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vi-my.sharepoint.com/personal/chnguyen_levi_com/Documents/Attachments/"/>
    </mc:Choice>
  </mc:AlternateContent>
  <xr:revisionPtr revIDLastSave="1818" documentId="6_{82427A5C-DBD2-46C1-9147-2394ACEB8791}" xr6:coauthVersionLast="47" xr6:coauthVersionMax="47" xr10:uidLastSave="{949DE847-9E17-4E01-B9E0-7B140969D4BA}"/>
  <bookViews>
    <workbookView xWindow="-120" yWindow="-120" windowWidth="29040" windowHeight="15720" firstSheet="6" activeTab="6" xr2:uid="{AB38AF4E-0D6A-4D8E-8362-113164D0F3D1}"/>
  </bookViews>
  <sheets>
    <sheet name="Management - Checklist" sheetId="7" r:id="rId1"/>
    <sheet name="Stylist - Checklist" sheetId="8" r:id="rId2"/>
    <sheet name="EOD Closing Email Template" sheetId="12" state="hidden" r:id="rId3"/>
    <sheet name="Monday" sheetId="5" r:id="rId4"/>
    <sheet name="Tuesday" sheetId="22" r:id="rId5"/>
    <sheet name="Wednesday" sheetId="30" r:id="rId6"/>
    <sheet name="Thursday" sheetId="18" r:id="rId7"/>
    <sheet name="Friday" sheetId="31" r:id="rId8"/>
    <sheet name="Saturday" sheetId="20" r:id="rId9"/>
    <sheet name="Sunday" sheetId="21" r:id="rId10"/>
    <sheet name="Boxing Day" sheetId="23" r:id="rId11"/>
    <sheet name="Sheet1" sheetId="25" r:id="rId12"/>
    <sheet name="Sheet2" sheetId="29" r:id="rId13"/>
  </sheets>
  <externalReferences>
    <externalReference r:id="rId14"/>
    <externalReference r:id="rId15"/>
  </externalReferences>
  <definedNames>
    <definedName name="_xlnm._FilterDatabase" localSheetId="10" hidden="1">'Boxing Day'!$A$2:$Z$63</definedName>
    <definedName name="_xlnm._FilterDatabase" localSheetId="7" hidden="1">Friday!$A$2:$W$53</definedName>
    <definedName name="_xlnm._FilterDatabase" localSheetId="3" hidden="1">Monday!$A$2:$X$57</definedName>
    <definedName name="_xlnm._FilterDatabase" localSheetId="8" hidden="1">Saturday!$A$2:$X$57</definedName>
    <definedName name="_xlnm._FilterDatabase" localSheetId="6" hidden="1">Thursday!$A$2:$X$46</definedName>
    <definedName name="_xlnm._FilterDatabase" localSheetId="4" hidden="1">Tuesday!$A$2:$X$53</definedName>
    <definedName name="_xlnm._FilterDatabase" localSheetId="5" hidden="1">Wednesday!$A$2:$X$50</definedName>
    <definedName name="Categories">[1]!Category[Category]</definedName>
    <definedName name="ColumnTitle1">[1]!List[[#Headers],[ITEM]]</definedName>
    <definedName name="ColumnTitle2">[1]!Category[[#Headers],[Category]]</definedName>
    <definedName name="INITIALS" localSheetId="10">'[2]Employee Productivity'!#REF!</definedName>
    <definedName name="INITIALS" localSheetId="7">'[2]Employee Productivity'!#REF!</definedName>
    <definedName name="INITIALS" localSheetId="8">'[2]Employee Productivity'!#REF!</definedName>
    <definedName name="INITIALS" localSheetId="9">'[2]Employee Productivity'!#REF!</definedName>
    <definedName name="INITIALS" localSheetId="6">'[2]Employee Productivity'!#REF!</definedName>
    <definedName name="INITIALS">'[2]Employee Productivity'!#REF!</definedName>
    <definedName name="MANAGERS" localSheetId="10">'[2]Employee Productivity'!#REF!</definedName>
    <definedName name="MANAGERS" localSheetId="7">'[2]Employee Productivity'!#REF!</definedName>
    <definedName name="MANAGERS" localSheetId="8">'[2]Employee Productivity'!#REF!</definedName>
    <definedName name="MANAGERS" localSheetId="9">'[2]Employee Productivity'!#REF!</definedName>
    <definedName name="MANAGERS" localSheetId="6">'[2]Employee Productivity'!#REF!</definedName>
    <definedName name="MANAGERS">'[2]Employee Productivity'!#REF!</definedName>
    <definedName name="_xlnm.Print_Area" localSheetId="10">'Boxing Day'!$A$2:$Y$44</definedName>
    <definedName name="_xlnm.Print_Area" localSheetId="7">Friday!$A$2:$V$34</definedName>
    <definedName name="_xlnm.Print_Area" localSheetId="0">'Management - Checklist'!$A$1:$H$63</definedName>
    <definedName name="_xlnm.Print_Area" localSheetId="3">Monday!$A$1:$Y$58</definedName>
    <definedName name="_xlnm.Print_Area" localSheetId="8">Saturday!$A$1:$Y$58</definedName>
    <definedName name="_xlnm.Print_Area" localSheetId="1">'Stylist - Checklist'!$A$1:$H$27</definedName>
    <definedName name="_xlnm.Print_Area" localSheetId="9">Sunday!$A$1:$U$41</definedName>
    <definedName name="_xlnm.Print_Area" localSheetId="6">Thursday!$A$2:$W$28</definedName>
    <definedName name="_xlnm.Print_Area" localSheetId="4">Tuesday!$A$1:$Y$54</definedName>
    <definedName name="_xlnm.Print_Area" localSheetId="5">Wednesday!$A$1:$Y$51</definedName>
    <definedName name="SELLINGZONES" localSheetId="10">'Boxing Day'!$M$66:$T$66</definedName>
    <definedName name="SELLINGZONES" localSheetId="7">Friday!$K$57:$R$57</definedName>
    <definedName name="SELLINGZONES" localSheetId="3">Monday!$L$57:$S$57</definedName>
    <definedName name="SELLINGZONES" localSheetId="8">Saturday!$L$61:$S$61</definedName>
    <definedName name="SELLINGZONES" localSheetId="9">Sunday!$J$44:$Q$44</definedName>
    <definedName name="SELLINGZONES" localSheetId="6">Thursday!$L$49:$S$49</definedName>
    <definedName name="SELLINGZONES" localSheetId="4">Tuesday!$L$53:$S$53</definedName>
    <definedName name="SELLINGZONES" localSheetId="5">Wednesday!$L$50:$S$50</definedName>
    <definedName name="SELLINGZONES">#REF!</definedName>
    <definedName name="Store_List">#REF!</definedName>
    <definedName name="stylists" localSheetId="10">'[2]Employee Productivity'!#REF!</definedName>
    <definedName name="stylists" localSheetId="7">'[2]Employee Productivity'!#REF!</definedName>
    <definedName name="stylists" localSheetId="8">'[2]Employee Productivity'!#REF!</definedName>
    <definedName name="stylists" localSheetId="9">'[2]Employee Productivity'!#REF!</definedName>
    <definedName name="stylists" localSheetId="6">'[2]Employee Productivity'!#REF!</definedName>
    <definedName name="stylists">'[2]Employee Productivity'!#REF!</definedName>
    <definedName name="zones" localSheetId="10">'Boxing Day'!$I$66:$W$66</definedName>
    <definedName name="zones" localSheetId="7">Friday!$I$57:$U$57</definedName>
    <definedName name="zones" localSheetId="3">Monday!$I$57:$V$57</definedName>
    <definedName name="zones" localSheetId="8">Saturday!$J$61:$V$61</definedName>
    <definedName name="zones" localSheetId="9">Sunday!$I$44:$R$44</definedName>
    <definedName name="zones" localSheetId="6">Thursday!$I$49:$V$49</definedName>
    <definedName name="zones" localSheetId="4">Tuesday!$I$53:$V$53</definedName>
    <definedName name="zones" localSheetId="5">Wednesday!$I$50:$V$50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30" l="1"/>
  <c r="U6" i="30"/>
  <c r="T6" i="30"/>
  <c r="S6" i="30"/>
  <c r="R6" i="30"/>
  <c r="Q6" i="30"/>
  <c r="P6" i="30"/>
  <c r="O6" i="30"/>
  <c r="N6" i="30"/>
  <c r="M6" i="30"/>
  <c r="L6" i="30"/>
  <c r="V5" i="30"/>
  <c r="U5" i="30"/>
  <c r="T5" i="30"/>
  <c r="S5" i="30"/>
  <c r="R5" i="30"/>
  <c r="Q5" i="30"/>
  <c r="P5" i="30"/>
  <c r="O5" i="30"/>
  <c r="N5" i="30"/>
  <c r="M5" i="30"/>
  <c r="L5" i="30"/>
  <c r="V6" i="22"/>
  <c r="U6" i="22"/>
  <c r="T6" i="22"/>
  <c r="S6" i="22"/>
  <c r="R6" i="22"/>
  <c r="Q6" i="22"/>
  <c r="P6" i="22"/>
  <c r="O6" i="22"/>
  <c r="N6" i="22"/>
  <c r="M6" i="22"/>
  <c r="L6" i="22"/>
  <c r="V5" i="22"/>
  <c r="U5" i="22"/>
  <c r="T5" i="22"/>
  <c r="S5" i="22"/>
  <c r="R5" i="22"/>
  <c r="Q5" i="22"/>
  <c r="P5" i="22"/>
  <c r="O5" i="22"/>
  <c r="N5" i="22"/>
  <c r="M5" i="22"/>
  <c r="L5" i="22"/>
  <c r="V6" i="5"/>
  <c r="U6" i="5"/>
  <c r="T6" i="5"/>
  <c r="S6" i="5"/>
  <c r="R6" i="5"/>
  <c r="Q6" i="5"/>
  <c r="P6" i="5"/>
  <c r="O6" i="5"/>
  <c r="N6" i="5"/>
  <c r="M6" i="5"/>
  <c r="L6" i="5"/>
  <c r="V5" i="5"/>
  <c r="U5" i="5"/>
  <c r="T5" i="5"/>
  <c r="S5" i="5"/>
  <c r="R5" i="5"/>
  <c r="Q5" i="5"/>
  <c r="P5" i="5"/>
  <c r="O5" i="5"/>
  <c r="N5" i="5"/>
  <c r="M5" i="5"/>
  <c r="L5" i="5"/>
  <c r="J5" i="21"/>
  <c r="A19" i="18"/>
  <c r="Q6" i="21"/>
  <c r="P6" i="21"/>
  <c r="O6" i="21"/>
  <c r="N6" i="21"/>
  <c r="M6" i="21"/>
  <c r="L6" i="21"/>
  <c r="K6" i="21"/>
  <c r="J6" i="21"/>
  <c r="M5" i="21"/>
  <c r="W58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B20" i="31"/>
  <c r="U17" i="31"/>
  <c r="T17" i="31"/>
  <c r="S17" i="31"/>
  <c r="R17" i="31"/>
  <c r="Q17" i="31"/>
  <c r="P17" i="31"/>
  <c r="O17" i="31"/>
  <c r="N17" i="31"/>
  <c r="M17" i="31"/>
  <c r="L17" i="31"/>
  <c r="K17" i="31"/>
  <c r="U6" i="31"/>
  <c r="T6" i="31"/>
  <c r="S6" i="31"/>
  <c r="R6" i="31"/>
  <c r="Q6" i="31"/>
  <c r="P6" i="31"/>
  <c r="O6" i="31"/>
  <c r="N6" i="31"/>
  <c r="M6" i="31"/>
  <c r="L6" i="31"/>
  <c r="K6" i="31"/>
  <c r="U5" i="31"/>
  <c r="T5" i="31"/>
  <c r="S5" i="31"/>
  <c r="R5" i="31"/>
  <c r="Q5" i="31"/>
  <c r="P5" i="31"/>
  <c r="O5" i="31"/>
  <c r="N5" i="31"/>
  <c r="M5" i="31"/>
  <c r="L5" i="31"/>
  <c r="K5" i="31"/>
  <c r="C4" i="31"/>
  <c r="V3" i="31"/>
  <c r="X55" i="30"/>
  <c r="X45" i="30"/>
  <c r="X44" i="30"/>
  <c r="X43" i="30"/>
  <c r="X42" i="30"/>
  <c r="X41" i="30"/>
  <c r="X40" i="30"/>
  <c r="X39" i="30"/>
  <c r="X38" i="30"/>
  <c r="X37" i="30"/>
  <c r="X36" i="30"/>
  <c r="X35" i="30"/>
  <c r="X34" i="30"/>
  <c r="X33" i="30"/>
  <c r="X32" i="30"/>
  <c r="X31" i="30"/>
  <c r="X30" i="30"/>
  <c r="X29" i="30"/>
  <c r="B20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B10" i="30"/>
  <c r="C6" i="30"/>
  <c r="W3" i="30"/>
  <c r="Q5" i="21"/>
  <c r="P5" i="21"/>
  <c r="J5" i="25"/>
  <c r="K5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U6" i="25"/>
  <c r="T6" i="25"/>
  <c r="S6" i="25"/>
  <c r="R6" i="25"/>
  <c r="Q6" i="25"/>
  <c r="P6" i="25"/>
  <c r="O6" i="25"/>
  <c r="N6" i="25"/>
  <c r="M6" i="25"/>
  <c r="L6" i="25"/>
  <c r="K6" i="25"/>
  <c r="J6" i="25"/>
  <c r="C6" i="25"/>
  <c r="U5" i="25"/>
  <c r="T5" i="25"/>
  <c r="S5" i="25"/>
  <c r="R5" i="25"/>
  <c r="Q5" i="25"/>
  <c r="P5" i="25"/>
  <c r="O5" i="25"/>
  <c r="N5" i="25"/>
  <c r="M5" i="25"/>
  <c r="L5" i="25"/>
  <c r="V3" i="25"/>
  <c r="A1" i="25" a="1"/>
  <c r="A1" i="25" s="1"/>
  <c r="A1" i="20" a="1"/>
  <c r="A1" i="20" s="1"/>
  <c r="X25" i="18"/>
  <c r="B9" i="23"/>
  <c r="B10" i="23"/>
  <c r="B13" i="23"/>
  <c r="Z57" i="23"/>
  <c r="L5" i="23"/>
  <c r="M5" i="23"/>
  <c r="N5" i="23"/>
  <c r="O5" i="23"/>
  <c r="P5" i="23"/>
  <c r="Q5" i="23"/>
  <c r="R5" i="23"/>
  <c r="S5" i="23"/>
  <c r="T5" i="23"/>
  <c r="U5" i="23"/>
  <c r="V5" i="23"/>
  <c r="W6" i="23"/>
  <c r="W5" i="23"/>
  <c r="K5" i="23"/>
  <c r="K6" i="23"/>
  <c r="L6" i="23"/>
  <c r="Z68" i="23"/>
  <c r="Z56" i="23"/>
  <c r="Z55" i="23"/>
  <c r="Z54" i="23"/>
  <c r="Z53" i="23"/>
  <c r="Z52" i="23"/>
  <c r="Z51" i="23"/>
  <c r="Z50" i="23"/>
  <c r="Z49" i="23"/>
  <c r="Z48" i="23"/>
  <c r="Z46" i="23"/>
  <c r="Z45" i="23"/>
  <c r="Z44" i="23"/>
  <c r="Z41" i="23"/>
  <c r="B18" i="23"/>
  <c r="W17" i="23"/>
  <c r="V17" i="23"/>
  <c r="U17" i="23"/>
  <c r="T17" i="23"/>
  <c r="S17" i="23"/>
  <c r="R17" i="23"/>
  <c r="Q17" i="23"/>
  <c r="P17" i="23"/>
  <c r="O17" i="23"/>
  <c r="N17" i="23"/>
  <c r="M17" i="23"/>
  <c r="V6" i="23"/>
  <c r="U6" i="23"/>
  <c r="T6" i="23"/>
  <c r="S6" i="23"/>
  <c r="R6" i="23"/>
  <c r="Q6" i="23"/>
  <c r="P6" i="23"/>
  <c r="O6" i="23"/>
  <c r="N6" i="23"/>
  <c r="M6" i="23"/>
  <c r="C5" i="23"/>
  <c r="Y3" i="23"/>
  <c r="X58" i="22"/>
  <c r="X48" i="22"/>
  <c r="X47" i="22"/>
  <c r="X46" i="22"/>
  <c r="X45" i="22"/>
  <c r="X44" i="22"/>
  <c r="X43" i="22"/>
  <c r="X42" i="22"/>
  <c r="X41" i="22"/>
  <c r="X40" i="22"/>
  <c r="X39" i="22"/>
  <c r="X38" i="22"/>
  <c r="X37" i="22"/>
  <c r="X36" i="22"/>
  <c r="X35" i="22"/>
  <c r="X34" i="22"/>
  <c r="X33" i="22"/>
  <c r="X32" i="22"/>
  <c r="B20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B10" i="22"/>
  <c r="C6" i="22"/>
  <c r="W3" i="22"/>
  <c r="T23" i="21"/>
  <c r="T22" i="21"/>
  <c r="B20" i="18"/>
  <c r="S3" i="21"/>
  <c r="T45" i="21"/>
  <c r="T35" i="21"/>
  <c r="T34" i="21"/>
  <c r="T33" i="21"/>
  <c r="T32" i="21"/>
  <c r="T31" i="21"/>
  <c r="B22" i="21"/>
  <c r="R17" i="21"/>
  <c r="Q17" i="21"/>
  <c r="P17" i="21"/>
  <c r="O17" i="21"/>
  <c r="N17" i="21"/>
  <c r="M17" i="21"/>
  <c r="L17" i="21"/>
  <c r="K17" i="21"/>
  <c r="J17" i="21"/>
  <c r="T21" i="21" s="1"/>
  <c r="C6" i="21"/>
  <c r="O5" i="21"/>
  <c r="N5" i="21"/>
  <c r="L5" i="21"/>
  <c r="K5" i="21"/>
  <c r="X61" i="20"/>
  <c r="X51" i="20"/>
  <c r="X50" i="20"/>
  <c r="X49" i="20"/>
  <c r="X48" i="20"/>
  <c r="X47" i="20"/>
  <c r="X46" i="20"/>
  <c r="X45" i="20"/>
  <c r="X44" i="20"/>
  <c r="X43" i="20"/>
  <c r="X42" i="20"/>
  <c r="X41" i="20"/>
  <c r="X35" i="20"/>
  <c r="X34" i="20"/>
  <c r="B21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V6" i="20"/>
  <c r="U6" i="20"/>
  <c r="T6" i="20"/>
  <c r="S6" i="20"/>
  <c r="R6" i="20"/>
  <c r="Q6" i="20"/>
  <c r="P6" i="20"/>
  <c r="O6" i="20"/>
  <c r="N6" i="20"/>
  <c r="M6" i="20"/>
  <c r="L6" i="20"/>
  <c r="C6" i="20"/>
  <c r="V5" i="20"/>
  <c r="U5" i="20"/>
  <c r="T5" i="20"/>
  <c r="S5" i="20"/>
  <c r="R5" i="20"/>
  <c r="Q5" i="20"/>
  <c r="P5" i="20"/>
  <c r="O5" i="20"/>
  <c r="N5" i="20"/>
  <c r="M5" i="20"/>
  <c r="L5" i="20"/>
  <c r="W3" i="20"/>
  <c r="X51" i="18"/>
  <c r="X41" i="18"/>
  <c r="X40" i="18"/>
  <c r="X39" i="18"/>
  <c r="X38" i="18"/>
  <c r="X37" i="18"/>
  <c r="X36" i="18"/>
  <c r="X35" i="18"/>
  <c r="X34" i="18"/>
  <c r="X33" i="18"/>
  <c r="X32" i="18"/>
  <c r="X31" i="18"/>
  <c r="X30" i="18"/>
  <c r="X29" i="18"/>
  <c r="X28" i="18"/>
  <c r="X27" i="18"/>
  <c r="X26" i="18"/>
  <c r="X24" i="18"/>
  <c r="V17" i="18"/>
  <c r="U17" i="18"/>
  <c r="T17" i="18"/>
  <c r="S17" i="18"/>
  <c r="R17" i="18"/>
  <c r="Q17" i="18"/>
  <c r="P17" i="18"/>
  <c r="O17" i="18"/>
  <c r="N17" i="18"/>
  <c r="M17" i="18"/>
  <c r="L17" i="18"/>
  <c r="V6" i="18"/>
  <c r="U6" i="18"/>
  <c r="T6" i="18"/>
  <c r="S6" i="18"/>
  <c r="R6" i="18"/>
  <c r="Q6" i="18"/>
  <c r="P6" i="18"/>
  <c r="O6" i="18"/>
  <c r="N6" i="18"/>
  <c r="M6" i="18"/>
  <c r="L6" i="18"/>
  <c r="C4" i="18"/>
  <c r="V5" i="18"/>
  <c r="U5" i="18"/>
  <c r="T5" i="18"/>
  <c r="S5" i="18"/>
  <c r="R5" i="18"/>
  <c r="Q5" i="18"/>
  <c r="P5" i="18"/>
  <c r="O5" i="18"/>
  <c r="N5" i="18"/>
  <c r="M5" i="18"/>
  <c r="L5" i="18"/>
  <c r="W3" i="18"/>
  <c r="D10" i="12"/>
  <c r="E10" i="12"/>
  <c r="V17" i="5"/>
  <c r="U17" i="5"/>
  <c r="T17" i="5"/>
  <c r="S17" i="5"/>
  <c r="R17" i="5"/>
  <c r="Q17" i="5"/>
  <c r="P17" i="5"/>
  <c r="O17" i="5"/>
  <c r="N17" i="5"/>
  <c r="M17" i="5"/>
  <c r="L17" i="5"/>
  <c r="K17" i="5"/>
  <c r="B10" i="5"/>
  <c r="W3" i="5"/>
  <c r="X62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B22" i="5"/>
  <c r="C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tc={3B8E9AF7-EA5C-4B03-B3EE-27C6E3C007E3}</author>
  </authors>
  <commentList>
    <comment ref="B3" authorId="0" shapeId="0" xr:uid="{D34345B2-56C5-48C8-AA5C-8092C1295BD5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E01EF5BD-B3CC-48D2-8DB7-503640401002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H4" authorId="0" shapeId="0" xr:uid="{E4D1F821-C654-450A-BF78-881418AC8328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3B8E9AF7-EA5C-4B03-B3EE-27C6E3C007E3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tc={62FC01C6-C513-46CE-94E8-6B7574805CC2}</author>
  </authors>
  <commentList>
    <comment ref="B3" authorId="0" shapeId="0" xr:uid="{97DC291B-F794-45B6-AD03-6AF0781C3BDE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9CE66437-896A-4F0F-9ABF-FAE9128C635C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H4" authorId="0" shapeId="0" xr:uid="{050A8937-449D-4A6D-A50C-88173CE93522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62FC01C6-C513-46CE-94E8-6B7574805CC2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tc={F6FAC5DE-AED4-44BB-88D5-EA7B685F6915}</author>
  </authors>
  <commentList>
    <comment ref="B3" authorId="0" shapeId="0" xr:uid="{BC229AF4-45A2-4F6A-9D82-1CB834A30136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80D5AFE9-1935-4CD6-AA94-566C438D8781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H4" authorId="0" shapeId="0" xr:uid="{E22BC1CB-422B-469D-A7BF-606582339927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F6FAC5DE-AED4-44BB-88D5-EA7B685F6915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tc={5CC154BF-4933-4F48-8DAE-4756A6483C6E}</author>
  </authors>
  <commentList>
    <comment ref="B3" authorId="0" shapeId="0" xr:uid="{683995B1-8961-4E0E-BA45-F26C59F58C95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72B4B1CE-566A-4EDE-B4E4-995477EBBE26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H4" authorId="0" shapeId="0" xr:uid="{7A64ACFE-5495-4D2E-9051-69528165BA93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5CC154BF-4933-4F48-8DAE-4756A6483C6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tc={EA5DAF04-01B9-4B8E-A5DC-799D39B056F6}</author>
  </authors>
  <commentList>
    <comment ref="B3" authorId="0" shapeId="0" xr:uid="{8616AA70-E201-4AA0-979B-099719281A73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C456DDAE-26A0-4937-B644-EA4EB22F883A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H4" authorId="0" shapeId="0" xr:uid="{21CCC208-6921-42D9-B23E-C31730C00FBC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EA5DAF04-01B9-4B8E-A5DC-799D39B056F6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tc={FB05413E-7915-4A7D-9099-07463F9CC672}</author>
  </authors>
  <commentList>
    <comment ref="B3" authorId="0" shapeId="0" xr:uid="{3EDDC580-0433-41CE-91E1-FE34E3B89A4D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12E16AC4-568D-4011-B72D-856C208F8352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I4" authorId="0" shapeId="0" xr:uid="{D8036F41-9A81-4D64-8365-91DFAE4CDC90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FB05413E-7915-4A7D-9099-07463F9CC672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tc={12E77829-ADAC-4C7D-8886-DF620362E5ED}</author>
  </authors>
  <commentList>
    <comment ref="B3" authorId="0" shapeId="0" xr:uid="{FD55F9E4-0A9E-453C-9914-D54C0882429C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FD45C273-3540-4D18-A162-69D6955C369A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H4" authorId="0" shapeId="0" xr:uid="{F418D9C9-3C27-45CD-854A-24DD1BF7A3A2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12E77829-ADAC-4C7D-8886-DF620362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tc={C5B5564A-E39A-4B88-8118-77C35224893C}</author>
  </authors>
  <commentList>
    <comment ref="B3" authorId="0" shapeId="0" xr:uid="{525CA7CF-C628-4D0A-BE47-21C3725AC62E}">
      <text>
        <r>
          <rPr>
            <sz val="11"/>
            <color theme="1"/>
            <rFont val="Calibri"/>
            <family val="2"/>
            <scheme val="minor"/>
          </rPr>
          <t>Step 1: Inset Today's Date</t>
        </r>
      </text>
    </comment>
    <comment ref="B4" authorId="0" shapeId="0" xr:uid="{31E1E1AF-D6F2-4B44-B27C-D50E2BFAA1A7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H4" authorId="0" shapeId="0" xr:uid="{9F7EE6F3-1BBE-4C26-96FD-258DAE3614C1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C5B5564A-E39A-4B88-8118-77C35224893C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Huelar, Roel</author>
    <author>tc={1B1FF9C3-6F39-42CB-8DA9-DEC83491D690}</author>
  </authors>
  <commentList>
    <comment ref="B3" authorId="0" shapeId="0" xr:uid="{6C042FAB-3BE7-4E46-8282-44BD7B68CDCB}">
      <text>
        <r>
          <rPr>
            <b/>
            <sz val="14"/>
            <color indexed="81"/>
            <rFont val="Arial"/>
            <family val="2"/>
          </rPr>
          <t xml:space="preserve">Step 1: </t>
        </r>
        <r>
          <rPr>
            <sz val="14"/>
            <color indexed="81"/>
            <rFont val="Arial"/>
            <family val="2"/>
          </rPr>
          <t>Insert Today's Date</t>
        </r>
      </text>
    </comment>
    <comment ref="B4" authorId="0" shapeId="0" xr:uid="{7A454E79-49D8-483E-A37A-19A9CCFEE072}">
      <text>
        <r>
          <rPr>
            <b/>
            <sz val="14"/>
            <color indexed="81"/>
            <rFont val="Arial"/>
            <family val="2"/>
          </rPr>
          <t>Step 2:</t>
        </r>
        <r>
          <rPr>
            <sz val="14"/>
            <color indexed="81"/>
            <rFont val="Arial"/>
            <family val="2"/>
          </rPr>
          <t xml:space="preserve"> Insert Today's Sales Target</t>
        </r>
      </text>
    </comment>
    <comment ref="G4" authorId="0" shapeId="0" xr:uid="{D3A24755-CB66-4969-AAA5-7CDEF5B04425}">
      <text>
        <r>
          <rPr>
            <b/>
            <sz val="9"/>
            <color indexed="81"/>
            <rFont val="Tahoma"/>
            <family val="2"/>
          </rPr>
          <t>REVIEW PAST WEEK'S HOURLY KPI REPORT TO DETERMINE HOURLY CONTRIBUTION %</t>
        </r>
      </text>
    </comment>
    <comment ref="B5" authorId="1" shapeId="0" xr:uid="{1B1FF9C3-6F39-42CB-8DA9-DEC83491D690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Defaulted to average daily goal if greater than daily sales plan
Can modify if needed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<sst xmlns="http://schemas.openxmlformats.org/spreadsheetml/2006/main" count="1677" uniqueCount="358">
  <si>
    <t>WEEKLY MANAGEMENT CHECKLIST</t>
  </si>
  <si>
    <t>WEEK OF:</t>
  </si>
  <si>
    <t>DAILY OPENING TASKS
Manager to Initial Box</t>
  </si>
  <si>
    <t>M</t>
  </si>
  <si>
    <t>T</t>
  </si>
  <si>
    <t>W</t>
  </si>
  <si>
    <t>F</t>
  </si>
  <si>
    <t>S</t>
  </si>
  <si>
    <t>Sabrinna</t>
  </si>
  <si>
    <t>Judy</t>
  </si>
  <si>
    <t>Brandy</t>
  </si>
  <si>
    <t>Read Past Day Closing Mgmt Email + Review MBX Outlook Emails</t>
  </si>
  <si>
    <t>Check Yoobic Tasks + Mark As "In Progress" Or "Complete"</t>
  </si>
  <si>
    <t>Review And Resolve Timecard Exceptions In Kronos</t>
  </si>
  <si>
    <t>Print + Post Comp Tree / Tableau Dashboard</t>
  </si>
  <si>
    <t>Update Workbook 2.0 On Previous Day Results</t>
  </si>
  <si>
    <t>Update CEL Tracker In Workbook 2.0 + Write Chat-In Topics</t>
  </si>
  <si>
    <t xml:space="preserve">Count Safe Using Safe Count + Complete Safe Over/Short Log </t>
  </si>
  <si>
    <t>Open Store In Xstore &amp; Open Registers</t>
  </si>
  <si>
    <t xml:space="preserve">Complete Daily RFID Stocktake </t>
  </si>
  <si>
    <t xml:space="preserve">Validate All Promo/Marketing Sigange Is Correct </t>
  </si>
  <si>
    <t xml:space="preserve">Chat In Opening Team </t>
  </si>
  <si>
    <t>Manager Sign Off On Stylist Opening Checklist</t>
  </si>
  <si>
    <t>DAILY MORNING/MID-DAY TASKS
Manager to Initial Box</t>
  </si>
  <si>
    <t>Complete Daily Damages &amp; Defectives</t>
  </si>
  <si>
    <t>Complete Reticketing (As Needed)</t>
  </si>
  <si>
    <t xml:space="preserve">SFS: Process SFS Orders </t>
  </si>
  <si>
    <t>Ensure Store Team Are Pulling Refill Suggestions &amp; 'Move' To Sales Floor</t>
  </si>
  <si>
    <t>DAILY CLOSING TASKS
Manager to Initial Box</t>
  </si>
  <si>
    <r>
      <t xml:space="preserve">Ensure All iPods, iPads, RFID Scanners, Walkies Are Charged
</t>
    </r>
    <r>
      <rPr>
        <i/>
        <sz val="9"/>
        <color theme="1"/>
        <rFont val="Arial"/>
        <family val="2"/>
      </rPr>
      <t>Verify on Device Sign Out Log</t>
    </r>
  </si>
  <si>
    <t>Complete Store Deposit + Secure Fund Bag In Safe</t>
  </si>
  <si>
    <t>Close Store In Xstore &amp; Close Registers</t>
  </si>
  <si>
    <t>Complete Daily Deposit Log + PM Register Over/Short Log</t>
  </si>
  <si>
    <t xml:space="preserve">File Media Envelopes In Iron Mountain Boxes </t>
  </si>
  <si>
    <t>Send End of Day Management Email</t>
  </si>
  <si>
    <t>Manager Sign Off On Stylist Closing Checklist</t>
  </si>
  <si>
    <t>Store Walkthrough to Ensure Cleanliness</t>
  </si>
  <si>
    <t>DAILY SPECIFIC TASKS</t>
  </si>
  <si>
    <t>WORKFORCE MANAGEMENT</t>
  </si>
  <si>
    <t>Prepare, Review &amp; Post Schedule On Kronos 3-Weeks In Advance</t>
  </si>
  <si>
    <t>Process Payroll / Approve LW Timecards By 10:00AM Local Time</t>
  </si>
  <si>
    <t>Review And Action Time Off Requests In Kronos</t>
  </si>
  <si>
    <t>Assign Attendance Points / Review Corrective Action</t>
  </si>
  <si>
    <t>INVENTORY MANAGEMENT</t>
  </si>
  <si>
    <t>Approve/Ignore Differences On Nedap</t>
  </si>
  <si>
    <t xml:space="preserve">Complete Any Inventory Adjustments As Necessary </t>
  </si>
  <si>
    <t>Aged In-Transit Clean Up - Cartons Greater Than 4-Weeks Old</t>
  </si>
  <si>
    <t>POS &amp; XSTORE</t>
  </si>
  <si>
    <t>Complete Change Order Before 10:00AM Local Time (As Needed)</t>
  </si>
  <si>
    <t>SUPPLIES</t>
  </si>
  <si>
    <t>Complete Staples Order Audit Checklist (Every Week)</t>
  </si>
  <si>
    <t>Order Staples Supplies (As Needed)</t>
  </si>
  <si>
    <t>REPORTING &amp; ANALYTICS</t>
  </si>
  <si>
    <t xml:space="preserve">Review Retail Insights Top 20 </t>
  </si>
  <si>
    <t>Inventory Dashboard - Review Product In-Transit</t>
  </si>
  <si>
    <t>CONSUMER READY ENVIRONMENT</t>
  </si>
  <si>
    <t>Update Store Bulletin Boards</t>
  </si>
  <si>
    <t>Print  + Post New Mgmt + Stylist Checklists</t>
  </si>
  <si>
    <t>BRAND ENVIRONMENT</t>
  </si>
  <si>
    <t>Walkthrough of Windows &amp; Mannequins - Ensure Up To Standard</t>
  </si>
  <si>
    <t>LOSS PREVENTION</t>
  </si>
  <si>
    <t>Complete Weekly Media Audit And Survey</t>
  </si>
  <si>
    <t>HEALTH &amp; SAFETY</t>
  </si>
  <si>
    <t>Check &amp; Replace Lightbulbs On Sales Floor, Fitting Rooms + BOH</t>
  </si>
  <si>
    <t>Secure All Shelf Talkers With Vecro After Weekly Promo Update</t>
  </si>
  <si>
    <t xml:space="preserve">Perform Fire &amp; Safety Inspection - All Egress Pathways Must Be Clear </t>
  </si>
  <si>
    <t>Perform AODA Compliance Check On Salesfloor (ON Stores Only)</t>
  </si>
  <si>
    <t>MONTHLY MANAGEMENT CHECKLIST</t>
  </si>
  <si>
    <t>Due on the first Friday of every month</t>
  </si>
  <si>
    <t>RETAIL ASSET PROTECTION CHECKLIST</t>
  </si>
  <si>
    <t>TEST EMERGENCY EXIT DOOR ALARM - WORKING?</t>
  </si>
  <si>
    <t>DATE COMPLETED: ________  //  Manager Signoff:_______________</t>
  </si>
  <si>
    <t>COMPLETE MONTHLY SURVEY ON VERIFONE/ALARM (1ST WEEK/MO)</t>
  </si>
  <si>
    <t>SIGN ALARM TESTING LOG 5-125 AFTER COMPLETE ABOVE TASK</t>
  </si>
  <si>
    <t>HEALTH &amp; SAFETY CHECKLIST</t>
  </si>
  <si>
    <t>AUDIT FIRST AID KITS - FULL STOCKED?</t>
  </si>
  <si>
    <t>COMPLETE MONTHLY INSPECTION CHECKLIST</t>
  </si>
  <si>
    <t>AFTER MONTHLY RIG IS SET REVIEW SALESFLOOR FOR AODA COMPLIANCE (ON STORES ONLY)</t>
  </si>
  <si>
    <t>SELF-STORE AUDIT</t>
  </si>
  <si>
    <t>UPDATE EMERGENCY CONTACT ROSTER + STYLIST PHONE LISTING</t>
  </si>
  <si>
    <t>WEEKLY STYLIST CHECKLIST</t>
  </si>
  <si>
    <r>
      <t xml:space="preserve">STYLIST OPENING CHECKLIST
</t>
    </r>
    <r>
      <rPr>
        <b/>
        <i/>
        <sz val="8"/>
        <color theme="0"/>
        <rFont val="Arial"/>
        <family val="2"/>
      </rPr>
      <t>Stylist to Initial Box</t>
    </r>
  </si>
  <si>
    <t>Deep Clean Cashwrap, Registers And Breakroom - Daily</t>
  </si>
  <si>
    <r>
      <t xml:space="preserve">Morning Sanitize High Touch Surfaces 
</t>
    </r>
    <r>
      <rPr>
        <i/>
        <sz val="9"/>
        <color theme="1"/>
        <rFont val="Arial"/>
        <family val="2"/>
      </rPr>
      <t>Doorknobs, Fitting Room Doors And Rooms, Stockroom Doors, Phone, POS Keyboards</t>
    </r>
  </si>
  <si>
    <r>
      <t xml:space="preserve">Mid Day Sanitize High Touch Surfaces 
</t>
    </r>
    <r>
      <rPr>
        <i/>
        <sz val="9"/>
        <color theme="1"/>
        <rFont val="Arial"/>
        <family val="2"/>
      </rPr>
      <t>Doorknobs, Fitting Room Doors And Rooms, Stockroom Doors, Phone, POS Keyboards</t>
    </r>
  </si>
  <si>
    <r>
      <t xml:space="preserve">Clean Bathroom
</t>
    </r>
    <r>
      <rPr>
        <i/>
        <sz val="9"/>
        <color theme="1"/>
        <rFont val="Arial"/>
        <family val="2"/>
      </rPr>
      <t>Replace Toilet Paper, Paper Towels, Wipe Surfaces, Windex Mirrors, Sweep</t>
    </r>
  </si>
  <si>
    <t xml:space="preserve">Mannequins Are Outfitted 100% (Accessories, Shoes, Apparel). </t>
  </si>
  <si>
    <t>Complete Front Door Sensormatic Alarm Check</t>
  </si>
  <si>
    <t>Process Refill Suggestions and 'Move' onto Sales Floor</t>
  </si>
  <si>
    <r>
      <t xml:space="preserve">Deep Clean </t>
    </r>
    <r>
      <rPr>
        <b/>
        <sz val="9"/>
        <color theme="1"/>
        <rFont val="Arial"/>
        <family val="2"/>
      </rPr>
      <t xml:space="preserve">Sales Floor
</t>
    </r>
    <r>
      <rPr>
        <i/>
        <sz val="9"/>
        <color theme="1"/>
        <rFont val="Arial"/>
        <family val="2"/>
      </rPr>
      <t xml:space="preserve">Mens, Womens, Cashwrap, Fitting Rooms, Top Shelves </t>
    </r>
  </si>
  <si>
    <r>
      <t xml:space="preserve">Deep Clean </t>
    </r>
    <r>
      <rPr>
        <b/>
        <sz val="9"/>
        <color theme="1"/>
        <rFont val="Arial"/>
        <family val="2"/>
      </rPr>
      <t>Back of House</t>
    </r>
    <r>
      <rPr>
        <sz val="9"/>
        <color theme="1"/>
        <rFont val="Arial"/>
        <family val="2"/>
      </rPr>
      <t xml:space="preserve">
</t>
    </r>
    <r>
      <rPr>
        <i/>
        <sz val="9"/>
        <color theme="1"/>
        <rFont val="Arial"/>
        <family val="2"/>
      </rPr>
      <t>Bathroom(s), Office, Back of House, Break Area</t>
    </r>
  </si>
  <si>
    <t xml:space="preserve">OPENING MANAGER SIGN OFF </t>
  </si>
  <si>
    <r>
      <t xml:space="preserve">STYLIST CLOSING CHECKLIST
</t>
    </r>
    <r>
      <rPr>
        <b/>
        <i/>
        <sz val="8"/>
        <color theme="0"/>
        <rFont val="Arial"/>
        <family val="2"/>
      </rPr>
      <t>Stylist to Initial Box</t>
    </r>
  </si>
  <si>
    <r>
      <rPr>
        <b/>
        <sz val="9"/>
        <color theme="1"/>
        <rFont val="Arial"/>
        <family val="2"/>
      </rPr>
      <t>Cashwrap:</t>
    </r>
    <r>
      <rPr>
        <sz val="9"/>
        <color theme="1"/>
        <rFont val="Arial"/>
        <family val="2"/>
      </rPr>
      <t xml:space="preserve">
Clear &amp; Putback Expired Consumer Holds</t>
    </r>
  </si>
  <si>
    <r>
      <rPr>
        <b/>
        <sz val="9"/>
        <color theme="1"/>
        <rFont val="Arial"/>
        <family val="2"/>
      </rPr>
      <t>Cashwrap:</t>
    </r>
    <r>
      <rPr>
        <sz val="9"/>
        <color theme="1"/>
        <rFont val="Arial"/>
        <family val="2"/>
      </rPr>
      <t xml:space="preserve">
Take Hangers From Cashwrap To BOH to Hang or Box Up and Label</t>
    </r>
  </si>
  <si>
    <r>
      <rPr>
        <b/>
        <sz val="9"/>
        <color theme="1"/>
        <rFont val="Arial"/>
        <family val="2"/>
      </rPr>
      <t xml:space="preserve">Cashwrap: </t>
    </r>
    <r>
      <rPr>
        <sz val="9"/>
        <color theme="1"/>
        <rFont val="Arial"/>
        <family val="2"/>
      </rPr>
      <t xml:space="preserve">
Restock All Cashwrap Supplies (Shopping Bags, Receipt Rolls, etc.)</t>
    </r>
  </si>
  <si>
    <r>
      <rPr>
        <b/>
        <sz val="9"/>
        <color theme="1"/>
        <rFont val="Arial"/>
        <family val="2"/>
      </rPr>
      <t xml:space="preserve">Cashwrap: </t>
    </r>
    <r>
      <rPr>
        <sz val="9"/>
        <color theme="1"/>
        <rFont val="Arial"/>
        <family val="2"/>
      </rPr>
      <t xml:space="preserve">
</t>
    </r>
    <r>
      <rPr>
        <i/>
        <sz val="9"/>
        <color theme="1"/>
        <rFont val="Arial"/>
        <family val="2"/>
      </rPr>
      <t>Damages &amp; Defectives Placed In Correct Bin In BOH</t>
    </r>
  </si>
  <si>
    <r>
      <rPr>
        <b/>
        <sz val="9"/>
        <color theme="1"/>
        <rFont val="Arial"/>
        <family val="2"/>
      </rPr>
      <t xml:space="preserve">Cashwrap: </t>
    </r>
    <r>
      <rPr>
        <sz val="9"/>
        <color theme="1"/>
        <rFont val="Arial"/>
        <family val="2"/>
      </rPr>
      <t xml:space="preserve">
</t>
    </r>
    <r>
      <rPr>
        <i/>
        <sz val="9"/>
        <color theme="1"/>
        <rFont val="Arial"/>
        <family val="2"/>
      </rPr>
      <t xml:space="preserve">Empty All Hard Tags (Pins + Paddles) To BOH. If Bins Are Full, Place in Box And Label. </t>
    </r>
  </si>
  <si>
    <r>
      <rPr>
        <b/>
        <sz val="9"/>
        <color theme="1"/>
        <rFont val="Arial"/>
        <family val="2"/>
      </rPr>
      <t>Back of House:</t>
    </r>
    <r>
      <rPr>
        <sz val="9"/>
        <color theme="1"/>
        <rFont val="Arial"/>
        <family val="2"/>
      </rPr>
      <t xml:space="preserve">
Clean Breakroom (Trash, Food, Surfaces Wiped, Fridge Cleaned). </t>
    </r>
  </si>
  <si>
    <r>
      <rPr>
        <b/>
        <sz val="9"/>
        <color theme="1"/>
        <rFont val="Arial"/>
        <family val="2"/>
      </rPr>
      <t>Back of House:</t>
    </r>
    <r>
      <rPr>
        <sz val="9"/>
        <color theme="1"/>
        <rFont val="Arial"/>
        <family val="2"/>
      </rPr>
      <t xml:space="preserve">
Clean Off All Desk Tops And Sweep BOH Floor.</t>
    </r>
  </si>
  <si>
    <r>
      <rPr>
        <b/>
        <sz val="9"/>
        <color theme="1"/>
        <rFont val="Arial"/>
        <family val="2"/>
      </rPr>
      <t>Entire Store:</t>
    </r>
    <r>
      <rPr>
        <sz val="9"/>
        <color theme="1"/>
        <rFont val="Arial"/>
        <family val="2"/>
      </rPr>
      <t xml:space="preserve">
Dust Sales Floor, Fitting Rooms, Windex All Mirrors And Windows.</t>
    </r>
  </si>
  <si>
    <r>
      <rPr>
        <b/>
        <sz val="9"/>
        <color theme="1"/>
        <rFont val="Arial"/>
        <family val="2"/>
      </rPr>
      <t xml:space="preserve">Entire Store: </t>
    </r>
    <r>
      <rPr>
        <sz val="9"/>
        <color theme="1"/>
        <rFont val="Arial"/>
        <family val="2"/>
      </rPr>
      <t xml:space="preserve">
All Store Is Recovered, Restandardized + Tags Tucked.</t>
    </r>
  </si>
  <si>
    <r>
      <rPr>
        <b/>
        <sz val="9"/>
        <color theme="1"/>
        <rFont val="Arial"/>
        <family val="2"/>
      </rPr>
      <t xml:space="preserve">Entire Store: </t>
    </r>
    <r>
      <rPr>
        <sz val="9"/>
        <color theme="1"/>
        <rFont val="Arial"/>
        <family val="2"/>
      </rPr>
      <t xml:space="preserve">
Trash Emptied/Lined (Cashwrap, Office, BOH, Restroom) &amp; Garbage Run</t>
    </r>
  </si>
  <si>
    <t xml:space="preserve">CLOSING MANAGER SIGN OFF </t>
  </si>
  <si>
    <t>EOD MANAGEMENT RECAP TEMPLATE</t>
  </si>
  <si>
    <t>Please use the following email to send at end of business day</t>
  </si>
  <si>
    <r>
      <rPr>
        <b/>
        <sz val="9"/>
        <color theme="1"/>
        <rFont val="Arial"/>
        <family val="2"/>
      </rPr>
      <t xml:space="preserve">To: </t>
    </r>
    <r>
      <rPr>
        <sz val="9"/>
        <color theme="1"/>
        <rFont val="Arial"/>
        <family val="2"/>
      </rPr>
      <t>All Store Leadership Team Members</t>
    </r>
  </si>
  <si>
    <r>
      <rPr>
        <b/>
        <sz val="9"/>
        <color theme="1"/>
        <rFont val="Arial"/>
        <family val="2"/>
      </rPr>
      <t>Cc:</t>
    </r>
    <r>
      <rPr>
        <sz val="9"/>
        <color theme="1"/>
        <rFont val="Arial"/>
        <family val="2"/>
      </rPr>
      <t xml:space="preserve"> District Manager</t>
    </r>
  </si>
  <si>
    <r>
      <rPr>
        <b/>
        <sz val="9"/>
        <color theme="1"/>
        <rFont val="Arial"/>
        <family val="2"/>
      </rPr>
      <t>Subject:</t>
    </r>
    <r>
      <rPr>
        <sz val="9"/>
        <color theme="1"/>
        <rFont val="Arial"/>
        <family val="2"/>
      </rPr>
      <t xml:space="preserve"> Store # - EOD Recap - {Date}</t>
    </r>
  </si>
  <si>
    <t>Complete below template and copy &amp; paste onto email</t>
  </si>
  <si>
    <t xml:space="preserve">E O D   M A N A G E M E N T   R E C A P </t>
  </si>
  <si>
    <t>Target</t>
  </si>
  <si>
    <t>Actual</t>
  </si>
  <si>
    <t>% to Plan</t>
  </si>
  <si>
    <t>$ to Plan</t>
  </si>
  <si>
    <t>Sales</t>
  </si>
  <si>
    <t>B U S I N E S S   I N S I G H T S</t>
  </si>
  <si>
    <t>Today's Wins</t>
  </si>
  <si>
    <t>Exceed today's target with a 15% conversion! Highest this quarter. Keep up the momentum</t>
  </si>
  <si>
    <t>Stylist, Jack had a $700 transaction today! Please recognize him in tomorrow's chat-in</t>
  </si>
  <si>
    <t>Today's Opportunities</t>
  </si>
  <si>
    <t>Fire alarm impacted business today as employees and consumers had to evacuate</t>
  </si>
  <si>
    <t>On Shelf Availability was at 85%, please prioritize tomorrow and ensure all refill suggestions are completed</t>
  </si>
  <si>
    <t>People</t>
  </si>
  <si>
    <t>Griffin, Roryann and Chloe were trained today on P&amp;P, Personal Conduct, SEAMS, Zoning</t>
  </si>
  <si>
    <t>Sam and Nicole were unable to complete Learning Lab observations. Please prioritize for tomorrow</t>
  </si>
  <si>
    <t>Consumer Experience</t>
  </si>
  <si>
    <t>Evening traffic picked up due to the Drake concert tonight. Consumers looking for last minute outfits</t>
  </si>
  <si>
    <t>We are seeing a strong appetite in the 502 Tapers from our consumer</t>
  </si>
  <si>
    <t>Operations</t>
  </si>
  <si>
    <t>25 boxes were received and processed</t>
  </si>
  <si>
    <t>SFS glitch has been resolved. Resume processing orders tomorrow</t>
  </si>
  <si>
    <t>T O D A Y ' S   G O A L S</t>
  </si>
  <si>
    <t>H O U R L Y   S E G M E N T S</t>
  </si>
  <si>
    <t>DATE</t>
  </si>
  <si>
    <t>03.09.2026</t>
  </si>
  <si>
    <t>HOURS OF OPERATIONS</t>
  </si>
  <si>
    <t>9am - 10am</t>
  </si>
  <si>
    <t>10am - 11am</t>
  </si>
  <si>
    <t>11am - 12pm</t>
  </si>
  <si>
    <t>12pm - 1pm</t>
  </si>
  <si>
    <t>1pm - 2pm</t>
  </si>
  <si>
    <t>2pm - 3pm</t>
  </si>
  <si>
    <t>3pm - 4pm</t>
  </si>
  <si>
    <t>4pm - 5pm</t>
  </si>
  <si>
    <t>5pm - 6pm</t>
  </si>
  <si>
    <t>6pm - 7pm</t>
  </si>
  <si>
    <t>7pm - 8pm</t>
  </si>
  <si>
    <t>8pm - 9pm</t>
  </si>
  <si>
    <t>DAY SALES TARGET</t>
  </si>
  <si>
    <t>HOURLY SALES CONTRIBUTION %</t>
  </si>
  <si>
    <r>
      <t xml:space="preserve">NOTES &amp; OBSERVATIONS
</t>
    </r>
    <r>
      <rPr>
        <b/>
        <i/>
        <sz val="12"/>
        <rFont val="Arial"/>
        <family val="2"/>
      </rPr>
      <t>Complete throughout the day</t>
    </r>
  </si>
  <si>
    <t>STRETCH TARGET</t>
  </si>
  <si>
    <t>LEARNING LAB: BEHAVIOURS &amp; OBSERVATIONS</t>
  </si>
  <si>
    <t>CUMULATIVE SALES TARGET</t>
  </si>
  <si>
    <t>LAST YEAR SALES</t>
  </si>
  <si>
    <t>CUMULATIVE STRETCH TARGET</t>
  </si>
  <si>
    <t>LAST YEAR TRAFFIC</t>
  </si>
  <si>
    <t>1ST BREAK TAKEN</t>
  </si>
  <si>
    <t>2ND BREAK TAKEN (IF APPLICABLE)</t>
  </si>
  <si>
    <t>OTHER: __________________________________</t>
  </si>
  <si>
    <t>CUMULATIVE SALES ACTUAL</t>
  </si>
  <si>
    <t>CURRENT TRAFFIC TREND (+/-)</t>
  </si>
  <si>
    <t>TRAFFIC</t>
  </si>
  <si>
    <t>PROJECTED TRAFFIC</t>
  </si>
  <si>
    <t>TRANSACTIONS</t>
  </si>
  <si>
    <t>TRANSACTION GOAL</t>
  </si>
  <si>
    <t>CONVERSION</t>
  </si>
  <si>
    <t>CONVERSION TARGET</t>
  </si>
  <si>
    <t>UPT</t>
  </si>
  <si>
    <t>ATV</t>
  </si>
  <si>
    <t>OTHER: _________________</t>
  </si>
  <si>
    <t>M O N T H   T O   D A T E   P E R F O R M A N C E</t>
  </si>
  <si>
    <t>CEL SIGN-OFF (INITIALS)</t>
  </si>
  <si>
    <t>MONTH SALES PLAN</t>
  </si>
  <si>
    <t>MONTH TO DATE SALES</t>
  </si>
  <si>
    <t>Z O N E   C H A R T</t>
  </si>
  <si>
    <t>% TO MONTH SALES PLAN</t>
  </si>
  <si>
    <t>Name</t>
  </si>
  <si>
    <t>Shift</t>
  </si>
  <si>
    <t>8am-9am</t>
  </si>
  <si>
    <t>NOTES &amp; OBSERVATIONS
Complete throughout the day</t>
  </si>
  <si>
    <t>MONTH TO GO</t>
  </si>
  <si>
    <t>DARCY</t>
  </si>
  <si>
    <t>8-430</t>
  </si>
  <si>
    <t>TASK</t>
  </si>
  <si>
    <t>CEL</t>
  </si>
  <si>
    <t>FLEX</t>
  </si>
  <si>
    <t>REBECCA</t>
  </si>
  <si>
    <t>8-1245</t>
  </si>
  <si>
    <t>JESSE</t>
  </si>
  <si>
    <t>9-5</t>
  </si>
  <si>
    <t>OFFICE</t>
  </si>
  <si>
    <t>LESLEY</t>
  </si>
  <si>
    <t>9-530</t>
  </si>
  <si>
    <t>WOMENS</t>
  </si>
  <si>
    <t>NNAMDI</t>
  </si>
  <si>
    <t>1015-3</t>
  </si>
  <si>
    <t>JAGDEEP</t>
  </si>
  <si>
    <t>MENS</t>
  </si>
  <si>
    <t>MICHAEL</t>
  </si>
  <si>
    <t>12-445</t>
  </si>
  <si>
    <t>FITS</t>
  </si>
  <si>
    <t>BOGO 50% EVERYTHING ELSE EXCEPT</t>
  </si>
  <si>
    <t>SAIGE</t>
  </si>
  <si>
    <t>1-930</t>
  </si>
  <si>
    <t>$69.99 EACH 2ORM LONG BOTTOMS</t>
  </si>
  <si>
    <t>NAV</t>
  </si>
  <si>
    <t>215-7</t>
  </si>
  <si>
    <t>ELLAH</t>
  </si>
  <si>
    <t>445-930</t>
  </si>
  <si>
    <t>BOGO 75% GRAPHIC TEES</t>
  </si>
  <si>
    <t>AVA W</t>
  </si>
  <si>
    <t>CLEARANCE: ADDITIONAL 50% OFF</t>
  </si>
  <si>
    <t>RYLEIGH</t>
  </si>
  <si>
    <t>430-915</t>
  </si>
  <si>
    <t>PEYTON</t>
  </si>
  <si>
    <t>AVA M</t>
  </si>
  <si>
    <t>CONSUMER EXPERIENCE</t>
  </si>
  <si>
    <t>HR &amp; PEOPLE</t>
  </si>
  <si>
    <t>HEALTHY &amp; SAFETY</t>
  </si>
  <si>
    <t>ThinkLP decommissioned. Submit through LS&amp;Co. To Go.</t>
  </si>
  <si>
    <t>Acknowledge every consumer, ensure that front section is zoned</t>
  </si>
  <si>
    <t>MARKETING</t>
  </si>
  <si>
    <t>OTHER</t>
  </si>
  <si>
    <t>SELECT</t>
  </si>
  <si>
    <t>BREAK</t>
  </si>
  <si>
    <t>STYLIST</t>
  </si>
  <si>
    <t>CASH</t>
  </si>
  <si>
    <t>GREET</t>
  </si>
  <si>
    <t>SHIPMENT</t>
  </si>
  <si>
    <t>03.10.2026</t>
  </si>
  <si>
    <t>Sales Target</t>
  </si>
  <si>
    <t>AMITA</t>
  </si>
  <si>
    <t>10-6</t>
  </si>
  <si>
    <t>1115-4</t>
  </si>
  <si>
    <t>JASMIN</t>
  </si>
  <si>
    <t>LONG BOTTOMS BOGO 50%</t>
  </si>
  <si>
    <t>EVERYTHING ELSE: BUY 2 GET 30% OFF // BUY 3 OR MORE GET 40% OFF</t>
  </si>
  <si>
    <t>AIVA</t>
  </si>
  <si>
    <t>EMILY</t>
  </si>
  <si>
    <t>CLEARANCE ADDITIONAL 50% OFF</t>
  </si>
  <si>
    <t>~PRICE POINT RACKS~</t>
  </si>
  <si>
    <t>LUKAS</t>
  </si>
  <si>
    <t>03.11.2026</t>
  </si>
  <si>
    <t>9-145</t>
  </si>
  <si>
    <t>10-630</t>
  </si>
  <si>
    <t>LONG BOTTOMS: BOGO 50% OFF</t>
  </si>
  <si>
    <t>EVERYTHING ELSE: BUY 2 GET 30% OFF</t>
  </si>
  <si>
    <t>BUY 3 OR MORE GET 40% OFF</t>
  </si>
  <si>
    <t>JENNIFER</t>
  </si>
  <si>
    <t xml:space="preserve"> </t>
  </si>
  <si>
    <t>03.12.2026</t>
  </si>
  <si>
    <t>9am-10am</t>
  </si>
  <si>
    <t>TARAN</t>
  </si>
  <si>
    <t>VOVA</t>
  </si>
  <si>
    <t>MALEEHA</t>
  </si>
  <si>
    <t>115-6</t>
  </si>
  <si>
    <t>KATA</t>
  </si>
  <si>
    <t>alarms-proper protocol stylist\CEL</t>
  </si>
  <si>
    <t>Please use ladders / Lift items with legs and not back</t>
  </si>
  <si>
    <t>03.06.2026</t>
  </si>
  <si>
    <t>8-4</t>
  </si>
  <si>
    <t>PRODUCT &amp; PROMOTIONS</t>
  </si>
  <si>
    <t>IBU</t>
  </si>
  <si>
    <t>10-245</t>
  </si>
  <si>
    <t>CLEARANCE: ADDITIONAL 40% OFF</t>
  </si>
  <si>
    <t>Maximize on the fitting room experience to drive ATV and UPT</t>
  </si>
  <si>
    <t>OPERATIONS</t>
  </si>
  <si>
    <t>SMART GOAL</t>
  </si>
  <si>
    <t>CHAT OUT</t>
  </si>
  <si>
    <t>11-730</t>
  </si>
  <si>
    <t>SIMER</t>
  </si>
  <si>
    <t>GIA</t>
  </si>
  <si>
    <t>RUPINDER</t>
  </si>
  <si>
    <t>315-8</t>
  </si>
  <si>
    <t>ELLA</t>
  </si>
  <si>
    <t>NIKITA</t>
  </si>
  <si>
    <t>03.08.2026</t>
  </si>
  <si>
    <t>SIERRA</t>
  </si>
  <si>
    <t>1215-5</t>
  </si>
  <si>
    <t>11-345</t>
  </si>
  <si>
    <t>145-630</t>
  </si>
  <si>
    <t>KAIYA</t>
  </si>
  <si>
    <t>12.26.2025</t>
  </si>
  <si>
    <t>7am-8am</t>
  </si>
  <si>
    <t>9pm- 10pm</t>
  </si>
  <si>
    <t>7am- 8am</t>
  </si>
  <si>
    <t>Taran</t>
  </si>
  <si>
    <t>7-330</t>
  </si>
  <si>
    <t>Saige</t>
  </si>
  <si>
    <t>FRONT</t>
  </si>
  <si>
    <t>Jesse</t>
  </si>
  <si>
    <t>9-6</t>
  </si>
  <si>
    <t>40% OFF FOR REDTAB MEMBERS</t>
  </si>
  <si>
    <t>Vova</t>
  </si>
  <si>
    <t>Sierra</t>
  </si>
  <si>
    <t>12-830</t>
  </si>
  <si>
    <t>Lesley</t>
  </si>
  <si>
    <t>130-10</t>
  </si>
  <si>
    <t>CLOSE</t>
  </si>
  <si>
    <t>Amita</t>
  </si>
  <si>
    <t>Jag</t>
  </si>
  <si>
    <t>730-4</t>
  </si>
  <si>
    <t>Jennifer</t>
  </si>
  <si>
    <t>Simer</t>
  </si>
  <si>
    <t>Emily</t>
  </si>
  <si>
    <t>Jasmin</t>
  </si>
  <si>
    <t>Ava M</t>
  </si>
  <si>
    <t>Ella</t>
  </si>
  <si>
    <t>Kiran</t>
  </si>
  <si>
    <t>Harpreet</t>
  </si>
  <si>
    <t>Nikita</t>
  </si>
  <si>
    <t>Maria</t>
  </si>
  <si>
    <t>Break Coverage</t>
  </si>
  <si>
    <t>Ibukun</t>
  </si>
  <si>
    <t>Ava W</t>
  </si>
  <si>
    <t>Aiva C</t>
  </si>
  <si>
    <t>Nnamdi</t>
  </si>
  <si>
    <t>Kaiya</t>
  </si>
  <si>
    <t>Nav</t>
  </si>
  <si>
    <t>Rupinder</t>
  </si>
  <si>
    <t>Harman</t>
  </si>
  <si>
    <t>Maleeha</t>
  </si>
  <si>
    <t>Shae</t>
  </si>
  <si>
    <t>Lukas</t>
  </si>
  <si>
    <t>Fits Runner</t>
  </si>
  <si>
    <t>Kata</t>
  </si>
  <si>
    <t>Trisha</t>
  </si>
  <si>
    <t>Gia</t>
  </si>
  <si>
    <t>Ellah</t>
  </si>
  <si>
    <t>Pre Close</t>
  </si>
  <si>
    <t>Michael</t>
  </si>
  <si>
    <t>Sarah</t>
  </si>
  <si>
    <t>Harnoor</t>
  </si>
  <si>
    <t>Break coverage</t>
  </si>
  <si>
    <t>Peyton</t>
  </si>
  <si>
    <t>Ryleigh</t>
  </si>
  <si>
    <t>Raenan</t>
  </si>
  <si>
    <t>Rebecca</t>
  </si>
  <si>
    <t>2-10</t>
  </si>
  <si>
    <t>8am - 9am</t>
  </si>
  <si>
    <t>1%</t>
  </si>
  <si>
    <t>=I4*B4</t>
  </si>
  <si>
    <t>830 -115</t>
  </si>
  <si>
    <t>830-115</t>
  </si>
  <si>
    <t xml:space="preserve">RED TAB MEMBERS 40% </t>
  </si>
  <si>
    <t>Clearance: Add'l 40% off</t>
  </si>
  <si>
    <t>11:15-4</t>
  </si>
  <si>
    <t>HARPREET</t>
  </si>
  <si>
    <t>1-545</t>
  </si>
  <si>
    <t>2-645</t>
  </si>
  <si>
    <t>3-745</t>
  </si>
  <si>
    <t>NAAIJA</t>
  </si>
  <si>
    <t>OPEN</t>
  </si>
  <si>
    <t>TRISHA</t>
  </si>
  <si>
    <t>RUN</t>
  </si>
  <si>
    <t>HARNOOR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</si>
</sst>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&quot;$&quot;#,##0"/>
    <numFmt numFmtId="167" formatCode="[$-F800]dddd\,\ mmmm\ dd\,\ yyyy"/>
    <numFmt numFmtId="168" formatCode="yyyy\-mm\-dd;@"/>
    <numFmt numFmtId="169" formatCode="_(&quot;$&quot;* #,##0_);_(&quot;$&quot;* \(#,##0\);_(&quot;$&quot;* &quot;-&quot;??_);_(@_)"/>
  </numFmts>
  <fonts count="6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8"/>
      <name val="Calibri"/>
      <family val="2"/>
      <scheme val="minor"/>
    </font>
    <font>
      <b/>
      <sz val="9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2"/>
      <name val="Arial"/>
      <family val="2"/>
    </font>
    <font>
      <sz val="12"/>
      <color theme="0"/>
      <name val="Arial"/>
      <family val="2"/>
    </font>
    <font>
      <b/>
      <sz val="9"/>
      <color indexed="81"/>
      <name val="Tahoma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4"/>
      <color theme="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color theme="1" tint="0.34998626667073579"/>
      <name val="Arial"/>
      <family val="2"/>
    </font>
    <font>
      <b/>
      <sz val="20"/>
      <color theme="1" tint="0.34998626667073579"/>
      <name val="Arial"/>
      <family val="2"/>
    </font>
    <font>
      <sz val="8"/>
      <color theme="1"/>
      <name val="Arial"/>
      <family val="2"/>
    </font>
    <font>
      <sz val="7.5"/>
      <color theme="1"/>
      <name val="Arial"/>
      <family val="2"/>
    </font>
    <font>
      <b/>
      <sz val="20"/>
      <color theme="0"/>
      <name val="Arial"/>
      <family val="2"/>
    </font>
    <font>
      <u/>
      <sz val="11"/>
      <color theme="10"/>
      <name val="Calibri"/>
      <family val="2"/>
      <scheme val="minor"/>
    </font>
    <font>
      <u/>
      <sz val="9"/>
      <color theme="10"/>
      <name val="Arial"/>
      <family val="2"/>
    </font>
    <font>
      <strike/>
      <sz val="9"/>
      <color theme="1"/>
      <name val="Arial"/>
      <family val="2"/>
    </font>
    <font>
      <i/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12"/>
      <name val="Arial"/>
      <family val="2"/>
    </font>
    <font>
      <b/>
      <sz val="14"/>
      <color indexed="81"/>
      <name val="Arial"/>
      <family val="2"/>
    </font>
    <font>
      <sz val="14"/>
      <color indexed="81"/>
      <name val="Arial"/>
      <family val="2"/>
    </font>
    <font>
      <b/>
      <sz val="14"/>
      <color rgb="FFC00000"/>
      <name val="Arial"/>
      <family val="2"/>
    </font>
    <font>
      <b/>
      <i/>
      <sz val="8"/>
      <color theme="0"/>
      <name val="Arial"/>
      <family val="2"/>
    </font>
    <font>
      <sz val="18"/>
      <color theme="1"/>
      <name val="Arial"/>
      <family val="2"/>
    </font>
    <font>
      <b/>
      <sz val="18"/>
      <color theme="1"/>
      <name val="Arial"/>
      <family val="2"/>
    </font>
    <font>
      <sz val="18"/>
      <name val="Arial"/>
      <family val="2"/>
    </font>
    <font>
      <b/>
      <sz val="18"/>
      <name val="Arial"/>
      <family val="2"/>
    </font>
    <font>
      <b/>
      <sz val="11"/>
      <color theme="0"/>
      <name val="Arial"/>
      <family val="2"/>
    </font>
    <font>
      <sz val="10"/>
      <color rgb="FF000000"/>
      <name val="Arial"/>
      <family val="2"/>
    </font>
    <font>
      <sz val="18"/>
      <name val="Arial"/>
    </font>
    <font>
      <b/>
      <sz val="16"/>
      <color theme="1"/>
      <name val="Arial"/>
      <family val="2"/>
    </font>
    <font>
      <b/>
      <sz val="14"/>
      <color theme="1"/>
      <name val="Arial"/>
    </font>
    <font>
      <sz val="14"/>
      <color theme="1"/>
      <name val="Arial"/>
    </font>
    <font>
      <sz val="12"/>
      <color theme="1"/>
      <name val="Arial"/>
    </font>
    <font>
      <b/>
      <sz val="12"/>
      <color theme="1"/>
      <name val="Arial"/>
    </font>
    <font>
      <b/>
      <sz val="14"/>
      <name val="Arial"/>
    </font>
    <font>
      <b/>
      <sz val="14"/>
      <color rgb="FFC00000"/>
      <name val="Arial"/>
    </font>
    <font>
      <b/>
      <sz val="16"/>
      <color rgb="FF333333"/>
      <name val="Arial"/>
    </font>
    <font>
      <b/>
      <sz val="12"/>
      <name val="Arial"/>
    </font>
    <font>
      <sz val="18"/>
      <color theme="1"/>
      <name val="Arial"/>
    </font>
    <font>
      <b/>
      <sz val="18"/>
      <color theme="1"/>
      <name val="Arial"/>
    </font>
    <font>
      <b/>
      <sz val="20"/>
      <color theme="1"/>
      <name val="Calibri Light"/>
    </font>
    <font>
      <b/>
      <sz val="20"/>
      <color theme="1"/>
      <name val="Arial"/>
    </font>
    <font>
      <b/>
      <sz val="20"/>
      <color theme="1"/>
      <name val="Arial"/>
      <family val="2"/>
    </font>
    <font>
      <b/>
      <sz val="10"/>
      <name val="Arial"/>
      <family val="2"/>
    </font>
    <font>
      <sz val="12"/>
      <color theme="1"/>
      <name val="Calibri Light"/>
      <family val="2"/>
    </font>
    <font>
      <i/>
      <sz val="12"/>
      <color theme="1"/>
      <name val="Arial"/>
      <family val="2"/>
    </font>
    <font>
      <b/>
      <i/>
      <sz val="18"/>
      <color theme="1"/>
      <name val="Arial"/>
      <family val="2"/>
    </font>
    <font>
      <b/>
      <i/>
      <sz val="16"/>
      <color theme="1"/>
      <name val="Arial"/>
      <family val="2"/>
    </font>
    <font>
      <b/>
      <sz val="18"/>
      <color rgb="FF000000"/>
      <name val="Arial"/>
    </font>
  </fonts>
  <fills count="3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E0559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6B09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BD4B5B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AEED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A9DF"/>
        <bgColor indexed="64"/>
      </patternFill>
    </fill>
    <fill>
      <patternFill patternType="solid">
        <fgColor rgb="FF3BA88B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6" fillId="0" borderId="0" applyNumberFormat="0" applyFill="0" applyBorder="0" applyAlignment="0" applyProtection="0"/>
    <xf numFmtId="0" fontId="41" fillId="0" borderId="0"/>
  </cellStyleXfs>
  <cellXfs count="404">
    <xf numFmtId="0" fontId="0" fillId="0" borderId="0" xfId="0"/>
    <xf numFmtId="0" fontId="8" fillId="0" borderId="0" xfId="0" applyFont="1"/>
    <xf numFmtId="0" fontId="8" fillId="0" borderId="0" xfId="0" applyFont="1" applyAlignment="1">
      <alignment horizontal="center"/>
    </xf>
    <xf numFmtId="2" fontId="8" fillId="0" borderId="0" xfId="0" applyNumberFormat="1" applyFont="1"/>
    <xf numFmtId="168" fontId="8" fillId="0" borderId="0" xfId="0" applyNumberFormat="1" applyFont="1" applyAlignment="1">
      <alignment vertical="center" wrapText="1"/>
    </xf>
    <xf numFmtId="2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2" fontId="7" fillId="0" borderId="0" xfId="0" applyNumberFormat="1" applyFont="1"/>
    <xf numFmtId="0" fontId="8" fillId="0" borderId="0" xfId="0" applyFont="1" applyProtection="1">
      <protection locked="0"/>
    </xf>
    <xf numFmtId="2" fontId="9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0" fontId="8" fillId="5" borderId="0" xfId="0" applyFont="1" applyFill="1"/>
    <xf numFmtId="0" fontId="8" fillId="0" borderId="0" xfId="0" applyFont="1" applyAlignment="1" applyProtection="1">
      <alignment wrapText="1"/>
      <protection locked="0"/>
    </xf>
    <xf numFmtId="2" fontId="7" fillId="2" borderId="1" xfId="2" applyNumberFormat="1" applyFont="1" applyFill="1" applyBorder="1" applyAlignment="1" applyProtection="1">
      <alignment horizontal="center" vertical="center"/>
    </xf>
    <xf numFmtId="2" fontId="7" fillId="2" borderId="4" xfId="2" applyNumberFormat="1" applyFont="1" applyFill="1" applyBorder="1" applyAlignment="1" applyProtection="1">
      <alignment horizontal="center" vertical="center"/>
    </xf>
    <xf numFmtId="0" fontId="12" fillId="0" borderId="0" xfId="0" applyFont="1" applyAlignment="1">
      <alignment horizontal="center" vertical="center"/>
    </xf>
    <xf numFmtId="0" fontId="3" fillId="0" borderId="0" xfId="0" applyFont="1"/>
    <xf numFmtId="2" fontId="3" fillId="0" borderId="0" xfId="0" applyNumberFormat="1" applyFont="1"/>
    <xf numFmtId="0" fontId="2" fillId="0" borderId="0" xfId="4" applyFont="1" applyProtection="1">
      <protection locked="0"/>
    </xf>
    <xf numFmtId="0" fontId="23" fillId="5" borderId="0" xfId="4" applyFont="1" applyFill="1" applyAlignment="1" applyProtection="1">
      <alignment horizontal="left" vertical="center"/>
      <protection locked="0"/>
    </xf>
    <xf numFmtId="0" fontId="15" fillId="0" borderId="36" xfId="4" applyFont="1" applyBorder="1" applyAlignment="1" applyProtection="1">
      <alignment horizontal="right" vertical="center"/>
      <protection locked="0"/>
    </xf>
    <xf numFmtId="0" fontId="6" fillId="6" borderId="1" xfId="4" applyFont="1" applyFill="1" applyBorder="1" applyAlignment="1">
      <alignment horizontal="center" vertical="center"/>
    </xf>
    <xf numFmtId="0" fontId="3" fillId="0" borderId="1" xfId="4" applyFont="1" applyBorder="1" applyAlignment="1" applyProtection="1">
      <alignment horizontal="left" vertical="center"/>
      <protection locked="0"/>
    </xf>
    <xf numFmtId="0" fontId="3" fillId="5" borderId="28" xfId="4" applyFont="1" applyFill="1" applyBorder="1" applyAlignment="1" applyProtection="1">
      <alignment horizontal="left" vertical="center"/>
      <protection locked="0"/>
    </xf>
    <xf numFmtId="0" fontId="3" fillId="0" borderId="28" xfId="4" applyFont="1" applyBorder="1" applyAlignment="1" applyProtection="1">
      <alignment horizontal="left" vertical="center"/>
      <protection locked="0"/>
    </xf>
    <xf numFmtId="0" fontId="6" fillId="6" borderId="28" xfId="4" applyFont="1" applyFill="1" applyBorder="1" applyAlignment="1">
      <alignment horizontal="center" vertical="center"/>
    </xf>
    <xf numFmtId="0" fontId="6" fillId="0" borderId="1" xfId="4" applyFont="1" applyBorder="1" applyAlignment="1">
      <alignment horizontal="center" vertical="center"/>
    </xf>
    <xf numFmtId="0" fontId="6" fillId="0" borderId="28" xfId="4" applyFont="1" applyBorder="1" applyAlignment="1">
      <alignment horizontal="center" vertical="center"/>
    </xf>
    <xf numFmtId="0" fontId="3" fillId="5" borderId="1" xfId="4" applyFont="1" applyFill="1" applyBorder="1" applyAlignment="1" applyProtection="1">
      <alignment horizontal="left" vertical="center"/>
      <protection locked="0"/>
    </xf>
    <xf numFmtId="0" fontId="3" fillId="12" borderId="1" xfId="4" applyFont="1" applyFill="1" applyBorder="1" applyAlignment="1" applyProtection="1">
      <alignment horizontal="left" vertical="center"/>
      <protection locked="0"/>
    </xf>
    <xf numFmtId="0" fontId="3" fillId="12" borderId="28" xfId="4" applyFont="1" applyFill="1" applyBorder="1" applyAlignment="1" applyProtection="1">
      <alignment horizontal="left" vertical="center"/>
      <protection locked="0"/>
    </xf>
    <xf numFmtId="0" fontId="3" fillId="12" borderId="30" xfId="4" applyFont="1" applyFill="1" applyBorder="1" applyAlignment="1" applyProtection="1">
      <alignment horizontal="left" vertical="center"/>
      <protection locked="0"/>
    </xf>
    <xf numFmtId="0" fontId="3" fillId="5" borderId="31" xfId="4" applyFont="1" applyFill="1" applyBorder="1" applyAlignment="1" applyProtection="1">
      <alignment horizontal="left" vertical="center"/>
      <protection locked="0"/>
    </xf>
    <xf numFmtId="0" fontId="2" fillId="0" borderId="0" xfId="4" applyFont="1"/>
    <xf numFmtId="0" fontId="3" fillId="0" borderId="27" xfId="4" applyFont="1" applyBorder="1" applyAlignment="1">
      <alignment horizontal="right" vertical="center"/>
    </xf>
    <xf numFmtId="0" fontId="27" fillId="0" borderId="27" xfId="5" applyFont="1" applyFill="1" applyBorder="1" applyAlignment="1">
      <alignment horizontal="right" vertical="center"/>
    </xf>
    <xf numFmtId="0" fontId="28" fillId="0" borderId="27" xfId="4" applyFont="1" applyBorder="1" applyAlignment="1">
      <alignment horizontal="right" vertical="center"/>
    </xf>
    <xf numFmtId="0" fontId="3" fillId="0" borderId="29" xfId="4" applyFont="1" applyBorder="1" applyAlignment="1">
      <alignment horizontal="right" vertical="center"/>
    </xf>
    <xf numFmtId="0" fontId="6" fillId="6" borderId="13" xfId="4" applyFont="1" applyFill="1" applyBorder="1" applyAlignment="1">
      <alignment horizontal="right" vertical="center"/>
    </xf>
    <xf numFmtId="0" fontId="24" fillId="0" borderId="0" xfId="4" applyFont="1" applyAlignment="1" applyProtection="1">
      <alignment horizontal="right" vertical="center"/>
      <protection locked="0"/>
    </xf>
    <xf numFmtId="0" fontId="2" fillId="0" borderId="0" xfId="4" applyFont="1" applyAlignment="1" applyProtection="1">
      <alignment horizontal="right"/>
      <protection locked="0"/>
    </xf>
    <xf numFmtId="0" fontId="3" fillId="0" borderId="1" xfId="4" applyFont="1" applyBorder="1" applyAlignment="1">
      <alignment horizontal="right" vertical="center"/>
    </xf>
    <xf numFmtId="0" fontId="3" fillId="0" borderId="1" xfId="4" applyFont="1" applyBorder="1" applyAlignment="1">
      <alignment horizontal="center" vertical="center"/>
    </xf>
    <xf numFmtId="0" fontId="3" fillId="0" borderId="1" xfId="4" applyFont="1" applyBorder="1" applyAlignment="1">
      <alignment horizontal="right" vertical="center" wrapText="1"/>
    </xf>
    <xf numFmtId="0" fontId="2" fillId="0" borderId="0" xfId="4" applyFont="1" applyAlignment="1">
      <alignment horizontal="right"/>
    </xf>
    <xf numFmtId="0" fontId="3" fillId="13" borderId="1" xfId="4" applyFont="1" applyFill="1" applyBorder="1" applyAlignment="1">
      <alignment horizontal="center" vertical="center"/>
    </xf>
    <xf numFmtId="0" fontId="3" fillId="0" borderId="13" xfId="4" applyFont="1" applyBorder="1" applyAlignment="1">
      <alignment horizontal="right" vertical="center"/>
    </xf>
    <xf numFmtId="0" fontId="19" fillId="2" borderId="1" xfId="4" applyFont="1" applyFill="1" applyBorder="1" applyAlignment="1">
      <alignment horizontal="right" vertical="center"/>
    </xf>
    <xf numFmtId="0" fontId="20" fillId="2" borderId="1" xfId="4" applyFont="1" applyFill="1" applyBorder="1" applyAlignment="1">
      <alignment horizontal="center" vertical="center"/>
    </xf>
    <xf numFmtId="0" fontId="6" fillId="6" borderId="1" xfId="4" applyFont="1" applyFill="1" applyBorder="1" applyAlignment="1">
      <alignment horizontal="right" vertical="center" wrapText="1"/>
    </xf>
    <xf numFmtId="0" fontId="19" fillId="4" borderId="1" xfId="4" applyFont="1" applyFill="1" applyBorder="1" applyAlignment="1">
      <alignment horizontal="right" vertical="center"/>
    </xf>
    <xf numFmtId="0" fontId="20" fillId="4" borderId="1" xfId="4" applyFont="1" applyFill="1" applyBorder="1" applyAlignment="1">
      <alignment horizontal="center" vertical="center"/>
    </xf>
    <xf numFmtId="0" fontId="20" fillId="4" borderId="3" xfId="4" applyFont="1" applyFill="1" applyBorder="1" applyAlignment="1">
      <alignment horizontal="center" vertical="center"/>
    </xf>
    <xf numFmtId="0" fontId="6" fillId="6" borderId="25" xfId="4" applyFont="1" applyFill="1" applyBorder="1" applyAlignment="1">
      <alignment horizontal="right" vertical="center" wrapText="1"/>
    </xf>
    <xf numFmtId="0" fontId="6" fillId="6" borderId="27" xfId="4" applyFont="1" applyFill="1" applyBorder="1" applyAlignment="1">
      <alignment horizontal="right" vertical="center" wrapText="1"/>
    </xf>
    <xf numFmtId="0" fontId="30" fillId="0" borderId="0" xfId="0" applyFont="1"/>
    <xf numFmtId="0" fontId="7" fillId="3" borderId="27" xfId="0" applyFont="1" applyFill="1" applyBorder="1" applyAlignment="1">
      <alignment horizontal="right" vertical="center"/>
    </xf>
    <xf numFmtId="0" fontId="7" fillId="3" borderId="27" xfId="0" applyFont="1" applyFill="1" applyBorder="1" applyAlignment="1" applyProtection="1">
      <alignment horizontal="right" vertical="center"/>
      <protection locked="0"/>
    </xf>
    <xf numFmtId="2" fontId="7" fillId="2" borderId="7" xfId="2" applyNumberFormat="1" applyFont="1" applyFill="1" applyBorder="1" applyAlignment="1" applyProtection="1">
      <alignment horizontal="center" vertical="center"/>
    </xf>
    <xf numFmtId="2" fontId="7" fillId="2" borderId="6" xfId="2" applyNumberFormat="1" applyFont="1" applyFill="1" applyBorder="1" applyAlignment="1" applyProtection="1">
      <alignment horizontal="center" vertical="center"/>
    </xf>
    <xf numFmtId="0" fontId="15" fillId="0" borderId="27" xfId="0" applyFont="1" applyBorder="1" applyAlignment="1" applyProtection="1">
      <alignment horizontal="center" vertical="center" wrapText="1"/>
      <protection locked="0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0" fontId="8" fillId="5" borderId="0" xfId="0" applyFont="1" applyFill="1" applyAlignment="1">
      <alignment horizontal="center" vertical="center"/>
    </xf>
    <xf numFmtId="9" fontId="10" fillId="4" borderId="38" xfId="0" applyNumberFormat="1" applyFont="1" applyFill="1" applyBorder="1" applyAlignment="1">
      <alignment horizontal="center" vertical="center"/>
    </xf>
    <xf numFmtId="1" fontId="9" fillId="2" borderId="28" xfId="3" applyNumberFormat="1" applyFont="1" applyFill="1" applyBorder="1" applyAlignment="1" applyProtection="1">
      <alignment horizontal="center" vertical="center" wrapText="1"/>
    </xf>
    <xf numFmtId="0" fontId="8" fillId="5" borderId="28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vertical="center"/>
    </xf>
    <xf numFmtId="0" fontId="3" fillId="0" borderId="0" xfId="4" applyFont="1" applyProtection="1">
      <protection locked="0"/>
    </xf>
    <xf numFmtId="0" fontId="3" fillId="0" borderId="0" xfId="4" applyFont="1" applyAlignment="1" applyProtection="1">
      <alignment vertical="center"/>
      <protection locked="0"/>
    </xf>
    <xf numFmtId="0" fontId="3" fillId="0" borderId="27" xfId="4" applyFont="1" applyBorder="1" applyAlignment="1">
      <alignment horizontal="right" vertical="center" wrapText="1"/>
    </xf>
    <xf numFmtId="0" fontId="3" fillId="5" borderId="1" xfId="4" applyFont="1" applyFill="1" applyBorder="1" applyAlignment="1">
      <alignment horizontal="left" vertical="center"/>
    </xf>
    <xf numFmtId="0" fontId="3" fillId="5" borderId="1" xfId="4" applyFont="1" applyFill="1" applyBorder="1" applyAlignment="1">
      <alignment horizontal="left" vertical="center" wrapText="1"/>
    </xf>
    <xf numFmtId="0" fontId="34" fillId="0" borderId="0" xfId="0" applyFont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 vertical="center" wrapText="1"/>
      <protection locked="0"/>
    </xf>
    <xf numFmtId="49" fontId="15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166" fontId="7" fillId="5" borderId="0" xfId="2" applyNumberFormat="1" applyFont="1" applyFill="1" applyBorder="1" applyAlignment="1" applyProtection="1">
      <alignment horizontal="center" vertical="center"/>
    </xf>
    <xf numFmtId="0" fontId="9" fillId="2" borderId="2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vertical="center"/>
    </xf>
    <xf numFmtId="0" fontId="7" fillId="3" borderId="34" xfId="0" applyFont="1" applyFill="1" applyBorder="1" applyAlignment="1" applyProtection="1">
      <alignment horizontal="right" vertical="center"/>
      <protection locked="0"/>
    </xf>
    <xf numFmtId="0" fontId="7" fillId="3" borderId="35" xfId="0" applyFont="1" applyFill="1" applyBorder="1" applyAlignment="1">
      <alignment horizontal="right" vertical="center"/>
    </xf>
    <xf numFmtId="167" fontId="8" fillId="0" borderId="32" xfId="0" applyNumberFormat="1" applyFont="1" applyBorder="1" applyAlignment="1" applyProtection="1">
      <alignment horizontal="center" vertical="center" wrapText="1"/>
      <protection locked="0"/>
    </xf>
    <xf numFmtId="0" fontId="9" fillId="2" borderId="35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7" fillId="0" borderId="22" xfId="0" applyFont="1" applyBorder="1" applyAlignment="1">
      <alignment horizontal="right" vertical="center"/>
    </xf>
    <xf numFmtId="166" fontId="17" fillId="0" borderId="14" xfId="0" applyNumberFormat="1" applyFont="1" applyBorder="1" applyAlignment="1" applyProtection="1">
      <alignment horizontal="center" vertical="center"/>
      <protection locked="0"/>
    </xf>
    <xf numFmtId="0" fontId="8" fillId="0" borderId="22" xfId="0" applyFont="1" applyBorder="1" applyProtection="1">
      <protection locked="0"/>
    </xf>
    <xf numFmtId="9" fontId="14" fillId="0" borderId="2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/>
    <xf numFmtId="0" fontId="4" fillId="0" borderId="0" xfId="0" applyFont="1" applyAlignment="1">
      <alignment horizontal="right"/>
    </xf>
    <xf numFmtId="166" fontId="3" fillId="0" borderId="1" xfId="0" applyNumberFormat="1" applyFont="1" applyBorder="1" applyAlignment="1">
      <alignment horizontal="center"/>
    </xf>
    <xf numFmtId="9" fontId="3" fillId="0" borderId="1" xfId="1" applyFont="1" applyBorder="1" applyAlignment="1">
      <alignment horizontal="center"/>
    </xf>
    <xf numFmtId="0" fontId="19" fillId="2" borderId="1" xfId="0" applyFont="1" applyFill="1" applyBorder="1" applyAlignment="1">
      <alignment horizontal="right"/>
    </xf>
    <xf numFmtId="166" fontId="19" fillId="2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8" fillId="5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right" vertical="center"/>
    </xf>
    <xf numFmtId="0" fontId="15" fillId="0" borderId="29" xfId="0" applyFont="1" applyBorder="1" applyAlignment="1" applyProtection="1">
      <alignment horizontal="center" vertical="center" wrapText="1"/>
      <protection locked="0"/>
    </xf>
    <xf numFmtId="49" fontId="15" fillId="0" borderId="30" xfId="0" applyNumberFormat="1" applyFont="1" applyBorder="1" applyAlignment="1" applyProtection="1">
      <alignment horizontal="center" vertical="center"/>
      <protection locked="0"/>
    </xf>
    <xf numFmtId="166" fontId="36" fillId="0" borderId="28" xfId="0" applyNumberFormat="1" applyFont="1" applyBorder="1" applyAlignment="1" applyProtection="1">
      <alignment horizontal="center" vertical="center"/>
      <protection locked="0"/>
    </xf>
    <xf numFmtId="166" fontId="36" fillId="0" borderId="28" xfId="2" applyNumberFormat="1" applyFont="1" applyFill="1" applyBorder="1" applyAlignment="1" applyProtection="1">
      <alignment horizontal="center" vertical="center"/>
      <protection locked="0"/>
    </xf>
    <xf numFmtId="1" fontId="36" fillId="0" borderId="28" xfId="1" applyNumberFormat="1" applyFont="1" applyFill="1" applyBorder="1" applyAlignment="1" applyProtection="1">
      <alignment horizontal="center" vertical="center"/>
      <protection locked="0"/>
    </xf>
    <xf numFmtId="9" fontId="36" fillId="0" borderId="28" xfId="1" applyFont="1" applyFill="1" applyBorder="1" applyAlignment="1" applyProtection="1">
      <alignment horizontal="center" vertical="center"/>
      <protection locked="0"/>
    </xf>
    <xf numFmtId="1" fontId="37" fillId="10" borderId="28" xfId="1" applyNumberFormat="1" applyFont="1" applyFill="1" applyBorder="1" applyAlignment="1" applyProtection="1">
      <alignment horizontal="center" vertical="center"/>
      <protection locked="0"/>
    </xf>
    <xf numFmtId="2" fontId="36" fillId="0" borderId="28" xfId="0" applyNumberFormat="1" applyFont="1" applyBorder="1" applyAlignment="1" applyProtection="1">
      <alignment horizontal="center" vertical="center"/>
      <protection locked="0"/>
    </xf>
    <xf numFmtId="166" fontId="38" fillId="0" borderId="32" xfId="2" applyNumberFormat="1" applyFont="1" applyFill="1" applyBorder="1" applyAlignment="1" applyProtection="1">
      <alignment horizontal="center" vertical="center"/>
      <protection locked="0"/>
    </xf>
    <xf numFmtId="166" fontId="38" fillId="0" borderId="28" xfId="1" applyNumberFormat="1" applyFont="1" applyFill="1" applyBorder="1" applyAlignment="1" applyProtection="1">
      <alignment horizontal="center" vertical="center"/>
      <protection locked="0"/>
    </xf>
    <xf numFmtId="9" fontId="38" fillId="5" borderId="28" xfId="1" applyFont="1" applyFill="1" applyBorder="1" applyAlignment="1" applyProtection="1">
      <alignment horizontal="center" vertical="center"/>
      <protection locked="0"/>
    </xf>
    <xf numFmtId="166" fontId="39" fillId="5" borderId="28" xfId="0" applyNumberFormat="1" applyFont="1" applyFill="1" applyBorder="1" applyAlignment="1" applyProtection="1">
      <alignment horizontal="center" vertical="center"/>
      <protection locked="0"/>
    </xf>
    <xf numFmtId="9" fontId="15" fillId="10" borderId="1" xfId="1" applyFont="1" applyFill="1" applyBorder="1" applyAlignment="1" applyProtection="1">
      <alignment horizontal="center" vertical="center"/>
      <protection locked="0"/>
    </xf>
    <xf numFmtId="166" fontId="15" fillId="10" borderId="1" xfId="0" applyNumberFormat="1" applyFont="1" applyFill="1" applyBorder="1" applyAlignment="1">
      <alignment horizontal="center" vertical="center"/>
    </xf>
    <xf numFmtId="166" fontId="17" fillId="5" borderId="1" xfId="3" applyNumberFormat="1" applyFont="1" applyFill="1" applyBorder="1" applyAlignment="1" applyProtection="1">
      <alignment horizontal="center" vertical="center"/>
    </xf>
    <xf numFmtId="166" fontId="17" fillId="5" borderId="3" xfId="3" applyNumberFormat="1" applyFont="1" applyFill="1" applyBorder="1" applyAlignment="1" applyProtection="1">
      <alignment horizontal="center" vertical="center"/>
    </xf>
    <xf numFmtId="1" fontId="15" fillId="5" borderId="1" xfId="0" applyNumberFormat="1" applyFont="1" applyFill="1" applyBorder="1" applyAlignment="1">
      <alignment horizontal="center"/>
    </xf>
    <xf numFmtId="1" fontId="17" fillId="5" borderId="1" xfId="3" applyNumberFormat="1" applyFont="1" applyFill="1" applyBorder="1" applyAlignment="1" applyProtection="1">
      <alignment horizontal="center" vertical="center"/>
    </xf>
    <xf numFmtId="1" fontId="14" fillId="5" borderId="3" xfId="0" applyNumberFormat="1" applyFont="1" applyFill="1" applyBorder="1" applyAlignment="1">
      <alignment horizontal="center"/>
    </xf>
    <xf numFmtId="1" fontId="17" fillId="5" borderId="1" xfId="2" applyNumberFormat="1" applyFont="1" applyFill="1" applyBorder="1" applyAlignment="1" applyProtection="1">
      <alignment horizontal="center" vertical="center"/>
    </xf>
    <xf numFmtId="1" fontId="17" fillId="5" borderId="3" xfId="2" applyNumberFormat="1" applyFont="1" applyFill="1" applyBorder="1" applyAlignment="1" applyProtection="1">
      <alignment horizontal="center" vertical="center"/>
    </xf>
    <xf numFmtId="9" fontId="17" fillId="5" borderId="1" xfId="1" applyFont="1" applyFill="1" applyBorder="1" applyAlignment="1">
      <alignment horizontal="center" vertical="center"/>
    </xf>
    <xf numFmtId="9" fontId="17" fillId="5" borderId="3" xfId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2" fontId="17" fillId="5" borderId="3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166" fontId="17" fillId="5" borderId="3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169" fontId="17" fillId="2" borderId="30" xfId="2" applyNumberFormat="1" applyFont="1" applyFill="1" applyBorder="1" applyAlignment="1" applyProtection="1">
      <alignment horizontal="center" vertical="center"/>
    </xf>
    <xf numFmtId="0" fontId="15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5" fillId="0" borderId="30" xfId="0" applyFont="1" applyBorder="1" applyAlignment="1" applyProtection="1">
      <alignment horizontal="center" vertical="center"/>
      <protection locked="0"/>
    </xf>
    <xf numFmtId="0" fontId="16" fillId="0" borderId="30" xfId="0" applyFont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6" fontId="36" fillId="0" borderId="33" xfId="0" applyNumberFormat="1" applyFont="1" applyBorder="1" applyAlignment="1" applyProtection="1">
      <alignment horizontal="center" vertical="center"/>
      <protection locked="0"/>
    </xf>
    <xf numFmtId="166" fontId="7" fillId="5" borderId="28" xfId="2" applyNumberFormat="1" applyFont="1" applyFill="1" applyBorder="1" applyAlignment="1" applyProtection="1">
      <alignment horizontal="center" vertical="center"/>
      <protection locked="0"/>
    </xf>
    <xf numFmtId="166" fontId="7" fillId="5" borderId="31" xfId="2" applyNumberFormat="1" applyFont="1" applyFill="1" applyBorder="1" applyAlignment="1" applyProtection="1">
      <alignment horizontal="center" vertical="center"/>
      <protection locked="0"/>
    </xf>
    <xf numFmtId="0" fontId="2" fillId="0" borderId="1" xfId="4" applyFont="1" applyBorder="1" applyAlignment="1" applyProtection="1">
      <alignment horizontal="center"/>
      <protection locked="0"/>
    </xf>
    <xf numFmtId="0" fontId="40" fillId="6" borderId="1" xfId="4" applyFont="1" applyFill="1" applyBorder="1" applyAlignment="1" applyProtection="1">
      <alignment horizontal="center" vertical="center"/>
      <protection locked="0"/>
    </xf>
    <xf numFmtId="0" fontId="15" fillId="5" borderId="1" xfId="0" applyFont="1" applyFill="1" applyBorder="1" applyAlignment="1" applyProtection="1">
      <alignment horizontal="center" vertical="center"/>
      <protection locked="0"/>
    </xf>
    <xf numFmtId="166" fontId="7" fillId="0" borderId="28" xfId="2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center" textRotation="90"/>
    </xf>
    <xf numFmtId="0" fontId="9" fillId="0" borderId="8" xfId="0" applyFont="1" applyBorder="1" applyAlignment="1">
      <alignment horizontal="center" vertical="center"/>
    </xf>
    <xf numFmtId="0" fontId="14" fillId="0" borderId="22" xfId="0" applyFont="1" applyBorder="1" applyAlignment="1" applyProtection="1">
      <alignment horizontal="center" vertical="center"/>
      <protection locked="0"/>
    </xf>
    <xf numFmtId="0" fontId="14" fillId="0" borderId="23" xfId="0" applyFont="1" applyBorder="1" applyAlignment="1" applyProtection="1">
      <alignment horizontal="center" vertical="center"/>
      <protection locked="0"/>
    </xf>
    <xf numFmtId="9" fontId="14" fillId="0" borderId="23" xfId="0" applyNumberFormat="1" applyFont="1" applyBorder="1" applyAlignment="1" applyProtection="1">
      <alignment horizontal="center" vertical="center"/>
      <protection locked="0"/>
    </xf>
    <xf numFmtId="2" fontId="7" fillId="14" borderId="4" xfId="2" applyNumberFormat="1" applyFont="1" applyFill="1" applyBorder="1" applyAlignment="1" applyProtection="1">
      <alignment horizontal="center" vertical="center"/>
    </xf>
    <xf numFmtId="166" fontId="42" fillId="0" borderId="28" xfId="1" applyNumberFormat="1" applyFont="1" applyBorder="1" applyAlignment="1" applyProtection="1">
      <alignment horizontal="center" vertical="center"/>
      <protection locked="0"/>
    </xf>
    <xf numFmtId="0" fontId="15" fillId="15" borderId="1" xfId="0" applyFont="1" applyFill="1" applyBorder="1" applyAlignment="1" applyProtection="1">
      <alignment horizontal="center" vertical="center"/>
      <protection locked="0"/>
    </xf>
    <xf numFmtId="0" fontId="15" fillId="17" borderId="1" xfId="0" applyFont="1" applyFill="1" applyBorder="1" applyAlignment="1" applyProtection="1">
      <alignment horizontal="center" vertical="center"/>
      <protection locked="0"/>
    </xf>
    <xf numFmtId="0" fontId="15" fillId="18" borderId="1" xfId="0" applyFont="1" applyFill="1" applyBorder="1" applyAlignment="1" applyProtection="1">
      <alignment horizontal="center" vertical="center"/>
      <protection locked="0"/>
    </xf>
    <xf numFmtId="0" fontId="15" fillId="19" borderId="1" xfId="0" applyFont="1" applyFill="1" applyBorder="1" applyAlignment="1" applyProtection="1">
      <alignment horizontal="center" vertical="center"/>
      <protection locked="0"/>
    </xf>
    <xf numFmtId="166" fontId="39" fillId="6" borderId="28" xfId="0" applyNumberFormat="1" applyFont="1" applyFill="1" applyBorder="1" applyAlignment="1" applyProtection="1">
      <alignment horizontal="center" vertical="center"/>
      <protection locked="0"/>
    </xf>
    <xf numFmtId="0" fontId="15" fillId="20" borderId="1" xfId="0" applyFont="1" applyFill="1" applyBorder="1" applyAlignment="1" applyProtection="1">
      <alignment horizontal="center" vertical="center"/>
      <protection locked="0"/>
    </xf>
    <xf numFmtId="0" fontId="44" fillId="5" borderId="1" xfId="0" applyFont="1" applyFill="1" applyBorder="1" applyAlignment="1" applyProtection="1">
      <alignment horizontal="center" vertical="center"/>
      <protection locked="0"/>
    </xf>
    <xf numFmtId="0" fontId="44" fillId="0" borderId="27" xfId="0" applyFont="1" applyBorder="1" applyAlignment="1" applyProtection="1">
      <alignment horizontal="center" vertical="center" wrapText="1"/>
      <protection locked="0"/>
    </xf>
    <xf numFmtId="0" fontId="44" fillId="17" borderId="1" xfId="0" applyFont="1" applyFill="1" applyBorder="1" applyAlignment="1" applyProtection="1">
      <alignment horizontal="center" vertical="center"/>
      <protection locked="0"/>
    </xf>
    <xf numFmtId="0" fontId="44" fillId="20" borderId="1" xfId="0" applyFont="1" applyFill="1" applyBorder="1" applyAlignment="1" applyProtection="1">
      <alignment horizontal="center" vertical="center"/>
      <protection locked="0"/>
    </xf>
    <xf numFmtId="0" fontId="46" fillId="0" borderId="0" xfId="0" applyFont="1"/>
    <xf numFmtId="0" fontId="15" fillId="5" borderId="27" xfId="0" applyFont="1" applyFill="1" applyBorder="1" applyAlignment="1" applyProtection="1">
      <alignment horizontal="center" vertical="center" wrapText="1"/>
      <protection locked="0"/>
    </xf>
    <xf numFmtId="49" fontId="15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49" fontId="44" fillId="0" borderId="1" xfId="0" applyNumberFormat="1" applyFont="1" applyBorder="1" applyAlignment="1" applyProtection="1">
      <alignment horizontal="center" vertical="center"/>
      <protection locked="0"/>
    </xf>
    <xf numFmtId="166" fontId="47" fillId="5" borderId="28" xfId="2" applyNumberFormat="1" applyFont="1" applyFill="1" applyBorder="1" applyAlignment="1" applyProtection="1">
      <alignment horizontal="center" vertical="center"/>
      <protection locked="0"/>
    </xf>
    <xf numFmtId="0" fontId="44" fillId="19" borderId="1" xfId="0" applyFont="1" applyFill="1" applyBorder="1" applyAlignment="1" applyProtection="1">
      <alignment horizontal="center" vertical="center"/>
      <protection locked="0"/>
    </xf>
    <xf numFmtId="0" fontId="44" fillId="18" borderId="1" xfId="0" applyFont="1" applyFill="1" applyBorder="1" applyAlignment="1" applyProtection="1">
      <alignment horizontal="center" vertical="center"/>
      <protection locked="0"/>
    </xf>
    <xf numFmtId="6" fontId="50" fillId="21" borderId="45" xfId="0" applyNumberFormat="1" applyFont="1" applyFill="1" applyBorder="1" applyAlignment="1">
      <alignment horizontal="center"/>
    </xf>
    <xf numFmtId="0" fontId="44" fillId="15" borderId="1" xfId="0" applyFont="1" applyFill="1" applyBorder="1" applyAlignment="1" applyProtection="1">
      <alignment horizontal="center" vertical="center"/>
      <protection locked="0"/>
    </xf>
    <xf numFmtId="6" fontId="36" fillId="0" borderId="0" xfId="0" applyNumberFormat="1" applyFont="1" applyAlignment="1" applyProtection="1">
      <alignment horizontal="center" vertical="center"/>
      <protection locked="0"/>
    </xf>
    <xf numFmtId="0" fontId="45" fillId="0" borderId="22" xfId="0" applyFont="1" applyBorder="1" applyAlignment="1" applyProtection="1">
      <alignment horizontal="center" vertical="center"/>
      <protection locked="0"/>
    </xf>
    <xf numFmtId="0" fontId="36" fillId="0" borderId="23" xfId="0" applyFont="1" applyBorder="1" applyAlignment="1" applyProtection="1">
      <alignment horizontal="left" vertical="center" indent="16"/>
      <protection locked="0"/>
    </xf>
    <xf numFmtId="0" fontId="46" fillId="0" borderId="0" xfId="0" applyFont="1" applyAlignment="1">
      <alignment horizontal="center"/>
    </xf>
    <xf numFmtId="0" fontId="46" fillId="0" borderId="0" xfId="0" applyFont="1" applyAlignment="1" applyProtection="1">
      <alignment wrapText="1"/>
      <protection locked="0"/>
    </xf>
    <xf numFmtId="0" fontId="46" fillId="0" borderId="0" xfId="0" applyFont="1" applyProtection="1">
      <protection locked="0"/>
    </xf>
    <xf numFmtId="2" fontId="46" fillId="0" borderId="0" xfId="0" applyNumberFormat="1" applyFont="1"/>
    <xf numFmtId="0" fontId="46" fillId="5" borderId="1" xfId="0" applyFont="1" applyFill="1" applyBorder="1" applyAlignment="1">
      <alignment horizontal="center" vertical="center"/>
    </xf>
    <xf numFmtId="0" fontId="46" fillId="5" borderId="3" xfId="0" applyFont="1" applyFill="1" applyBorder="1" applyAlignment="1">
      <alignment horizontal="center" vertical="center"/>
    </xf>
    <xf numFmtId="0" fontId="46" fillId="5" borderId="0" xfId="0" applyFont="1" applyFill="1"/>
    <xf numFmtId="2" fontId="47" fillId="2" borderId="7" xfId="2" applyNumberFormat="1" applyFont="1" applyFill="1" applyBorder="1" applyAlignment="1" applyProtection="1">
      <alignment horizontal="center" vertical="center"/>
    </xf>
    <xf numFmtId="2" fontId="47" fillId="2" borderId="6" xfId="2" applyNumberFormat="1" applyFont="1" applyFill="1" applyBorder="1" applyAlignment="1" applyProtection="1">
      <alignment horizontal="center" vertical="center"/>
    </xf>
    <xf numFmtId="166" fontId="47" fillId="5" borderId="31" xfId="2" applyNumberFormat="1" applyFont="1" applyFill="1" applyBorder="1" applyAlignment="1" applyProtection="1">
      <alignment horizontal="center" vertical="center"/>
      <protection locked="0"/>
    </xf>
    <xf numFmtId="0" fontId="49" fillId="0" borderId="0" xfId="0" applyFont="1" applyAlignment="1" applyProtection="1">
      <alignment horizontal="center" vertical="center"/>
      <protection locked="0"/>
    </xf>
    <xf numFmtId="0" fontId="46" fillId="5" borderId="0" xfId="0" applyFont="1" applyFill="1" applyAlignment="1">
      <alignment horizontal="center" vertical="center"/>
    </xf>
    <xf numFmtId="0" fontId="44" fillId="0" borderId="0" xfId="0" applyFont="1" applyAlignment="1" applyProtection="1">
      <alignment horizontal="center" vertical="center" wrapText="1"/>
      <protection locked="0"/>
    </xf>
    <xf numFmtId="49" fontId="44" fillId="0" borderId="0" xfId="0" applyNumberFormat="1" applyFont="1" applyAlignment="1" applyProtection="1">
      <alignment horizontal="center" vertical="center"/>
      <protection locked="0"/>
    </xf>
    <xf numFmtId="0" fontId="47" fillId="0" borderId="0" xfId="0" applyFont="1" applyAlignment="1" applyProtection="1">
      <alignment horizontal="center" vertical="center"/>
      <protection locked="0"/>
    </xf>
    <xf numFmtId="0" fontId="51" fillId="0" borderId="0" xfId="0" applyFont="1" applyAlignment="1" applyProtection="1">
      <alignment horizontal="center" vertical="center"/>
      <protection locked="0"/>
    </xf>
    <xf numFmtId="166" fontId="47" fillId="5" borderId="0" xfId="2" applyNumberFormat="1" applyFont="1" applyFill="1" applyBorder="1" applyAlignment="1" applyProtection="1">
      <alignment horizontal="center" vertical="center"/>
    </xf>
    <xf numFmtId="0" fontId="47" fillId="9" borderId="1" xfId="0" applyFont="1" applyFill="1" applyBorder="1" applyAlignment="1">
      <alignment horizontal="center" vertical="center"/>
    </xf>
    <xf numFmtId="0" fontId="47" fillId="8" borderId="1" xfId="0" applyFont="1" applyFill="1" applyBorder="1" applyAlignment="1">
      <alignment horizontal="center" vertical="center"/>
    </xf>
    <xf numFmtId="0" fontId="47" fillId="11" borderId="1" xfId="0" applyFont="1" applyFill="1" applyBorder="1" applyAlignment="1">
      <alignment horizontal="center" vertical="center"/>
    </xf>
    <xf numFmtId="0" fontId="47" fillId="7" borderId="1" xfId="0" applyFont="1" applyFill="1" applyBorder="1" applyAlignment="1">
      <alignment horizontal="center" vertical="center"/>
    </xf>
    <xf numFmtId="2" fontId="47" fillId="2" borderId="1" xfId="2" applyNumberFormat="1" applyFont="1" applyFill="1" applyBorder="1" applyAlignment="1" applyProtection="1">
      <alignment horizontal="center" vertical="center"/>
    </xf>
    <xf numFmtId="0" fontId="45" fillId="0" borderId="0" xfId="0" applyFont="1" applyAlignment="1" applyProtection="1">
      <alignment horizontal="center" vertical="center"/>
      <protection locked="0"/>
    </xf>
    <xf numFmtId="49" fontId="9" fillId="2" borderId="11" xfId="0" applyNumberFormat="1" applyFont="1" applyFill="1" applyBorder="1" applyAlignment="1">
      <alignment horizontal="right" vertical="center" wrapText="1"/>
    </xf>
    <xf numFmtId="49" fontId="9" fillId="10" borderId="4" xfId="0" applyNumberFormat="1" applyFont="1" applyFill="1" applyBorder="1" applyAlignment="1">
      <alignment horizontal="right" vertical="center" wrapText="1"/>
    </xf>
    <xf numFmtId="0" fontId="7" fillId="10" borderId="4" xfId="0" applyFont="1" applyFill="1" applyBorder="1" applyAlignment="1">
      <alignment horizontal="right" vertical="center" wrapText="1"/>
    </xf>
    <xf numFmtId="0" fontId="9" fillId="3" borderId="4" xfId="0" applyFont="1" applyFill="1" applyBorder="1" applyAlignment="1">
      <alignment horizontal="right" vertical="center" wrapText="1"/>
    </xf>
    <xf numFmtId="0" fontId="7" fillId="3" borderId="4" xfId="0" applyFont="1" applyFill="1" applyBorder="1" applyAlignment="1">
      <alignment horizontal="right" vertical="center" wrapText="1"/>
    </xf>
    <xf numFmtId="49" fontId="9" fillId="3" borderId="4" xfId="0" applyNumberFormat="1" applyFont="1" applyFill="1" applyBorder="1" applyAlignment="1">
      <alignment horizontal="right" vertical="center" wrapText="1"/>
    </xf>
    <xf numFmtId="9" fontId="9" fillId="3" borderId="4" xfId="0" applyNumberFormat="1" applyFont="1" applyFill="1" applyBorder="1" applyAlignment="1">
      <alignment horizontal="right" wrapText="1"/>
    </xf>
    <xf numFmtId="9" fontId="9" fillId="3" borderId="16" xfId="0" applyNumberFormat="1" applyFont="1" applyFill="1" applyBorder="1" applyAlignment="1">
      <alignment horizontal="right" vertical="center" wrapText="1"/>
    </xf>
    <xf numFmtId="0" fontId="36" fillId="0" borderId="22" xfId="0" applyFont="1" applyBorder="1" applyAlignment="1" applyProtection="1">
      <alignment horizontal="left" vertical="center" indent="4"/>
      <protection locked="0"/>
    </xf>
    <xf numFmtId="49" fontId="9" fillId="2" borderId="10" xfId="0" applyNumberFormat="1" applyFont="1" applyFill="1" applyBorder="1" applyAlignment="1">
      <alignment horizontal="right" vertical="center" wrapText="1"/>
    </xf>
    <xf numFmtId="49" fontId="9" fillId="10" borderId="5" xfId="0" applyNumberFormat="1" applyFont="1" applyFill="1" applyBorder="1" applyAlignment="1">
      <alignment horizontal="right" vertical="center" wrapText="1"/>
    </xf>
    <xf numFmtId="0" fontId="7" fillId="10" borderId="5" xfId="0" applyFont="1" applyFill="1" applyBorder="1" applyAlignment="1">
      <alignment horizontal="right" vertical="center" wrapText="1"/>
    </xf>
    <xf numFmtId="0" fontId="9" fillId="3" borderId="5" xfId="0" applyFont="1" applyFill="1" applyBorder="1" applyAlignment="1">
      <alignment horizontal="right" vertical="center" wrapText="1"/>
    </xf>
    <xf numFmtId="0" fontId="7" fillId="3" borderId="5" xfId="0" applyFont="1" applyFill="1" applyBorder="1" applyAlignment="1">
      <alignment horizontal="right" vertical="center" wrapText="1"/>
    </xf>
    <xf numFmtId="49" fontId="9" fillId="3" borderId="5" xfId="0" applyNumberFormat="1" applyFont="1" applyFill="1" applyBorder="1" applyAlignment="1">
      <alignment horizontal="right" vertical="center" wrapText="1"/>
    </xf>
    <xf numFmtId="9" fontId="9" fillId="3" borderId="5" xfId="0" applyNumberFormat="1" applyFont="1" applyFill="1" applyBorder="1" applyAlignment="1">
      <alignment horizontal="right" wrapText="1"/>
    </xf>
    <xf numFmtId="9" fontId="9" fillId="3" borderId="47" xfId="0" applyNumberFormat="1" applyFont="1" applyFill="1" applyBorder="1" applyAlignment="1">
      <alignment horizontal="right" vertical="center" wrapText="1"/>
    </xf>
    <xf numFmtId="0" fontId="36" fillId="0" borderId="23" xfId="0" applyFont="1" applyBorder="1" applyAlignment="1" applyProtection="1">
      <alignment horizontal="left" vertical="center" indent="17"/>
      <protection locked="0"/>
    </xf>
    <xf numFmtId="49" fontId="44" fillId="5" borderId="1" xfId="0" applyNumberFormat="1" applyFont="1" applyFill="1" applyBorder="1" applyAlignment="1" applyProtection="1">
      <alignment horizontal="center" vertical="center"/>
      <protection locked="0"/>
    </xf>
    <xf numFmtId="49" fontId="15" fillId="0" borderId="48" xfId="0" applyNumberFormat="1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4"/>
    </xf>
    <xf numFmtId="0" fontId="14" fillId="0" borderId="22" xfId="0" applyFont="1" applyBorder="1" applyAlignment="1" applyProtection="1">
      <alignment horizontal="left" vertical="center" indent="8"/>
      <protection locked="0"/>
    </xf>
    <xf numFmtId="0" fontId="14" fillId="0" borderId="0" xfId="0" applyFont="1" applyAlignment="1">
      <alignment horizontal="center"/>
    </xf>
    <xf numFmtId="0" fontId="49" fillId="0" borderId="22" xfId="0" applyFont="1" applyBorder="1" applyAlignment="1" applyProtection="1">
      <alignment horizontal="center" vertical="center" wrapText="1"/>
      <protection locked="0"/>
    </xf>
    <xf numFmtId="0" fontId="49" fillId="0" borderId="0" xfId="0" applyFont="1" applyAlignment="1" applyProtection="1">
      <alignment horizontal="center" vertical="center" wrapText="1"/>
      <protection locked="0"/>
    </xf>
    <xf numFmtId="0" fontId="44" fillId="5" borderId="27" xfId="0" applyFont="1" applyFill="1" applyBorder="1" applyAlignment="1" applyProtection="1">
      <alignment horizontal="center" vertical="center" wrapText="1"/>
      <protection locked="0"/>
    </xf>
    <xf numFmtId="0" fontId="15" fillId="16" borderId="1" xfId="0" applyFont="1" applyFill="1" applyBorder="1" applyAlignment="1" applyProtection="1">
      <alignment horizontal="center" vertical="center"/>
      <protection locked="0"/>
    </xf>
    <xf numFmtId="0" fontId="9" fillId="2" borderId="32" xfId="0" applyFont="1" applyFill="1" applyBorder="1" applyAlignment="1">
      <alignment horizontal="center" vertical="center" wrapText="1"/>
    </xf>
    <xf numFmtId="0" fontId="15" fillId="0" borderId="50" xfId="0" applyFont="1" applyBorder="1" applyAlignment="1" applyProtection="1">
      <alignment horizontal="center" vertical="center" wrapText="1"/>
      <protection locked="0"/>
    </xf>
    <xf numFmtId="49" fontId="15" fillId="0" borderId="51" xfId="0" applyNumberFormat="1" applyFont="1" applyBorder="1" applyAlignment="1" applyProtection="1">
      <alignment horizontal="center" vertical="center"/>
      <protection locked="0"/>
    </xf>
    <xf numFmtId="0" fontId="15" fillId="0" borderId="35" xfId="0" applyFont="1" applyBorder="1" applyAlignment="1" applyProtection="1">
      <alignment horizontal="center" vertical="center" wrapText="1"/>
      <protection locked="0"/>
    </xf>
    <xf numFmtId="49" fontId="15" fillId="0" borderId="8" xfId="0" applyNumberFormat="1" applyFont="1" applyBorder="1" applyAlignment="1" applyProtection="1">
      <alignment horizontal="center" vertical="center"/>
      <protection locked="0"/>
    </xf>
    <xf numFmtId="0" fontId="9" fillId="2" borderId="52" xfId="0" applyFont="1" applyFill="1" applyBorder="1" applyAlignment="1">
      <alignment horizontal="center" vertical="center"/>
    </xf>
    <xf numFmtId="9" fontId="15" fillId="10" borderId="3" xfId="1" applyFont="1" applyFill="1" applyBorder="1" applyAlignment="1" applyProtection="1">
      <alignment horizontal="center" vertical="center"/>
      <protection locked="0"/>
    </xf>
    <xf numFmtId="166" fontId="15" fillId="10" borderId="3" xfId="0" applyNumberFormat="1" applyFont="1" applyFill="1" applyBorder="1" applyAlignment="1">
      <alignment horizontal="center" vertical="center"/>
    </xf>
    <xf numFmtId="169" fontId="17" fillId="2" borderId="53" xfId="2" applyNumberFormat="1" applyFont="1" applyFill="1" applyBorder="1" applyAlignment="1" applyProtection="1">
      <alignment horizontal="center" vertical="center"/>
    </xf>
    <xf numFmtId="0" fontId="9" fillId="2" borderId="54" xfId="0" applyFont="1" applyFill="1" applyBorder="1" applyAlignment="1">
      <alignment horizontal="center" vertical="center"/>
    </xf>
    <xf numFmtId="0" fontId="44" fillId="5" borderId="3" xfId="0" applyFont="1" applyFill="1" applyBorder="1" applyAlignment="1" applyProtection="1">
      <alignment horizontal="center" vertical="center"/>
      <protection locked="0"/>
    </xf>
    <xf numFmtId="0" fontId="15" fillId="5" borderId="3" xfId="0" applyFont="1" applyFill="1" applyBorder="1" applyAlignment="1" applyProtection="1">
      <alignment horizontal="center" vertical="center"/>
      <protection locked="0"/>
    </xf>
    <xf numFmtId="0" fontId="15" fillId="0" borderId="3" xfId="0" applyFont="1" applyBorder="1" applyAlignment="1" applyProtection="1">
      <alignment horizontal="center" vertical="center"/>
      <protection locked="0"/>
    </xf>
    <xf numFmtId="0" fontId="15" fillId="0" borderId="53" xfId="0" applyFont="1" applyBorder="1" applyAlignment="1" applyProtection="1">
      <alignment horizontal="center" vertical="center"/>
      <protection locked="0"/>
    </xf>
    <xf numFmtId="0" fontId="7" fillId="7" borderId="0" xfId="0" applyFont="1" applyFill="1" applyAlignment="1">
      <alignment horizontal="center" vertical="center"/>
    </xf>
    <xf numFmtId="49" fontId="15" fillId="24" borderId="1" xfId="0" applyNumberFormat="1" applyFont="1" applyFill="1" applyBorder="1" applyAlignment="1" applyProtection="1">
      <alignment horizontal="center" vertical="center"/>
      <protection locked="0"/>
    </xf>
    <xf numFmtId="0" fontId="44" fillId="25" borderId="1" xfId="0" applyFont="1" applyFill="1" applyBorder="1" applyAlignment="1" applyProtection="1">
      <alignment horizontal="center" vertical="center"/>
      <protection locked="0"/>
    </xf>
    <xf numFmtId="0" fontId="44" fillId="26" borderId="1" xfId="0" applyFont="1" applyFill="1" applyBorder="1" applyAlignment="1" applyProtection="1">
      <alignment horizontal="center" vertical="center"/>
      <protection locked="0"/>
    </xf>
    <xf numFmtId="0" fontId="44" fillId="27" borderId="1" xfId="0" applyFont="1" applyFill="1" applyBorder="1" applyAlignment="1" applyProtection="1">
      <alignment horizontal="center" vertical="center"/>
      <protection locked="0"/>
    </xf>
    <xf numFmtId="0" fontId="15" fillId="26" borderId="1" xfId="0" applyFont="1" applyFill="1" applyBorder="1" applyAlignment="1" applyProtection="1">
      <alignment horizontal="center" vertical="center"/>
      <protection locked="0"/>
    </xf>
    <xf numFmtId="167" fontId="36" fillId="0" borderId="32" xfId="0" applyNumberFormat="1" applyFont="1" applyBorder="1" applyAlignment="1" applyProtection="1">
      <alignment horizontal="center" vertical="center" wrapText="1"/>
      <protection locked="0"/>
    </xf>
    <xf numFmtId="0" fontId="44" fillId="28" borderId="1" xfId="0" applyFont="1" applyFill="1" applyBorder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/>
      <protection locked="0"/>
    </xf>
    <xf numFmtId="0" fontId="43" fillId="0" borderId="22" xfId="0" applyFont="1" applyBorder="1" applyAlignment="1" applyProtection="1">
      <alignment horizontal="center"/>
      <protection locked="0"/>
    </xf>
    <xf numFmtId="0" fontId="44" fillId="29" borderId="1" xfId="0" applyFont="1" applyFill="1" applyBorder="1" applyAlignment="1" applyProtection="1">
      <alignment horizontal="center" vertical="center"/>
      <protection locked="0"/>
    </xf>
    <xf numFmtId="0" fontId="44" fillId="30" borderId="1" xfId="0" applyFont="1" applyFill="1" applyBorder="1" applyAlignment="1" applyProtection="1">
      <alignment horizontal="center" vertical="center"/>
      <protection locked="0"/>
    </xf>
    <xf numFmtId="0" fontId="44" fillId="16" borderId="1" xfId="0" applyFont="1" applyFill="1" applyBorder="1" applyAlignment="1" applyProtection="1">
      <alignment horizontal="center" vertical="center"/>
      <protection locked="0"/>
    </xf>
    <xf numFmtId="0" fontId="16" fillId="27" borderId="1" xfId="0" applyFont="1" applyFill="1" applyBorder="1" applyAlignment="1" applyProtection="1">
      <alignment horizontal="center" vertical="center"/>
      <protection locked="0"/>
    </xf>
    <xf numFmtId="0" fontId="15" fillId="27" borderId="1" xfId="0" applyFont="1" applyFill="1" applyBorder="1" applyAlignment="1" applyProtection="1">
      <alignment horizontal="center" vertical="center"/>
      <protection locked="0"/>
    </xf>
    <xf numFmtId="0" fontId="16" fillId="30" borderId="1" xfId="0" applyFont="1" applyFill="1" applyBorder="1" applyAlignment="1" applyProtection="1">
      <alignment horizontal="center" vertical="center"/>
      <protection locked="0"/>
    </xf>
    <xf numFmtId="0" fontId="16" fillId="16" borderId="1" xfId="0" applyFont="1" applyFill="1" applyBorder="1" applyAlignment="1" applyProtection="1">
      <alignment horizontal="center" vertical="center"/>
      <protection locked="0"/>
    </xf>
    <xf numFmtId="0" fontId="15" fillId="30" borderId="1" xfId="0" applyFont="1" applyFill="1" applyBorder="1" applyAlignment="1" applyProtection="1">
      <alignment horizontal="center" vertical="center"/>
      <protection locked="0"/>
    </xf>
    <xf numFmtId="0" fontId="7" fillId="5" borderId="1" xfId="0" applyFont="1" applyFill="1" applyBorder="1" applyAlignment="1">
      <alignment horizontal="center" vertical="center"/>
    </xf>
    <xf numFmtId="0" fontId="7" fillId="31" borderId="1" xfId="0" applyFont="1" applyFill="1" applyBorder="1" applyAlignment="1">
      <alignment horizontal="center" vertical="center"/>
    </xf>
    <xf numFmtId="0" fontId="44" fillId="31" borderId="1" xfId="0" applyFont="1" applyFill="1" applyBorder="1" applyAlignment="1" applyProtection="1">
      <alignment horizontal="center" vertical="center"/>
      <protection locked="0"/>
    </xf>
    <xf numFmtId="0" fontId="15" fillId="31" borderId="1" xfId="0" applyFont="1" applyFill="1" applyBorder="1" applyAlignment="1" applyProtection="1">
      <alignment horizontal="center" vertical="center"/>
      <protection locked="0"/>
    </xf>
    <xf numFmtId="0" fontId="44" fillId="32" borderId="1" xfId="0" applyFont="1" applyFill="1" applyBorder="1" applyAlignment="1" applyProtection="1">
      <alignment horizontal="center" vertical="center"/>
      <protection locked="0"/>
    </xf>
    <xf numFmtId="0" fontId="16" fillId="32" borderId="1" xfId="0" applyFont="1" applyFill="1" applyBorder="1" applyAlignment="1" applyProtection="1">
      <alignment horizontal="center" vertical="center"/>
      <protection locked="0"/>
    </xf>
    <xf numFmtId="0" fontId="15" fillId="32" borderId="1" xfId="0" applyFont="1" applyFill="1" applyBorder="1" applyAlignment="1" applyProtection="1">
      <alignment horizontal="center" vertical="center"/>
      <protection locked="0"/>
    </xf>
    <xf numFmtId="0" fontId="56" fillId="0" borderId="22" xfId="0" applyFont="1" applyBorder="1" applyAlignment="1" applyProtection="1">
      <alignment horizontal="left" vertical="center" wrapText="1" indent="3"/>
      <protection locked="0"/>
    </xf>
    <xf numFmtId="49" fontId="16" fillId="10" borderId="4" xfId="0" applyNumberFormat="1" applyFont="1" applyFill="1" applyBorder="1" applyAlignment="1">
      <alignment horizontal="center" vertical="center" wrapText="1"/>
    </xf>
    <xf numFmtId="49" fontId="7" fillId="10" borderId="4" xfId="0" applyNumberFormat="1" applyFont="1" applyFill="1" applyBorder="1" applyAlignment="1">
      <alignment horizontal="right" vertical="center" wrapText="1"/>
    </xf>
    <xf numFmtId="0" fontId="44" fillId="23" borderId="1" xfId="0" applyFont="1" applyFill="1" applyBorder="1" applyAlignment="1" applyProtection="1">
      <alignment horizontal="center" vertical="center"/>
      <protection locked="0"/>
    </xf>
    <xf numFmtId="14" fontId="52" fillId="0" borderId="32" xfId="0" applyNumberFormat="1" applyFont="1" applyBorder="1" applyAlignment="1" applyProtection="1">
      <alignment horizontal="center" vertical="center" wrapText="1"/>
      <protection locked="0"/>
    </xf>
    <xf numFmtId="0" fontId="44" fillId="33" borderId="1" xfId="0" applyFont="1" applyFill="1" applyBorder="1" applyAlignment="1" applyProtection="1">
      <alignment horizontal="center" vertical="center"/>
      <protection locked="0"/>
    </xf>
    <xf numFmtId="0" fontId="48" fillId="5" borderId="1" xfId="0" applyFont="1" applyFill="1" applyBorder="1" applyAlignment="1" applyProtection="1">
      <alignment horizontal="center" vertical="center"/>
      <protection locked="0"/>
    </xf>
    <xf numFmtId="0" fontId="44" fillId="5" borderId="30" xfId="0" applyFont="1" applyFill="1" applyBorder="1" applyAlignment="1" applyProtection="1">
      <alignment horizontal="center" vertical="center"/>
      <protection locked="0"/>
    </xf>
    <xf numFmtId="0" fontId="44" fillId="34" borderId="1" xfId="0" applyFont="1" applyFill="1" applyBorder="1" applyAlignment="1" applyProtection="1">
      <alignment horizontal="center" vertical="center"/>
      <protection locked="0"/>
    </xf>
    <xf numFmtId="0" fontId="45" fillId="5" borderId="1" xfId="0" applyFont="1" applyFill="1" applyBorder="1" applyAlignment="1" applyProtection="1">
      <alignment horizontal="center" vertical="center"/>
      <protection locked="0"/>
    </xf>
    <xf numFmtId="49" fontId="7" fillId="3" borderId="27" xfId="0" applyNumberFormat="1" applyFont="1" applyFill="1" applyBorder="1" applyAlignment="1">
      <alignment horizontal="right" vertical="center"/>
    </xf>
    <xf numFmtId="0" fontId="15" fillId="33" borderId="1" xfId="0" applyFont="1" applyFill="1" applyBorder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43" fillId="0" borderId="22" xfId="0" applyFont="1" applyBorder="1" applyAlignment="1" applyProtection="1">
      <alignment vertical="center" indent="5"/>
      <protection locked="0"/>
    </xf>
    <xf numFmtId="0" fontId="43" fillId="0" borderId="49" xfId="0" applyFont="1" applyBorder="1" applyAlignment="1" applyProtection="1">
      <alignment vertical="center" indent="5"/>
      <protection locked="0"/>
    </xf>
    <xf numFmtId="0" fontId="37" fillId="0" borderId="49" xfId="0" applyFont="1" applyBorder="1" applyAlignment="1" applyProtection="1">
      <alignment horizontal="center" indent="5"/>
      <protection locked="0"/>
    </xf>
    <xf numFmtId="0" fontId="53" fillId="0" borderId="0" xfId="0" applyFont="1" applyAlignment="1">
      <alignment horizontal="left" vertical="center" indent="10"/>
    </xf>
    <xf numFmtId="167" fontId="58" fillId="0" borderId="32" xfId="0" applyNumberFormat="1" applyFont="1" applyBorder="1" applyAlignment="1" applyProtection="1">
      <alignment horizontal="center" vertical="center" wrapText="1"/>
      <protection locked="0"/>
    </xf>
    <xf numFmtId="9" fontId="14" fillId="0" borderId="0" xfId="0" applyNumberFormat="1" applyFont="1" applyAlignment="1" applyProtection="1">
      <alignment horizontal="center" vertical="center"/>
      <protection locked="0"/>
    </xf>
    <xf numFmtId="0" fontId="44" fillId="35" borderId="1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59" fillId="0" borderId="0" xfId="0" applyFont="1"/>
    <xf numFmtId="0" fontId="59" fillId="0" borderId="0" xfId="0" applyFont="1" applyAlignment="1">
      <alignment horizontal="right" vertical="center"/>
    </xf>
    <xf numFmtId="0" fontId="59" fillId="0" borderId="0" xfId="0" applyFont="1" applyProtection="1">
      <protection locked="0"/>
    </xf>
    <xf numFmtId="0" fontId="37" fillId="0" borderId="0" xfId="0" applyFont="1" applyAlignment="1" applyProtection="1">
      <alignment horizontal="left" indent="13"/>
      <protection locked="0"/>
    </xf>
    <xf numFmtId="49" fontId="15" fillId="0" borderId="4" xfId="0" applyNumberFormat="1" applyFont="1" applyBorder="1" applyAlignment="1" applyProtection="1">
      <alignment horizontal="center" vertical="center"/>
      <protection locked="0"/>
    </xf>
    <xf numFmtId="0" fontId="15" fillId="0" borderId="46" xfId="0" applyFont="1" applyBorder="1" applyAlignment="1" applyProtection="1">
      <alignment horizontal="center" vertical="center" wrapText="1"/>
      <protection locked="0"/>
    </xf>
    <xf numFmtId="0" fontId="9" fillId="2" borderId="44" xfId="0" applyFont="1" applyFill="1" applyBorder="1" applyAlignment="1">
      <alignment horizontal="center" vertical="center"/>
    </xf>
    <xf numFmtId="166" fontId="39" fillId="22" borderId="28" xfId="0" applyNumberFormat="1" applyFont="1" applyFill="1" applyBorder="1" applyAlignment="1" applyProtection="1">
      <alignment horizontal="center" vertical="center"/>
      <protection locked="0"/>
    </xf>
    <xf numFmtId="0" fontId="7" fillId="0" borderId="41" xfId="0" applyFont="1" applyBorder="1" applyAlignment="1">
      <alignment horizontal="center" textRotation="90"/>
    </xf>
    <xf numFmtId="0" fontId="7" fillId="0" borderId="41" xfId="0" applyFont="1" applyBorder="1" applyAlignment="1">
      <alignment textRotation="90"/>
    </xf>
    <xf numFmtId="0" fontId="7" fillId="0" borderId="43" xfId="0" applyFont="1" applyBorder="1" applyAlignment="1">
      <alignment horizontal="center" textRotation="90"/>
    </xf>
    <xf numFmtId="2" fontId="7" fillId="0" borderId="4" xfId="2" applyNumberFormat="1" applyFont="1" applyFill="1" applyBorder="1" applyAlignment="1" applyProtection="1">
      <alignment horizontal="center" vertical="center"/>
    </xf>
    <xf numFmtId="0" fontId="15" fillId="28" borderId="1" xfId="0" applyFont="1" applyFill="1" applyBorder="1" applyAlignment="1" applyProtection="1">
      <alignment horizontal="center" vertical="center"/>
      <protection locked="0"/>
    </xf>
    <xf numFmtId="0" fontId="15" fillId="29" borderId="1" xfId="0" applyFont="1" applyFill="1" applyBorder="1" applyAlignment="1" applyProtection="1">
      <alignment horizontal="center" vertical="center"/>
      <protection locked="0"/>
    </xf>
    <xf numFmtId="0" fontId="15" fillId="35" borderId="1" xfId="0" applyFont="1" applyFill="1" applyBorder="1" applyAlignment="1" applyProtection="1">
      <alignment horizontal="center" vertical="center"/>
      <protection locked="0"/>
    </xf>
    <xf numFmtId="0" fontId="3" fillId="0" borderId="0" xfId="0" quotePrefix="1" applyFont="1"/>
    <xf numFmtId="0" fontId="15" fillId="36" borderId="1" xfId="0" applyFont="1" applyFill="1" applyBorder="1" applyAlignment="1" applyProtection="1">
      <alignment horizontal="center" vertical="center"/>
      <protection locked="0"/>
    </xf>
    <xf numFmtId="0" fontId="23" fillId="0" borderId="37" xfId="4" applyFont="1" applyBorder="1" applyAlignment="1" applyProtection="1">
      <alignment horizontal="center" vertical="center"/>
      <protection locked="0"/>
    </xf>
    <xf numFmtId="0" fontId="23" fillId="0" borderId="0" xfId="4" applyFont="1" applyAlignment="1" applyProtection="1">
      <alignment horizontal="center" vertical="center"/>
      <protection locked="0"/>
    </xf>
    <xf numFmtId="0" fontId="23" fillId="0" borderId="23" xfId="4" applyFont="1" applyBorder="1" applyAlignment="1" applyProtection="1">
      <alignment horizontal="center" vertical="center"/>
      <protection locked="0"/>
    </xf>
    <xf numFmtId="0" fontId="21" fillId="0" borderId="0" xfId="4" applyFont="1" applyAlignment="1">
      <alignment horizontal="left" vertical="center" indent="10"/>
    </xf>
    <xf numFmtId="0" fontId="22" fillId="0" borderId="0" xfId="4" applyFont="1" applyAlignment="1">
      <alignment horizontal="left" vertical="center" indent="10"/>
    </xf>
    <xf numFmtId="0" fontId="18" fillId="4" borderId="0" xfId="4" applyFont="1" applyFill="1" applyAlignment="1">
      <alignment horizontal="left" vertical="center"/>
    </xf>
    <xf numFmtId="0" fontId="25" fillId="4" borderId="0" xfId="4" applyFont="1" applyFill="1" applyAlignment="1">
      <alignment horizontal="left" vertical="center"/>
    </xf>
    <xf numFmtId="0" fontId="6" fillId="4" borderId="9" xfId="4" applyFont="1" applyFill="1" applyBorder="1" applyAlignment="1">
      <alignment horizontal="left" vertical="center"/>
    </xf>
    <xf numFmtId="0" fontId="6" fillId="4" borderId="10" xfId="4" applyFont="1" applyFill="1" applyBorder="1" applyAlignment="1">
      <alignment horizontal="left" vertical="center"/>
    </xf>
    <xf numFmtId="0" fontId="6" fillId="4" borderId="12" xfId="4" applyFont="1" applyFill="1" applyBorder="1" applyAlignment="1">
      <alignment horizontal="left" vertical="center"/>
    </xf>
    <xf numFmtId="0" fontId="24" fillId="5" borderId="3" xfId="4" applyFont="1" applyFill="1" applyBorder="1" applyAlignment="1" applyProtection="1">
      <alignment horizontal="left" vertical="center"/>
      <protection locked="0"/>
    </xf>
    <xf numFmtId="0" fontId="24" fillId="5" borderId="5" xfId="4" applyFont="1" applyFill="1" applyBorder="1" applyAlignment="1" applyProtection="1">
      <alignment horizontal="left" vertical="center"/>
      <protection locked="0"/>
    </xf>
    <xf numFmtId="0" fontId="24" fillId="5" borderId="4" xfId="4" applyFont="1" applyFill="1" applyBorder="1" applyAlignment="1" applyProtection="1">
      <alignment horizontal="left" vertical="center"/>
      <protection locked="0"/>
    </xf>
    <xf numFmtId="0" fontId="35" fillId="4" borderId="2" xfId="4" applyFont="1" applyFill="1" applyBorder="1" applyAlignment="1">
      <alignment horizontal="left" vertical="center"/>
    </xf>
    <xf numFmtId="0" fontId="3" fillId="2" borderId="3" xfId="4" applyFont="1" applyFill="1" applyBorder="1" applyAlignment="1">
      <alignment horizontal="left" vertical="center"/>
    </xf>
    <xf numFmtId="0" fontId="3" fillId="2" borderId="5" xfId="4" applyFont="1" applyFill="1" applyBorder="1" applyAlignment="1">
      <alignment horizontal="left" vertical="center"/>
    </xf>
    <xf numFmtId="0" fontId="3" fillId="2" borderId="4" xfId="4" applyFont="1" applyFill="1" applyBorder="1" applyAlignment="1">
      <alignment horizontal="left" vertical="center"/>
    </xf>
    <xf numFmtId="0" fontId="3" fillId="2" borderId="3" xfId="4" applyFont="1" applyFill="1" applyBorder="1" applyAlignment="1" applyProtection="1">
      <alignment horizontal="left" vertical="center" wrapText="1"/>
      <protection locked="0"/>
    </xf>
    <xf numFmtId="0" fontId="3" fillId="2" borderId="5" xfId="4" applyFont="1" applyFill="1" applyBorder="1" applyAlignment="1" applyProtection="1">
      <alignment horizontal="left" vertical="center" wrapText="1"/>
      <protection locked="0"/>
    </xf>
    <xf numFmtId="0" fontId="3" fillId="2" borderId="4" xfId="4" applyFont="1" applyFill="1" applyBorder="1" applyAlignment="1" applyProtection="1">
      <alignment horizontal="left" vertical="center" wrapText="1"/>
      <protection locked="0"/>
    </xf>
    <xf numFmtId="0" fontId="4" fillId="10" borderId="0" xfId="0" applyFont="1" applyFill="1" applyAlignment="1">
      <alignment horizontal="left"/>
    </xf>
    <xf numFmtId="0" fontId="6" fillId="6" borderId="1" xfId="0" applyFont="1" applyFill="1" applyBorder="1" applyAlignment="1">
      <alignment horizontal="left"/>
    </xf>
    <xf numFmtId="0" fontId="34" fillId="0" borderId="20" xfId="0" applyFont="1" applyBorder="1" applyAlignment="1" applyProtection="1">
      <alignment horizontal="center" vertical="center"/>
      <protection locked="0"/>
    </xf>
    <xf numFmtId="0" fontId="34" fillId="0" borderId="24" xfId="0" applyFont="1" applyBorder="1" applyAlignment="1" applyProtection="1">
      <alignment horizontal="center" vertical="center"/>
      <protection locked="0"/>
    </xf>
    <xf numFmtId="0" fontId="18" fillId="6" borderId="39" xfId="0" applyFont="1" applyFill="1" applyBorder="1" applyAlignment="1">
      <alignment horizontal="center" vertical="center"/>
    </xf>
    <xf numFmtId="0" fontId="18" fillId="6" borderId="40" xfId="0" applyFont="1" applyFill="1" applyBorder="1" applyAlignment="1">
      <alignment horizontal="center" vertical="center"/>
    </xf>
    <xf numFmtId="0" fontId="14" fillId="0" borderId="22" xfId="0" applyFont="1" applyBorder="1" applyAlignment="1" applyProtection="1">
      <alignment horizontal="center" vertical="center"/>
      <protection locked="0"/>
    </xf>
    <xf numFmtId="0" fontId="14" fillId="0" borderId="23" xfId="0" applyFont="1" applyBorder="1" applyAlignment="1" applyProtection="1">
      <alignment horizontal="center" vertical="center"/>
      <protection locked="0"/>
    </xf>
    <xf numFmtId="0" fontId="34" fillId="0" borderId="22" xfId="0" applyFont="1" applyBorder="1" applyAlignment="1" applyProtection="1">
      <alignment horizontal="center" vertical="center"/>
      <protection locked="0"/>
    </xf>
    <xf numFmtId="0" fontId="34" fillId="0" borderId="23" xfId="0" applyFont="1" applyBorder="1" applyAlignment="1" applyProtection="1">
      <alignment horizontal="center" vertical="center"/>
      <protection locked="0"/>
    </xf>
    <xf numFmtId="0" fontId="37" fillId="0" borderId="22" xfId="0" applyFont="1" applyBorder="1" applyAlignment="1" applyProtection="1">
      <alignment horizontal="center" indent="1"/>
      <protection locked="0"/>
    </xf>
    <xf numFmtId="0" fontId="37" fillId="0" borderId="0" xfId="0" applyFont="1" applyAlignment="1" applyProtection="1">
      <alignment horizontal="center" indent="1"/>
      <protection locked="0"/>
    </xf>
    <xf numFmtId="0" fontId="61" fillId="0" borderId="22" xfId="0" applyFont="1" applyBorder="1" applyAlignment="1" applyProtection="1">
      <alignment horizontal="center" vertical="center" indent="1"/>
      <protection locked="0"/>
    </xf>
    <xf numFmtId="0" fontId="61" fillId="0" borderId="0" xfId="0" applyFont="1" applyAlignment="1" applyProtection="1">
      <alignment horizontal="center" vertical="center" indent="1"/>
      <protection locked="0"/>
    </xf>
    <xf numFmtId="0" fontId="60" fillId="0" borderId="22" xfId="0" applyFont="1" applyBorder="1" applyAlignment="1" applyProtection="1">
      <alignment horizontal="left" indent="2"/>
      <protection locked="0"/>
    </xf>
    <xf numFmtId="0" fontId="60" fillId="0" borderId="0" xfId="0" applyFont="1" applyAlignment="1" applyProtection="1">
      <alignment horizontal="left" indent="2"/>
      <protection locked="0"/>
    </xf>
    <xf numFmtId="0" fontId="60" fillId="0" borderId="22" xfId="0" applyFont="1" applyBorder="1" applyAlignment="1" applyProtection="1">
      <alignment horizontal="left" indent="5"/>
      <protection locked="0"/>
    </xf>
    <xf numFmtId="0" fontId="60" fillId="0" borderId="49" xfId="0" applyFont="1" applyBorder="1" applyAlignment="1" applyProtection="1">
      <alignment horizontal="left" indent="5"/>
      <protection locked="0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13" xfId="0" applyFont="1" applyFill="1" applyBorder="1" applyAlignment="1">
      <alignment horizontal="right" vertical="center" wrapText="1"/>
    </xf>
    <xf numFmtId="0" fontId="9" fillId="3" borderId="4" xfId="0" applyFont="1" applyFill="1" applyBorder="1" applyAlignment="1">
      <alignment horizontal="right" vertical="center" wrapText="1"/>
    </xf>
    <xf numFmtId="9" fontId="9" fillId="3" borderId="13" xfId="0" applyNumberFormat="1" applyFont="1" applyFill="1" applyBorder="1" applyAlignment="1">
      <alignment horizontal="right" wrapText="1"/>
    </xf>
    <xf numFmtId="9" fontId="9" fillId="3" borderId="4" xfId="0" applyNumberFormat="1" applyFont="1" applyFill="1" applyBorder="1" applyAlignment="1">
      <alignment horizontal="right" wrapText="1"/>
    </xf>
    <xf numFmtId="9" fontId="9" fillId="3" borderId="15" xfId="0" applyNumberFormat="1" applyFont="1" applyFill="1" applyBorder="1" applyAlignment="1">
      <alignment horizontal="right" vertical="center" wrapText="1"/>
    </xf>
    <xf numFmtId="9" fontId="9" fillId="3" borderId="16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center" textRotation="90"/>
    </xf>
    <xf numFmtId="0" fontId="18" fillId="6" borderId="17" xfId="0" applyFont="1" applyFill="1" applyBorder="1" applyAlignment="1">
      <alignment horizontal="center" vertical="center"/>
    </xf>
    <xf numFmtId="0" fontId="18" fillId="6" borderId="19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right" vertical="center" wrapText="1"/>
    </xf>
    <xf numFmtId="0" fontId="7" fillId="3" borderId="4" xfId="0" applyFont="1" applyFill="1" applyBorder="1" applyAlignment="1">
      <alignment horizontal="right" vertical="center" wrapText="1"/>
    </xf>
    <xf numFmtId="49" fontId="9" fillId="3" borderId="13" xfId="0" applyNumberFormat="1" applyFont="1" applyFill="1" applyBorder="1" applyAlignment="1">
      <alignment horizontal="right" vertical="center" wrapText="1"/>
    </xf>
    <xf numFmtId="49" fontId="9" fillId="3" borderId="4" xfId="0" applyNumberFormat="1" applyFont="1" applyFill="1" applyBorder="1" applyAlignment="1">
      <alignment horizontal="right" vertical="center" wrapText="1"/>
    </xf>
    <xf numFmtId="0" fontId="18" fillId="6" borderId="17" xfId="0" applyFont="1" applyFill="1" applyBorder="1" applyAlignment="1">
      <alignment horizontal="left" vertical="center"/>
    </xf>
    <xf numFmtId="0" fontId="18" fillId="6" borderId="18" xfId="0" applyFont="1" applyFill="1" applyBorder="1" applyAlignment="1">
      <alignment horizontal="left" vertical="center"/>
    </xf>
    <xf numFmtId="0" fontId="18" fillId="6" borderId="19" xfId="0" applyFont="1" applyFill="1" applyBorder="1" applyAlignment="1">
      <alignment horizontal="left" vertical="center"/>
    </xf>
    <xf numFmtId="0" fontId="43" fillId="0" borderId="22" xfId="0" applyFont="1" applyBorder="1" applyAlignment="1" applyProtection="1">
      <alignment horizontal="center" vertical="center" indent="1"/>
      <protection locked="0"/>
    </xf>
    <xf numFmtId="0" fontId="43" fillId="0" borderId="0" xfId="0" applyFont="1" applyAlignment="1" applyProtection="1">
      <alignment horizontal="center" vertical="center" indent="1"/>
      <protection locked="0"/>
    </xf>
    <xf numFmtId="0" fontId="60" fillId="0" borderId="22" xfId="0" applyFont="1" applyBorder="1" applyAlignment="1" applyProtection="1">
      <alignment horizontal="center" indent="1"/>
      <protection locked="0"/>
    </xf>
    <xf numFmtId="0" fontId="60" fillId="0" borderId="0" xfId="0" applyFont="1" applyAlignment="1" applyProtection="1">
      <alignment horizontal="center" indent="1"/>
      <protection locked="0"/>
    </xf>
    <xf numFmtId="0" fontId="18" fillId="6" borderId="9" xfId="0" applyFont="1" applyFill="1" applyBorder="1" applyAlignment="1">
      <alignment horizontal="left" vertical="center"/>
    </xf>
    <xf numFmtId="0" fontId="18" fillId="6" borderId="10" xfId="0" applyFont="1" applyFill="1" applyBorder="1" applyAlignment="1">
      <alignment horizontal="left" vertical="center"/>
    </xf>
    <xf numFmtId="0" fontId="18" fillId="6" borderId="12" xfId="0" applyFont="1" applyFill="1" applyBorder="1" applyAlignment="1">
      <alignment horizontal="left" vertical="center"/>
    </xf>
    <xf numFmtId="49" fontId="9" fillId="2" borderId="9" xfId="0" applyNumberFormat="1" applyFont="1" applyFill="1" applyBorder="1" applyAlignment="1">
      <alignment horizontal="right" vertical="center" wrapText="1"/>
    </xf>
    <xf numFmtId="49" fontId="9" fillId="2" borderId="11" xfId="0" applyNumberFormat="1" applyFont="1" applyFill="1" applyBorder="1" applyAlignment="1">
      <alignment horizontal="right" vertical="center" wrapText="1"/>
    </xf>
    <xf numFmtId="49" fontId="9" fillId="10" borderId="13" xfId="0" applyNumberFormat="1" applyFont="1" applyFill="1" applyBorder="1" applyAlignment="1">
      <alignment horizontal="right" vertical="center" wrapText="1"/>
    </xf>
    <xf numFmtId="49" fontId="9" fillId="10" borderId="4" xfId="0" applyNumberFormat="1" applyFont="1" applyFill="1" applyBorder="1" applyAlignment="1">
      <alignment horizontal="right" vertical="center" wrapText="1"/>
    </xf>
    <xf numFmtId="0" fontId="7" fillId="10" borderId="13" xfId="0" applyFont="1" applyFill="1" applyBorder="1" applyAlignment="1">
      <alignment horizontal="right" vertical="center" wrapText="1"/>
    </xf>
    <xf numFmtId="0" fontId="7" fillId="10" borderId="4" xfId="0" applyFont="1" applyFill="1" applyBorder="1" applyAlignment="1">
      <alignment horizontal="right" vertical="center" wrapText="1"/>
    </xf>
    <xf numFmtId="0" fontId="37" fillId="0" borderId="0" xfId="0" applyFont="1" applyAlignment="1" applyProtection="1">
      <alignment horizontal="center" wrapText="1" indent="13"/>
      <protection locked="0"/>
    </xf>
    <xf numFmtId="0" fontId="43" fillId="0" borderId="22" xfId="0" applyFont="1" applyBorder="1" applyAlignment="1" applyProtection="1">
      <alignment vertical="center" indent="5"/>
      <protection locked="0"/>
    </xf>
    <xf numFmtId="0" fontId="43" fillId="0" borderId="49" xfId="0" applyFont="1" applyBorder="1" applyAlignment="1" applyProtection="1">
      <alignment vertical="center" indent="5"/>
      <protection locked="0"/>
    </xf>
    <xf numFmtId="0" fontId="37" fillId="0" borderId="22" xfId="0" applyFont="1" applyBorder="1" applyAlignment="1" applyProtection="1">
      <alignment horizontal="center" indent="5"/>
      <protection locked="0"/>
    </xf>
    <xf numFmtId="0" fontId="37" fillId="0" borderId="49" xfId="0" applyFont="1" applyBorder="1" applyAlignment="1" applyProtection="1">
      <alignment horizontal="center" indent="5"/>
      <protection locked="0"/>
    </xf>
    <xf numFmtId="0" fontId="62" fillId="0" borderId="0" xfId="0" applyFont="1" applyAlignment="1">
      <alignment horizontal="center" vertical="top"/>
    </xf>
    <xf numFmtId="0" fontId="62" fillId="0" borderId="0" xfId="0" applyFont="1" applyAlignment="1">
      <alignment horizontal="center"/>
    </xf>
    <xf numFmtId="0" fontId="49" fillId="0" borderId="22" xfId="0" applyFont="1" applyBorder="1" applyAlignment="1" applyProtection="1">
      <alignment horizontal="center" vertical="center" wrapText="1"/>
      <protection locked="0"/>
    </xf>
    <xf numFmtId="0" fontId="49" fillId="0" borderId="0" xfId="0" applyFont="1" applyAlignment="1" applyProtection="1">
      <alignment horizontal="center" vertical="center" wrapText="1"/>
      <protection locked="0"/>
    </xf>
    <xf numFmtId="0" fontId="49" fillId="0" borderId="20" xfId="0" applyFont="1" applyBorder="1" applyAlignment="1" applyProtection="1">
      <alignment horizontal="center" vertical="center"/>
      <protection locked="0"/>
    </xf>
    <xf numFmtId="0" fontId="49" fillId="0" borderId="24" xfId="0" applyFont="1" applyBorder="1" applyAlignment="1" applyProtection="1">
      <alignment horizontal="center" vertical="center"/>
      <protection locked="0"/>
    </xf>
    <xf numFmtId="0" fontId="45" fillId="0" borderId="22" xfId="0" applyFont="1" applyBorder="1" applyAlignment="1" applyProtection="1">
      <alignment horizontal="center" vertical="center"/>
      <protection locked="0"/>
    </xf>
    <xf numFmtId="0" fontId="45" fillId="0" borderId="23" xfId="0" applyFont="1" applyBorder="1" applyAlignment="1" applyProtection="1">
      <alignment horizontal="center" vertical="center"/>
      <protection locked="0"/>
    </xf>
    <xf numFmtId="0" fontId="49" fillId="0" borderId="22" xfId="0" applyFont="1" applyBorder="1" applyAlignment="1" applyProtection="1">
      <alignment horizontal="center" vertical="center"/>
      <protection locked="0"/>
    </xf>
    <xf numFmtId="0" fontId="49" fillId="0" borderId="23" xfId="0" applyFont="1" applyBorder="1" applyAlignment="1" applyProtection="1">
      <alignment horizontal="center" vertical="center"/>
      <protection locked="0"/>
    </xf>
    <xf numFmtId="0" fontId="7" fillId="0" borderId="42" xfId="0" applyFont="1" applyBorder="1" applyAlignment="1">
      <alignment horizontal="center" textRotation="90"/>
    </xf>
    <xf numFmtId="0" fontId="43" fillId="0" borderId="22" xfId="0" applyFont="1" applyBorder="1" applyAlignment="1" applyProtection="1">
      <alignment horizontal="center"/>
      <protection locked="0"/>
    </xf>
    <xf numFmtId="0" fontId="43" fillId="0" borderId="23" xfId="0" applyFont="1" applyBorder="1" applyAlignment="1" applyProtection="1">
      <alignment horizontal="center"/>
      <protection locked="0"/>
    </xf>
    <xf numFmtId="0" fontId="54" fillId="0" borderId="22" xfId="0" applyFont="1" applyBorder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49" fontId="57" fillId="2" borderId="9" xfId="0" applyNumberFormat="1" applyFont="1" applyFill="1" applyBorder="1" applyAlignment="1">
      <alignment horizontal="right" vertical="center" wrapText="1"/>
    </xf>
    <xf numFmtId="49" fontId="57" fillId="2" borderId="11" xfId="0" applyNumberFormat="1" applyFont="1" applyFill="1" applyBorder="1" applyAlignment="1">
      <alignment horizontal="right" vertical="center" wrapText="1"/>
    </xf>
    <xf numFmtId="0" fontId="54" fillId="0" borderId="22" xfId="0" applyFont="1" applyBorder="1" applyAlignment="1" applyProtection="1">
      <alignment horizontal="center" indent="5"/>
      <protection locked="0"/>
    </xf>
    <xf numFmtId="0" fontId="54" fillId="0" borderId="23" xfId="0" applyFont="1" applyBorder="1" applyAlignment="1" applyProtection="1">
      <alignment horizontal="center" indent="5"/>
      <protection locked="0"/>
    </xf>
    <xf numFmtId="0" fontId="55" fillId="0" borderId="22" xfId="0" applyFont="1" applyBorder="1" applyAlignment="1" applyProtection="1">
      <alignment horizontal="center" vertical="center"/>
      <protection locked="0"/>
    </xf>
    <xf numFmtId="0" fontId="55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/>
    <xf numFmtId="0" fontId="4" fillId="2" borderId="1" xfId="0" applyFont="1" applyFill="1" applyBorder="1" applyAlignment="1"/>
    <xf numFmtId="0" fontId="3" fillId="0" borderId="1" xfId="0" applyFont="1" applyBorder="1" applyAlignment="1"/>
  </cellXfs>
  <cellStyles count="7">
    <cellStyle name="Comma 2" xfId="3" xr:uid="{AE07026B-7424-4B22-872C-6B9901C80AD2}"/>
    <cellStyle name="Currency 2" xfId="2" xr:uid="{3C287334-FEAD-45B3-B768-B2A2FB9CA866}"/>
    <cellStyle name="Hyperlink" xfId="5" builtinId="8"/>
    <cellStyle name="Normal" xfId="0" builtinId="0"/>
    <cellStyle name="Normal 2" xfId="4" xr:uid="{D38D7435-1822-42BB-A69E-A54F4AD68391}"/>
    <cellStyle name="Normal 3" xfId="6" xr:uid="{D3C02E17-6E5C-4FC2-8C68-DFEC886FEFBE}"/>
    <cellStyle name="Percent" xfId="1" builtinId="5"/>
  </cellStyles>
  <dxfs count="38370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D4B5B"/>
      <color rgb="FFAAEEDC"/>
      <color rgb="FFD3A9DF"/>
      <color rgb="FFE0559F"/>
      <color rgb="FF3BA88B"/>
      <color rgb="FF46B097"/>
      <color rgb="FF704F8C"/>
      <color rgb="FFFF99FF"/>
      <color rgb="FFCC99FF"/>
      <color rgb="FFED7F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sv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sv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sv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svg"/><Relationship Id="rId4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svg"/><Relationship Id="rId4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svg"/><Relationship Id="rId4" Type="http://schemas.openxmlformats.org/officeDocument/2006/relationships/image" Target="../media/image6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svg"/><Relationship Id="rId4" Type="http://schemas.openxmlformats.org/officeDocument/2006/relationships/image" Target="../media/image6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svg"/><Relationship Id="rId4" Type="http://schemas.openxmlformats.org/officeDocument/2006/relationships/image" Target="../media/image6.png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sv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0</xdr:col>
      <xdr:colOff>865188</xdr:colOff>
      <xdr:row>1</xdr:row>
      <xdr:rowOff>3123</xdr:rowOff>
    </xdr:to>
    <xdr:pic>
      <xdr:nvPicPr>
        <xdr:cNvPr id="4" name="Picture 3" descr="Levis Logo | The most famous brands and company logos in the world">
          <a:extLst>
            <a:ext uri="{FF2B5EF4-FFF2-40B4-BE49-F238E27FC236}">
              <a16:creationId xmlns:a16="http://schemas.microsoft.com/office/drawing/2014/main" id="{6A650B40-5254-43B4-A7BF-15CDD4B32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0" y="1"/>
          <a:ext cx="865188" cy="384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865188</xdr:colOff>
      <xdr:row>1</xdr:row>
      <xdr:rowOff>3122</xdr:rowOff>
    </xdr:to>
    <xdr:pic>
      <xdr:nvPicPr>
        <xdr:cNvPr id="3" name="Picture 2" descr="Levis Logo | The most famous brands and company logos in the world">
          <a:extLst>
            <a:ext uri="{FF2B5EF4-FFF2-40B4-BE49-F238E27FC236}">
              <a16:creationId xmlns:a16="http://schemas.microsoft.com/office/drawing/2014/main" id="{B1B80B93-8E41-4D89-9491-A7955945A6C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0" y="0"/>
          <a:ext cx="865188" cy="3878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865188</xdr:colOff>
      <xdr:row>1</xdr:row>
      <xdr:rowOff>3123</xdr:rowOff>
    </xdr:to>
    <xdr:pic>
      <xdr:nvPicPr>
        <xdr:cNvPr id="4" name="Picture 3" descr="Levis Logo | The most famous brands and company logos in the world">
          <a:extLst>
            <a:ext uri="{FF2B5EF4-FFF2-40B4-BE49-F238E27FC236}">
              <a16:creationId xmlns:a16="http://schemas.microsoft.com/office/drawing/2014/main" id="{8724327A-E80E-4D80-B007-85C82257813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0" y="1"/>
          <a:ext cx="865188" cy="384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838200</xdr:colOff>
      <xdr:row>0</xdr:row>
      <xdr:rowOff>349111</xdr:rowOff>
    </xdr:to>
    <xdr:pic>
      <xdr:nvPicPr>
        <xdr:cNvPr id="2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C2F9DE6D-2075-48F5-B65B-E7694FD4126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1" y="1"/>
          <a:ext cx="838199" cy="3491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318020</xdr:colOff>
      <xdr:row>0</xdr:row>
      <xdr:rowOff>134217</xdr:rowOff>
    </xdr:from>
    <xdr:to>
      <xdr:col>0</xdr:col>
      <xdr:colOff>2560777</xdr:colOff>
      <xdr:row>0</xdr:row>
      <xdr:rowOff>1068326</xdr:rowOff>
    </xdr:to>
    <xdr:pic>
      <xdr:nvPicPr>
        <xdr:cNvPr id="5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7C39102A-EE2D-4FDB-83EE-03EBB3BA7B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318020" y="134217"/>
          <a:ext cx="2242757" cy="9341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89C1CCB-033F-4F8A-86AC-69DE21B006D9}"/>
            </a:ext>
          </a:extLst>
        </xdr:cNvPr>
        <xdr:cNvSpPr/>
      </xdr:nvSpPr>
      <xdr:spPr>
        <a:xfrm>
          <a:off x="3378309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22</xdr:col>
      <xdr:colOff>398732</xdr:colOff>
      <xdr:row>0</xdr:row>
      <xdr:rowOff>264967</xdr:rowOff>
    </xdr:from>
    <xdr:ext cx="2272597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E4784D92-1746-4E0E-B1F8-4174FEFDF48E}"/>
            </a:ext>
          </a:extLst>
        </xdr:cNvPr>
        <xdr:cNvSpPr/>
      </xdr:nvSpPr>
      <xdr:spPr>
        <a:xfrm>
          <a:off x="2301627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11</xdr:col>
      <xdr:colOff>792284</xdr:colOff>
      <xdr:row>0</xdr:row>
      <xdr:rowOff>270159</xdr:rowOff>
    </xdr:from>
    <xdr:ext cx="4180195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D0A7F1B-A8B7-4C2D-AE3A-AE0457BB68FD}"/>
            </a:ext>
          </a:extLst>
        </xdr:cNvPr>
        <xdr:cNvSpPr/>
      </xdr:nvSpPr>
      <xdr:spPr>
        <a:xfrm>
          <a:off x="12464739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7</xdr:col>
      <xdr:colOff>859933</xdr:colOff>
      <xdr:row>0</xdr:row>
      <xdr:rowOff>261936</xdr:rowOff>
    </xdr:from>
    <xdr:ext cx="3257463" cy="564193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6CFE402-8DBF-46BF-BF5F-272213F127ED}"/>
            </a:ext>
          </a:extLst>
        </xdr:cNvPr>
        <xdr:cNvSpPr/>
      </xdr:nvSpPr>
      <xdr:spPr>
        <a:xfrm>
          <a:off x="7839160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17</xdr:col>
      <xdr:colOff>397530</xdr:colOff>
      <xdr:row>0</xdr:row>
      <xdr:rowOff>264967</xdr:rowOff>
    </xdr:from>
    <xdr:ext cx="3462251" cy="564193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00DEB31-A1A2-4455-A63E-CD9A7E250D43}"/>
            </a:ext>
          </a:extLst>
        </xdr:cNvPr>
        <xdr:cNvSpPr/>
      </xdr:nvSpPr>
      <xdr:spPr>
        <a:xfrm>
          <a:off x="17992803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10</xdr:col>
      <xdr:colOff>49792</xdr:colOff>
      <xdr:row>0</xdr:row>
      <xdr:rowOff>313891</xdr:rowOff>
    </xdr:from>
    <xdr:to>
      <xdr:col>10</xdr:col>
      <xdr:colOff>852920</xdr:colOff>
      <xdr:row>0</xdr:row>
      <xdr:rowOff>729527</xdr:rowOff>
    </xdr:to>
    <xdr:sp macro="" textlink="">
      <xdr:nvSpPr>
        <xdr:cNvPr id="17" name="Arrow: Right 16">
          <a:extLst>
            <a:ext uri="{FF2B5EF4-FFF2-40B4-BE49-F238E27FC236}">
              <a16:creationId xmlns:a16="http://schemas.microsoft.com/office/drawing/2014/main" id="{33B70FDB-084A-CE63-3E92-AF11AC332E79}"/>
            </a:ext>
          </a:extLst>
        </xdr:cNvPr>
        <xdr:cNvSpPr/>
      </xdr:nvSpPr>
      <xdr:spPr>
        <a:xfrm>
          <a:off x="10613883" y="313891"/>
          <a:ext cx="803128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468459</xdr:colOff>
      <xdr:row>0</xdr:row>
      <xdr:rowOff>316922</xdr:rowOff>
    </xdr:from>
    <xdr:to>
      <xdr:col>16</xdr:col>
      <xdr:colOff>249817</xdr:colOff>
      <xdr:row>0</xdr:row>
      <xdr:rowOff>732558</xdr:rowOff>
    </xdr:to>
    <xdr:sp macro="" textlink="">
      <xdr:nvSpPr>
        <xdr:cNvPr id="18" name="Arrow: Right 17">
          <a:extLst>
            <a:ext uri="{FF2B5EF4-FFF2-40B4-BE49-F238E27FC236}">
              <a16:creationId xmlns:a16="http://schemas.microsoft.com/office/drawing/2014/main" id="{F146090A-D359-47AD-A27E-90C7A8F2668F}"/>
            </a:ext>
          </a:extLst>
        </xdr:cNvPr>
        <xdr:cNvSpPr/>
      </xdr:nvSpPr>
      <xdr:spPr>
        <a:xfrm>
          <a:off x="16054823" y="316922"/>
          <a:ext cx="785812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20</xdr:col>
      <xdr:colOff>850323</xdr:colOff>
      <xdr:row>0</xdr:row>
      <xdr:rowOff>313459</xdr:rowOff>
    </xdr:from>
    <xdr:to>
      <xdr:col>21</xdr:col>
      <xdr:colOff>534265</xdr:colOff>
      <xdr:row>0</xdr:row>
      <xdr:rowOff>729095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C3DDE36A-FE99-4358-9B3B-C51F640BF6A2}"/>
            </a:ext>
          </a:extLst>
        </xdr:cNvPr>
        <xdr:cNvSpPr/>
      </xdr:nvSpPr>
      <xdr:spPr>
        <a:xfrm>
          <a:off x="22498050" y="313459"/>
          <a:ext cx="792306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7</xdr:col>
      <xdr:colOff>629949</xdr:colOff>
      <xdr:row>0</xdr:row>
      <xdr:rowOff>30307</xdr:rowOff>
    </xdr:from>
    <xdr:to>
      <xdr:col>7</xdr:col>
      <xdr:colOff>1611890</xdr:colOff>
      <xdr:row>0</xdr:row>
      <xdr:rowOff>944707</xdr:rowOff>
    </xdr:to>
    <xdr:pic>
      <xdr:nvPicPr>
        <xdr:cNvPr id="35" name="Graphic 34" descr="Group of people with solid fill">
          <a:extLst>
            <a:ext uri="{FF2B5EF4-FFF2-40B4-BE49-F238E27FC236}">
              <a16:creationId xmlns:a16="http://schemas.microsoft.com/office/drawing/2014/main" id="{83886667-4196-182F-4BD9-5CD30D409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609176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582327</xdr:colOff>
      <xdr:row>0</xdr:row>
      <xdr:rowOff>12988</xdr:rowOff>
    </xdr:from>
    <xdr:to>
      <xdr:col>17</xdr:col>
      <xdr:colOff>454608</xdr:colOff>
      <xdr:row>0</xdr:row>
      <xdr:rowOff>927388</xdr:rowOff>
    </xdr:to>
    <xdr:pic>
      <xdr:nvPicPr>
        <xdr:cNvPr id="37" name="Graphic 36" descr="Group of men with solid fill">
          <a:extLst>
            <a:ext uri="{FF2B5EF4-FFF2-40B4-BE49-F238E27FC236}">
              <a16:creationId xmlns:a16="http://schemas.microsoft.com/office/drawing/2014/main" id="{29CD6D69-0466-E809-3AA6-8BD93840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7796600" y="12988"/>
          <a:ext cx="980644" cy="914400"/>
        </a:xfrm>
        <a:prstGeom prst="rect">
          <a:avLst/>
        </a:prstGeom>
      </xdr:spPr>
    </xdr:pic>
    <xdr:clientData/>
  </xdr:twoCellAnchor>
  <xdr:twoCellAnchor editAs="oneCell">
    <xdr:from>
      <xdr:col>11</xdr:col>
      <xdr:colOff>86592</xdr:colOff>
      <xdr:row>0</xdr:row>
      <xdr:rowOff>17318</xdr:rowOff>
    </xdr:from>
    <xdr:to>
      <xdr:col>12</xdr:col>
      <xdr:colOff>8659</xdr:colOff>
      <xdr:row>0</xdr:row>
      <xdr:rowOff>931718</xdr:rowOff>
    </xdr:to>
    <xdr:pic>
      <xdr:nvPicPr>
        <xdr:cNvPr id="44" name="Graphic 43" descr="Shopping bag with solid fill">
          <a:extLst>
            <a:ext uri="{FF2B5EF4-FFF2-40B4-BE49-F238E27FC236}">
              <a16:creationId xmlns:a16="http://schemas.microsoft.com/office/drawing/2014/main" id="{238F7DC1-4293-CD65-D9AA-3597F00C3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1759047" y="17318"/>
          <a:ext cx="969817" cy="914400"/>
        </a:xfrm>
        <a:prstGeom prst="rect">
          <a:avLst/>
        </a:prstGeom>
      </xdr:spPr>
    </xdr:pic>
    <xdr:clientData/>
  </xdr:twoCellAnchor>
  <xdr:twoCellAnchor editAs="oneCell">
    <xdr:from>
      <xdr:col>21</xdr:col>
      <xdr:colOff>729528</xdr:colOff>
      <xdr:row>0</xdr:row>
      <xdr:rowOff>54120</xdr:rowOff>
    </xdr:from>
    <xdr:to>
      <xdr:col>22</xdr:col>
      <xdr:colOff>606570</xdr:colOff>
      <xdr:row>0</xdr:row>
      <xdr:rowOff>968520</xdr:rowOff>
    </xdr:to>
    <xdr:pic>
      <xdr:nvPicPr>
        <xdr:cNvPr id="46" name="Graphic 45" descr="Dollar with solid fill">
          <a:extLst>
            <a:ext uri="{FF2B5EF4-FFF2-40B4-BE49-F238E27FC236}">
              <a16:creationId xmlns:a16="http://schemas.microsoft.com/office/drawing/2014/main" id="{20FF350B-C938-77DA-CB5F-045882682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342619" y="54120"/>
          <a:ext cx="98757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ED773CEF-50F4-8897-8B6B-4426BFC7B8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703118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1039091</xdr:colOff>
      <xdr:row>0</xdr:row>
      <xdr:rowOff>661555</xdr:rowOff>
    </xdr:from>
    <xdr:ext cx="1578766" cy="468013"/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FA165862-5259-E965-4FC0-54A19B5E3006}"/>
            </a:ext>
          </a:extLst>
        </xdr:cNvPr>
        <xdr:cNvSpPr txBox="1"/>
      </xdr:nvSpPr>
      <xdr:spPr>
        <a:xfrm>
          <a:off x="13819909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318020</xdr:colOff>
      <xdr:row>0</xdr:row>
      <xdr:rowOff>134217</xdr:rowOff>
    </xdr:from>
    <xdr:to>
      <xdr:col>0</xdr:col>
      <xdr:colOff>2560777</xdr:colOff>
      <xdr:row>0</xdr:row>
      <xdr:rowOff>1068326</xdr:rowOff>
    </xdr:to>
    <xdr:pic>
      <xdr:nvPicPr>
        <xdr:cNvPr id="2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7ECF1FC4-C5B6-4CBA-836E-A56629AE7A9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318020" y="134217"/>
          <a:ext cx="2242757" cy="9341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92310D4-6C91-4D63-8E58-4371995F1A9C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22</xdr:col>
      <xdr:colOff>398732</xdr:colOff>
      <xdr:row>0</xdr:row>
      <xdr:rowOff>264967</xdr:rowOff>
    </xdr:from>
    <xdr:ext cx="2272597" cy="5641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5D9B559-A480-478C-91B5-667C7A5F5797}"/>
            </a:ext>
          </a:extLst>
        </xdr:cNvPr>
        <xdr:cNvSpPr/>
      </xdr:nvSpPr>
      <xdr:spPr>
        <a:xfrm>
          <a:off x="2378260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11</xdr:col>
      <xdr:colOff>792284</xdr:colOff>
      <xdr:row>0</xdr:row>
      <xdr:rowOff>270159</xdr:rowOff>
    </xdr:from>
    <xdr:ext cx="4180195" cy="5641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A4B8DDA3-55E8-41D9-A1B1-9CF85BF82BFD}"/>
            </a:ext>
          </a:extLst>
        </xdr:cNvPr>
        <xdr:cNvSpPr/>
      </xdr:nvSpPr>
      <xdr:spPr>
        <a:xfrm>
          <a:off x="1275568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7</xdr:col>
      <xdr:colOff>859933</xdr:colOff>
      <xdr:row>0</xdr:row>
      <xdr:rowOff>261936</xdr:rowOff>
    </xdr:from>
    <xdr:ext cx="3257463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F1F8E18-222D-4404-A310-C5085A4FA7A9}"/>
            </a:ext>
          </a:extLst>
        </xdr:cNvPr>
        <xdr:cNvSpPr/>
      </xdr:nvSpPr>
      <xdr:spPr>
        <a:xfrm>
          <a:off x="73655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17</xdr:col>
      <xdr:colOff>397530</xdr:colOff>
      <xdr:row>0</xdr:row>
      <xdr:rowOff>264967</xdr:rowOff>
    </xdr:from>
    <xdr:ext cx="3462251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C8A152E-3943-48B3-BB7F-0641336B03BB}"/>
            </a:ext>
          </a:extLst>
        </xdr:cNvPr>
        <xdr:cNvSpPr/>
      </xdr:nvSpPr>
      <xdr:spPr>
        <a:xfrm>
          <a:off x="1859028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10</xdr:col>
      <xdr:colOff>49792</xdr:colOff>
      <xdr:row>0</xdr:row>
      <xdr:rowOff>313891</xdr:rowOff>
    </xdr:from>
    <xdr:to>
      <xdr:col>10</xdr:col>
      <xdr:colOff>852920</xdr:colOff>
      <xdr:row>0</xdr:row>
      <xdr:rowOff>729527</xdr:rowOff>
    </xdr:to>
    <xdr:sp macro="" textlink="">
      <xdr:nvSpPr>
        <xdr:cNvPr id="8" name="Arrow: Right 7">
          <a:extLst>
            <a:ext uri="{FF2B5EF4-FFF2-40B4-BE49-F238E27FC236}">
              <a16:creationId xmlns:a16="http://schemas.microsoft.com/office/drawing/2014/main" id="{EE58CB3F-38EB-463F-8759-27E733D3FEA3}"/>
            </a:ext>
          </a:extLst>
        </xdr:cNvPr>
        <xdr:cNvSpPr/>
      </xdr:nvSpPr>
      <xdr:spPr>
        <a:xfrm>
          <a:off x="10974967" y="313891"/>
          <a:ext cx="803128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468459</xdr:colOff>
      <xdr:row>0</xdr:row>
      <xdr:rowOff>316922</xdr:rowOff>
    </xdr:from>
    <xdr:to>
      <xdr:col>16</xdr:col>
      <xdr:colOff>249817</xdr:colOff>
      <xdr:row>0</xdr:row>
      <xdr:rowOff>732558</xdr:rowOff>
    </xdr:to>
    <xdr:sp macro="" textlink="">
      <xdr:nvSpPr>
        <xdr:cNvPr id="9" name="Arrow: Right 8">
          <a:extLst>
            <a:ext uri="{FF2B5EF4-FFF2-40B4-BE49-F238E27FC236}">
              <a16:creationId xmlns:a16="http://schemas.microsoft.com/office/drawing/2014/main" id="{CE7E05FD-E4ED-427A-8808-F14E270F38FA}"/>
            </a:ext>
          </a:extLst>
        </xdr:cNvPr>
        <xdr:cNvSpPr/>
      </xdr:nvSpPr>
      <xdr:spPr>
        <a:xfrm>
          <a:off x="16584759" y="316922"/>
          <a:ext cx="819583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20</xdr:col>
      <xdr:colOff>850323</xdr:colOff>
      <xdr:row>0</xdr:row>
      <xdr:rowOff>313459</xdr:rowOff>
    </xdr:from>
    <xdr:to>
      <xdr:col>21</xdr:col>
      <xdr:colOff>534265</xdr:colOff>
      <xdr:row>0</xdr:row>
      <xdr:rowOff>729095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958FAD08-7597-4A12-BBCC-4AD0845BF25F}"/>
            </a:ext>
          </a:extLst>
        </xdr:cNvPr>
        <xdr:cNvSpPr/>
      </xdr:nvSpPr>
      <xdr:spPr>
        <a:xfrm>
          <a:off x="22157748" y="313459"/>
          <a:ext cx="722167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7</xdr:col>
      <xdr:colOff>629949</xdr:colOff>
      <xdr:row>0</xdr:row>
      <xdr:rowOff>30307</xdr:rowOff>
    </xdr:from>
    <xdr:to>
      <xdr:col>7</xdr:col>
      <xdr:colOff>1611890</xdr:colOff>
      <xdr:row>0</xdr:row>
      <xdr:rowOff>944707</xdr:rowOff>
    </xdr:to>
    <xdr:pic>
      <xdr:nvPicPr>
        <xdr:cNvPr id="11" name="Graphic 10" descr="Group of people with solid fill">
          <a:extLst>
            <a:ext uri="{FF2B5EF4-FFF2-40B4-BE49-F238E27FC236}">
              <a16:creationId xmlns:a16="http://schemas.microsoft.com/office/drawing/2014/main" id="{55D5E10F-CDA5-41FC-A90D-C9DC3D9E1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1355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582327</xdr:colOff>
      <xdr:row>0</xdr:row>
      <xdr:rowOff>12988</xdr:rowOff>
    </xdr:from>
    <xdr:to>
      <xdr:col>17</xdr:col>
      <xdr:colOff>454608</xdr:colOff>
      <xdr:row>0</xdr:row>
      <xdr:rowOff>927388</xdr:rowOff>
    </xdr:to>
    <xdr:pic>
      <xdr:nvPicPr>
        <xdr:cNvPr id="12" name="Graphic 11" descr="Group of men with solid fill">
          <a:extLst>
            <a:ext uri="{FF2B5EF4-FFF2-40B4-BE49-F238E27FC236}">
              <a16:creationId xmlns:a16="http://schemas.microsoft.com/office/drawing/2014/main" id="{F15E5EC0-48AB-4190-90F9-A7BDF1C53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773685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11</xdr:col>
      <xdr:colOff>86592</xdr:colOff>
      <xdr:row>0</xdr:row>
      <xdr:rowOff>17318</xdr:rowOff>
    </xdr:from>
    <xdr:to>
      <xdr:col>12</xdr:col>
      <xdr:colOff>8659</xdr:colOff>
      <xdr:row>0</xdr:row>
      <xdr:rowOff>931718</xdr:rowOff>
    </xdr:to>
    <xdr:pic>
      <xdr:nvPicPr>
        <xdr:cNvPr id="13" name="Graphic 12" descr="Shopping bag with solid fill">
          <a:extLst>
            <a:ext uri="{FF2B5EF4-FFF2-40B4-BE49-F238E27FC236}">
              <a16:creationId xmlns:a16="http://schemas.microsoft.com/office/drawing/2014/main" id="{1342E1A2-91F9-4FC9-B42E-41E6FB3BB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2049992" y="17318"/>
          <a:ext cx="960292" cy="914400"/>
        </a:xfrm>
        <a:prstGeom prst="rect">
          <a:avLst/>
        </a:prstGeom>
      </xdr:spPr>
    </xdr:pic>
    <xdr:clientData/>
  </xdr:twoCellAnchor>
  <xdr:twoCellAnchor editAs="oneCell">
    <xdr:from>
      <xdr:col>21</xdr:col>
      <xdr:colOff>729528</xdr:colOff>
      <xdr:row>0</xdr:row>
      <xdr:rowOff>54120</xdr:rowOff>
    </xdr:from>
    <xdr:to>
      <xdr:col>22</xdr:col>
      <xdr:colOff>606570</xdr:colOff>
      <xdr:row>0</xdr:row>
      <xdr:rowOff>968520</xdr:rowOff>
    </xdr:to>
    <xdr:pic>
      <xdr:nvPicPr>
        <xdr:cNvPr id="14" name="Graphic 13" descr="Dollar with solid fill">
          <a:extLst>
            <a:ext uri="{FF2B5EF4-FFF2-40B4-BE49-F238E27FC236}">
              <a16:creationId xmlns:a16="http://schemas.microsoft.com/office/drawing/2014/main" id="{2715ADF4-401E-4118-A4EF-7D7377022C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75178" y="54120"/>
          <a:ext cx="915267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C64194B-3732-4071-B38C-F5615E625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1039091</xdr:colOff>
      <xdr:row>0</xdr:row>
      <xdr:rowOff>661555</xdr:rowOff>
    </xdr:from>
    <xdr:ext cx="1578766" cy="468013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FE8A4B4-4CE5-40E7-A3E9-3848B6B1A758}"/>
            </a:ext>
          </a:extLst>
        </xdr:cNvPr>
        <xdr:cNvSpPr txBox="1"/>
      </xdr:nvSpPr>
      <xdr:spPr>
        <a:xfrm>
          <a:off x="1404071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318020</xdr:colOff>
      <xdr:row>0</xdr:row>
      <xdr:rowOff>134217</xdr:rowOff>
    </xdr:from>
    <xdr:to>
      <xdr:col>0</xdr:col>
      <xdr:colOff>2560777</xdr:colOff>
      <xdr:row>0</xdr:row>
      <xdr:rowOff>1068326</xdr:rowOff>
    </xdr:to>
    <xdr:pic>
      <xdr:nvPicPr>
        <xdr:cNvPr id="2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AC7F5AAF-E675-4D85-8142-0D4ECE46DB2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318020" y="134217"/>
          <a:ext cx="2242757" cy="9341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87DA434-5CF5-4A5C-8CDD-0F802CECBB40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22</xdr:col>
      <xdr:colOff>398732</xdr:colOff>
      <xdr:row>0</xdr:row>
      <xdr:rowOff>264967</xdr:rowOff>
    </xdr:from>
    <xdr:ext cx="2272597" cy="5641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EE67285-5A52-478D-9D81-E9E826FCED2A}"/>
            </a:ext>
          </a:extLst>
        </xdr:cNvPr>
        <xdr:cNvSpPr/>
      </xdr:nvSpPr>
      <xdr:spPr>
        <a:xfrm>
          <a:off x="2378260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11</xdr:col>
      <xdr:colOff>792284</xdr:colOff>
      <xdr:row>0</xdr:row>
      <xdr:rowOff>270159</xdr:rowOff>
    </xdr:from>
    <xdr:ext cx="4180195" cy="5641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DACDD81-8FF1-48F9-9E55-ED063899BE1A}"/>
            </a:ext>
          </a:extLst>
        </xdr:cNvPr>
        <xdr:cNvSpPr/>
      </xdr:nvSpPr>
      <xdr:spPr>
        <a:xfrm>
          <a:off x="1275568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7</xdr:col>
      <xdr:colOff>859933</xdr:colOff>
      <xdr:row>0</xdr:row>
      <xdr:rowOff>261936</xdr:rowOff>
    </xdr:from>
    <xdr:ext cx="3257463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D59601CC-773A-4484-8148-2A786347A212}"/>
            </a:ext>
          </a:extLst>
        </xdr:cNvPr>
        <xdr:cNvSpPr/>
      </xdr:nvSpPr>
      <xdr:spPr>
        <a:xfrm>
          <a:off x="73655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17</xdr:col>
      <xdr:colOff>397530</xdr:colOff>
      <xdr:row>0</xdr:row>
      <xdr:rowOff>264967</xdr:rowOff>
    </xdr:from>
    <xdr:ext cx="3462251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3EDA252D-0720-447C-BF8E-7AE1BBBA516C}"/>
            </a:ext>
          </a:extLst>
        </xdr:cNvPr>
        <xdr:cNvSpPr/>
      </xdr:nvSpPr>
      <xdr:spPr>
        <a:xfrm>
          <a:off x="1859028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10</xdr:col>
      <xdr:colOff>49792</xdr:colOff>
      <xdr:row>0</xdr:row>
      <xdr:rowOff>313891</xdr:rowOff>
    </xdr:from>
    <xdr:to>
      <xdr:col>10</xdr:col>
      <xdr:colOff>852920</xdr:colOff>
      <xdr:row>0</xdr:row>
      <xdr:rowOff>729527</xdr:rowOff>
    </xdr:to>
    <xdr:sp macro="" textlink="">
      <xdr:nvSpPr>
        <xdr:cNvPr id="8" name="Arrow: Right 7">
          <a:extLst>
            <a:ext uri="{FF2B5EF4-FFF2-40B4-BE49-F238E27FC236}">
              <a16:creationId xmlns:a16="http://schemas.microsoft.com/office/drawing/2014/main" id="{E2FD72F1-39B0-42E6-A8FE-0F7294AB1849}"/>
            </a:ext>
          </a:extLst>
        </xdr:cNvPr>
        <xdr:cNvSpPr/>
      </xdr:nvSpPr>
      <xdr:spPr>
        <a:xfrm>
          <a:off x="10974967" y="313891"/>
          <a:ext cx="803128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468459</xdr:colOff>
      <xdr:row>0</xdr:row>
      <xdr:rowOff>316922</xdr:rowOff>
    </xdr:from>
    <xdr:to>
      <xdr:col>16</xdr:col>
      <xdr:colOff>249817</xdr:colOff>
      <xdr:row>0</xdr:row>
      <xdr:rowOff>732558</xdr:rowOff>
    </xdr:to>
    <xdr:sp macro="" textlink="">
      <xdr:nvSpPr>
        <xdr:cNvPr id="9" name="Arrow: Right 8">
          <a:extLst>
            <a:ext uri="{FF2B5EF4-FFF2-40B4-BE49-F238E27FC236}">
              <a16:creationId xmlns:a16="http://schemas.microsoft.com/office/drawing/2014/main" id="{EA400357-FCD1-48A9-A629-42288A7A0279}"/>
            </a:ext>
          </a:extLst>
        </xdr:cNvPr>
        <xdr:cNvSpPr/>
      </xdr:nvSpPr>
      <xdr:spPr>
        <a:xfrm>
          <a:off x="16584759" y="316922"/>
          <a:ext cx="819583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20</xdr:col>
      <xdr:colOff>850323</xdr:colOff>
      <xdr:row>0</xdr:row>
      <xdr:rowOff>313459</xdr:rowOff>
    </xdr:from>
    <xdr:to>
      <xdr:col>21</xdr:col>
      <xdr:colOff>534265</xdr:colOff>
      <xdr:row>0</xdr:row>
      <xdr:rowOff>729095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4B000300-5186-4A1C-B58E-F6B64FA79FF1}"/>
            </a:ext>
          </a:extLst>
        </xdr:cNvPr>
        <xdr:cNvSpPr/>
      </xdr:nvSpPr>
      <xdr:spPr>
        <a:xfrm>
          <a:off x="22157748" y="313459"/>
          <a:ext cx="722167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7</xdr:col>
      <xdr:colOff>629949</xdr:colOff>
      <xdr:row>0</xdr:row>
      <xdr:rowOff>30307</xdr:rowOff>
    </xdr:from>
    <xdr:to>
      <xdr:col>7</xdr:col>
      <xdr:colOff>1611890</xdr:colOff>
      <xdr:row>0</xdr:row>
      <xdr:rowOff>944707</xdr:rowOff>
    </xdr:to>
    <xdr:pic>
      <xdr:nvPicPr>
        <xdr:cNvPr id="11" name="Graphic 10" descr="Group of people with solid fill">
          <a:extLst>
            <a:ext uri="{FF2B5EF4-FFF2-40B4-BE49-F238E27FC236}">
              <a16:creationId xmlns:a16="http://schemas.microsoft.com/office/drawing/2014/main" id="{D9295233-66E1-48AF-94AD-B3E7667227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1355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582327</xdr:colOff>
      <xdr:row>0</xdr:row>
      <xdr:rowOff>12988</xdr:rowOff>
    </xdr:from>
    <xdr:to>
      <xdr:col>17</xdr:col>
      <xdr:colOff>454608</xdr:colOff>
      <xdr:row>0</xdr:row>
      <xdr:rowOff>927388</xdr:rowOff>
    </xdr:to>
    <xdr:pic>
      <xdr:nvPicPr>
        <xdr:cNvPr id="12" name="Graphic 11" descr="Group of men with solid fill">
          <a:extLst>
            <a:ext uri="{FF2B5EF4-FFF2-40B4-BE49-F238E27FC236}">
              <a16:creationId xmlns:a16="http://schemas.microsoft.com/office/drawing/2014/main" id="{BA5C053B-7E3A-4DC4-8960-79DB623B5A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773685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11</xdr:col>
      <xdr:colOff>86592</xdr:colOff>
      <xdr:row>0</xdr:row>
      <xdr:rowOff>17318</xdr:rowOff>
    </xdr:from>
    <xdr:to>
      <xdr:col>12</xdr:col>
      <xdr:colOff>8659</xdr:colOff>
      <xdr:row>0</xdr:row>
      <xdr:rowOff>931718</xdr:rowOff>
    </xdr:to>
    <xdr:pic>
      <xdr:nvPicPr>
        <xdr:cNvPr id="13" name="Graphic 12" descr="Shopping bag with solid fill">
          <a:extLst>
            <a:ext uri="{FF2B5EF4-FFF2-40B4-BE49-F238E27FC236}">
              <a16:creationId xmlns:a16="http://schemas.microsoft.com/office/drawing/2014/main" id="{09E6F4D3-1E06-4060-8D19-96D8C6FE48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2049992" y="17318"/>
          <a:ext cx="960292" cy="914400"/>
        </a:xfrm>
        <a:prstGeom prst="rect">
          <a:avLst/>
        </a:prstGeom>
      </xdr:spPr>
    </xdr:pic>
    <xdr:clientData/>
  </xdr:twoCellAnchor>
  <xdr:twoCellAnchor editAs="oneCell">
    <xdr:from>
      <xdr:col>21</xdr:col>
      <xdr:colOff>729528</xdr:colOff>
      <xdr:row>0</xdr:row>
      <xdr:rowOff>54120</xdr:rowOff>
    </xdr:from>
    <xdr:to>
      <xdr:col>22</xdr:col>
      <xdr:colOff>606570</xdr:colOff>
      <xdr:row>0</xdr:row>
      <xdr:rowOff>968520</xdr:rowOff>
    </xdr:to>
    <xdr:pic>
      <xdr:nvPicPr>
        <xdr:cNvPr id="14" name="Graphic 13" descr="Dollar with solid fill">
          <a:extLst>
            <a:ext uri="{FF2B5EF4-FFF2-40B4-BE49-F238E27FC236}">
              <a16:creationId xmlns:a16="http://schemas.microsoft.com/office/drawing/2014/main" id="{5B0A702E-3D90-4AD1-ACD2-9B212E3CA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75178" y="54120"/>
          <a:ext cx="915267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A258BB3-C5E3-4AE6-9487-34153DE017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1039091</xdr:colOff>
      <xdr:row>0</xdr:row>
      <xdr:rowOff>661555</xdr:rowOff>
    </xdr:from>
    <xdr:ext cx="1578766" cy="468013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835118-9C77-4C5D-9AFF-518F6E240F82}"/>
            </a:ext>
          </a:extLst>
        </xdr:cNvPr>
        <xdr:cNvSpPr txBox="1"/>
      </xdr:nvSpPr>
      <xdr:spPr>
        <a:xfrm>
          <a:off x="1404071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378352</xdr:colOff>
      <xdr:row>0</xdr:row>
      <xdr:rowOff>158750</xdr:rowOff>
    </xdr:from>
    <xdr:to>
      <xdr:col>0</xdr:col>
      <xdr:colOff>2596857</xdr:colOff>
      <xdr:row>0</xdr:row>
      <xdr:rowOff>1082758</xdr:rowOff>
    </xdr:to>
    <xdr:pic>
      <xdr:nvPicPr>
        <xdr:cNvPr id="17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1A5D8459-F9FC-4DAE-80E3-B74EC4C30E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378352" y="158750"/>
          <a:ext cx="2218505" cy="9240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3709001-0A91-4E75-81C1-331E82DA770E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22</xdr:col>
      <xdr:colOff>398732</xdr:colOff>
      <xdr:row>0</xdr:row>
      <xdr:rowOff>264967</xdr:rowOff>
    </xdr:from>
    <xdr:ext cx="2272597" cy="5641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DAA102E-DDB5-4BC3-AB2E-21889F58AF29}"/>
            </a:ext>
          </a:extLst>
        </xdr:cNvPr>
        <xdr:cNvSpPr/>
      </xdr:nvSpPr>
      <xdr:spPr>
        <a:xfrm>
          <a:off x="2269675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11</xdr:col>
      <xdr:colOff>792284</xdr:colOff>
      <xdr:row>0</xdr:row>
      <xdr:rowOff>270159</xdr:rowOff>
    </xdr:from>
    <xdr:ext cx="4180195" cy="5641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A8F71571-AD46-4B73-99DA-05B22BCBABB4}"/>
            </a:ext>
          </a:extLst>
        </xdr:cNvPr>
        <xdr:cNvSpPr/>
      </xdr:nvSpPr>
      <xdr:spPr>
        <a:xfrm>
          <a:off x="1166983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7</xdr:col>
      <xdr:colOff>859933</xdr:colOff>
      <xdr:row>0</xdr:row>
      <xdr:rowOff>261936</xdr:rowOff>
    </xdr:from>
    <xdr:ext cx="3257463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C8C90F0-A590-4033-B25D-8E25637EAA20}"/>
            </a:ext>
          </a:extLst>
        </xdr:cNvPr>
        <xdr:cNvSpPr/>
      </xdr:nvSpPr>
      <xdr:spPr>
        <a:xfrm>
          <a:off x="73655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17</xdr:col>
      <xdr:colOff>397530</xdr:colOff>
      <xdr:row>0</xdr:row>
      <xdr:rowOff>264967</xdr:rowOff>
    </xdr:from>
    <xdr:ext cx="3462251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5F770BF-8A2C-47C8-9C22-71ACCAF8C9DE}"/>
            </a:ext>
          </a:extLst>
        </xdr:cNvPr>
        <xdr:cNvSpPr/>
      </xdr:nvSpPr>
      <xdr:spPr>
        <a:xfrm>
          <a:off x="1750443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15</xdr:col>
      <xdr:colOff>309709</xdr:colOff>
      <xdr:row>0</xdr:row>
      <xdr:rowOff>332797</xdr:rowOff>
    </xdr:from>
    <xdr:to>
      <xdr:col>16</xdr:col>
      <xdr:colOff>91067</xdr:colOff>
      <xdr:row>0</xdr:row>
      <xdr:rowOff>748433</xdr:rowOff>
    </xdr:to>
    <xdr:sp macro="" textlink="">
      <xdr:nvSpPr>
        <xdr:cNvPr id="2" name="Arrow: Right 8">
          <a:extLst>
            <a:ext uri="{FF2B5EF4-FFF2-40B4-BE49-F238E27FC236}">
              <a16:creationId xmlns:a16="http://schemas.microsoft.com/office/drawing/2014/main" id="{DFF25C9F-AB40-4D10-86A9-B7F038B02BE3}"/>
            </a:ext>
          </a:extLst>
        </xdr:cNvPr>
        <xdr:cNvSpPr/>
      </xdr:nvSpPr>
      <xdr:spPr>
        <a:xfrm>
          <a:off x="15422709" y="332797"/>
          <a:ext cx="813233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20</xdr:col>
      <xdr:colOff>850323</xdr:colOff>
      <xdr:row>0</xdr:row>
      <xdr:rowOff>313459</xdr:rowOff>
    </xdr:from>
    <xdr:to>
      <xdr:col>21</xdr:col>
      <xdr:colOff>534265</xdr:colOff>
      <xdr:row>0</xdr:row>
      <xdr:rowOff>729095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36C0861-D867-410D-A4DE-9A33245C5CC3}"/>
            </a:ext>
          </a:extLst>
        </xdr:cNvPr>
        <xdr:cNvSpPr/>
      </xdr:nvSpPr>
      <xdr:spPr>
        <a:xfrm>
          <a:off x="21071898" y="313459"/>
          <a:ext cx="722167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7</xdr:col>
      <xdr:colOff>629949</xdr:colOff>
      <xdr:row>0</xdr:row>
      <xdr:rowOff>30307</xdr:rowOff>
    </xdr:from>
    <xdr:to>
      <xdr:col>7</xdr:col>
      <xdr:colOff>1611890</xdr:colOff>
      <xdr:row>0</xdr:row>
      <xdr:rowOff>944707</xdr:rowOff>
    </xdr:to>
    <xdr:pic>
      <xdr:nvPicPr>
        <xdr:cNvPr id="11" name="Graphic 10" descr="Group of people with solid fill">
          <a:extLst>
            <a:ext uri="{FF2B5EF4-FFF2-40B4-BE49-F238E27FC236}">
              <a16:creationId xmlns:a16="http://schemas.microsoft.com/office/drawing/2014/main" id="{C80FFE3D-FF49-425A-829E-6E1A1BE87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1355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582327</xdr:colOff>
      <xdr:row>0</xdr:row>
      <xdr:rowOff>12988</xdr:rowOff>
    </xdr:from>
    <xdr:to>
      <xdr:col>17</xdr:col>
      <xdr:colOff>454608</xdr:colOff>
      <xdr:row>0</xdr:row>
      <xdr:rowOff>927388</xdr:rowOff>
    </xdr:to>
    <xdr:pic>
      <xdr:nvPicPr>
        <xdr:cNvPr id="12" name="Graphic 11" descr="Group of men with solid fill">
          <a:extLst>
            <a:ext uri="{FF2B5EF4-FFF2-40B4-BE49-F238E27FC236}">
              <a16:creationId xmlns:a16="http://schemas.microsoft.com/office/drawing/2014/main" id="{547A5068-D4CF-47D2-8556-18D7E54F5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65100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11</xdr:col>
      <xdr:colOff>86592</xdr:colOff>
      <xdr:row>0</xdr:row>
      <xdr:rowOff>17318</xdr:rowOff>
    </xdr:from>
    <xdr:to>
      <xdr:col>12</xdr:col>
      <xdr:colOff>8659</xdr:colOff>
      <xdr:row>0</xdr:row>
      <xdr:rowOff>931718</xdr:rowOff>
    </xdr:to>
    <xdr:pic>
      <xdr:nvPicPr>
        <xdr:cNvPr id="13" name="Graphic 12" descr="Shopping bag with solid fill">
          <a:extLst>
            <a:ext uri="{FF2B5EF4-FFF2-40B4-BE49-F238E27FC236}">
              <a16:creationId xmlns:a16="http://schemas.microsoft.com/office/drawing/2014/main" id="{13573ED1-F559-4698-B2D6-A0BC897F0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964142" y="17318"/>
          <a:ext cx="960292" cy="914400"/>
        </a:xfrm>
        <a:prstGeom prst="rect">
          <a:avLst/>
        </a:prstGeom>
      </xdr:spPr>
    </xdr:pic>
    <xdr:clientData/>
  </xdr:twoCellAnchor>
  <xdr:twoCellAnchor editAs="oneCell">
    <xdr:from>
      <xdr:col>21</xdr:col>
      <xdr:colOff>729528</xdr:colOff>
      <xdr:row>0</xdr:row>
      <xdr:rowOff>54120</xdr:rowOff>
    </xdr:from>
    <xdr:to>
      <xdr:col>22</xdr:col>
      <xdr:colOff>606570</xdr:colOff>
      <xdr:row>0</xdr:row>
      <xdr:rowOff>968520</xdr:rowOff>
    </xdr:to>
    <xdr:pic>
      <xdr:nvPicPr>
        <xdr:cNvPr id="14" name="Graphic 13" descr="Dollar with solid fill">
          <a:extLst>
            <a:ext uri="{FF2B5EF4-FFF2-40B4-BE49-F238E27FC236}">
              <a16:creationId xmlns:a16="http://schemas.microsoft.com/office/drawing/2014/main" id="{0DC0DD89-5953-410F-93B6-70592F105C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89328" y="54120"/>
          <a:ext cx="915267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9A683B7F-9F70-4779-BFE0-D45A0EF15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1039091</xdr:colOff>
      <xdr:row>0</xdr:row>
      <xdr:rowOff>661555</xdr:rowOff>
    </xdr:from>
    <xdr:ext cx="1578766" cy="468013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927D80D-421E-479A-8F92-CF3C9BC4F4BE}"/>
            </a:ext>
          </a:extLst>
        </xdr:cNvPr>
        <xdr:cNvSpPr txBox="1"/>
      </xdr:nvSpPr>
      <xdr:spPr>
        <a:xfrm>
          <a:off x="1295486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378352</xdr:colOff>
      <xdr:row>0</xdr:row>
      <xdr:rowOff>158750</xdr:rowOff>
    </xdr:from>
    <xdr:to>
      <xdr:col>0</xdr:col>
      <xdr:colOff>2596857</xdr:colOff>
      <xdr:row>0</xdr:row>
      <xdr:rowOff>1082758</xdr:rowOff>
    </xdr:to>
    <xdr:pic>
      <xdr:nvPicPr>
        <xdr:cNvPr id="2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8D77B8C3-2F1E-4D91-8B9C-3E0A6E526B2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378352" y="158750"/>
          <a:ext cx="2218505" cy="9240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BC00BDD-F487-4FFE-9605-F84A6620B103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21</xdr:col>
      <xdr:colOff>398732</xdr:colOff>
      <xdr:row>0</xdr:row>
      <xdr:rowOff>264967</xdr:rowOff>
    </xdr:from>
    <xdr:ext cx="2272597" cy="5641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67101EDD-03BD-4C66-A1A4-D6319CE73AFB}"/>
            </a:ext>
          </a:extLst>
        </xdr:cNvPr>
        <xdr:cNvSpPr/>
      </xdr:nvSpPr>
      <xdr:spPr>
        <a:xfrm>
          <a:off x="2277295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10</xdr:col>
      <xdr:colOff>792284</xdr:colOff>
      <xdr:row>0</xdr:row>
      <xdr:rowOff>270159</xdr:rowOff>
    </xdr:from>
    <xdr:ext cx="4180195" cy="5641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64A6902E-E3AA-4DF9-91B9-0F15A4698B16}"/>
            </a:ext>
          </a:extLst>
        </xdr:cNvPr>
        <xdr:cNvSpPr/>
      </xdr:nvSpPr>
      <xdr:spPr>
        <a:xfrm>
          <a:off x="1174603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7</xdr:col>
      <xdr:colOff>859933</xdr:colOff>
      <xdr:row>0</xdr:row>
      <xdr:rowOff>261936</xdr:rowOff>
    </xdr:from>
    <xdr:ext cx="3257463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B0886BE-18AA-4F8C-A276-635D77A0D6F8}"/>
            </a:ext>
          </a:extLst>
        </xdr:cNvPr>
        <xdr:cNvSpPr/>
      </xdr:nvSpPr>
      <xdr:spPr>
        <a:xfrm>
          <a:off x="73655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16</xdr:col>
      <xdr:colOff>397530</xdr:colOff>
      <xdr:row>0</xdr:row>
      <xdr:rowOff>264967</xdr:rowOff>
    </xdr:from>
    <xdr:ext cx="3462251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DD44B3C-3DB2-4655-864C-1057953B6441}"/>
            </a:ext>
          </a:extLst>
        </xdr:cNvPr>
        <xdr:cNvSpPr/>
      </xdr:nvSpPr>
      <xdr:spPr>
        <a:xfrm>
          <a:off x="1758063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14</xdr:col>
      <xdr:colOff>468459</xdr:colOff>
      <xdr:row>0</xdr:row>
      <xdr:rowOff>316922</xdr:rowOff>
    </xdr:from>
    <xdr:to>
      <xdr:col>15</xdr:col>
      <xdr:colOff>249817</xdr:colOff>
      <xdr:row>0</xdr:row>
      <xdr:rowOff>732558</xdr:rowOff>
    </xdr:to>
    <xdr:sp macro="" textlink="">
      <xdr:nvSpPr>
        <xdr:cNvPr id="8" name="Arrow: Right 7">
          <a:extLst>
            <a:ext uri="{FF2B5EF4-FFF2-40B4-BE49-F238E27FC236}">
              <a16:creationId xmlns:a16="http://schemas.microsoft.com/office/drawing/2014/main" id="{0BBCD1F7-C4D2-437D-B595-09B8563E2ABA}"/>
            </a:ext>
          </a:extLst>
        </xdr:cNvPr>
        <xdr:cNvSpPr/>
      </xdr:nvSpPr>
      <xdr:spPr>
        <a:xfrm>
          <a:off x="15575109" y="316922"/>
          <a:ext cx="819583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850323</xdr:colOff>
      <xdr:row>0</xdr:row>
      <xdr:rowOff>313459</xdr:rowOff>
    </xdr:from>
    <xdr:to>
      <xdr:col>20</xdr:col>
      <xdr:colOff>534265</xdr:colOff>
      <xdr:row>0</xdr:row>
      <xdr:rowOff>729095</xdr:rowOff>
    </xdr:to>
    <xdr:sp macro="" textlink="">
      <xdr:nvSpPr>
        <xdr:cNvPr id="9" name="Arrow: Right 8">
          <a:extLst>
            <a:ext uri="{FF2B5EF4-FFF2-40B4-BE49-F238E27FC236}">
              <a16:creationId xmlns:a16="http://schemas.microsoft.com/office/drawing/2014/main" id="{DF55BED8-743B-4449-A2FC-45C1AD289012}"/>
            </a:ext>
          </a:extLst>
        </xdr:cNvPr>
        <xdr:cNvSpPr/>
      </xdr:nvSpPr>
      <xdr:spPr>
        <a:xfrm>
          <a:off x="21148098" y="313459"/>
          <a:ext cx="722167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7</xdr:col>
      <xdr:colOff>629949</xdr:colOff>
      <xdr:row>0</xdr:row>
      <xdr:rowOff>30307</xdr:rowOff>
    </xdr:from>
    <xdr:to>
      <xdr:col>7</xdr:col>
      <xdr:colOff>1611890</xdr:colOff>
      <xdr:row>0</xdr:row>
      <xdr:rowOff>944707</xdr:rowOff>
    </xdr:to>
    <xdr:pic>
      <xdr:nvPicPr>
        <xdr:cNvPr id="10" name="Graphic 9" descr="Group of people with solid fill">
          <a:extLst>
            <a:ext uri="{FF2B5EF4-FFF2-40B4-BE49-F238E27FC236}">
              <a16:creationId xmlns:a16="http://schemas.microsoft.com/office/drawing/2014/main" id="{151DED72-5681-4C22-9577-42742D91F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1355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15</xdr:col>
      <xdr:colOff>582327</xdr:colOff>
      <xdr:row>0</xdr:row>
      <xdr:rowOff>12988</xdr:rowOff>
    </xdr:from>
    <xdr:to>
      <xdr:col>16</xdr:col>
      <xdr:colOff>454608</xdr:colOff>
      <xdr:row>0</xdr:row>
      <xdr:rowOff>927388</xdr:rowOff>
    </xdr:to>
    <xdr:pic>
      <xdr:nvPicPr>
        <xdr:cNvPr id="11" name="Graphic 10" descr="Group of men with solid fill">
          <a:extLst>
            <a:ext uri="{FF2B5EF4-FFF2-40B4-BE49-F238E27FC236}">
              <a16:creationId xmlns:a16="http://schemas.microsoft.com/office/drawing/2014/main" id="{CCF0B8EF-FA13-4C61-BAFA-EF4C4B108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72720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10</xdr:col>
      <xdr:colOff>86592</xdr:colOff>
      <xdr:row>0</xdr:row>
      <xdr:rowOff>17318</xdr:rowOff>
    </xdr:from>
    <xdr:to>
      <xdr:col>11</xdr:col>
      <xdr:colOff>8659</xdr:colOff>
      <xdr:row>0</xdr:row>
      <xdr:rowOff>931718</xdr:rowOff>
    </xdr:to>
    <xdr:pic>
      <xdr:nvPicPr>
        <xdr:cNvPr id="12" name="Graphic 11" descr="Shopping bag with solid fill">
          <a:extLst>
            <a:ext uri="{FF2B5EF4-FFF2-40B4-BE49-F238E27FC236}">
              <a16:creationId xmlns:a16="http://schemas.microsoft.com/office/drawing/2014/main" id="{B97900A1-EA16-4658-9E43-EAA2236EB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1040342" y="17318"/>
          <a:ext cx="960292" cy="914400"/>
        </a:xfrm>
        <a:prstGeom prst="rect">
          <a:avLst/>
        </a:prstGeom>
      </xdr:spPr>
    </xdr:pic>
    <xdr:clientData/>
  </xdr:twoCellAnchor>
  <xdr:twoCellAnchor editAs="oneCell">
    <xdr:from>
      <xdr:col>20</xdr:col>
      <xdr:colOff>729528</xdr:colOff>
      <xdr:row>0</xdr:row>
      <xdr:rowOff>54120</xdr:rowOff>
    </xdr:from>
    <xdr:to>
      <xdr:col>21</xdr:col>
      <xdr:colOff>606570</xdr:colOff>
      <xdr:row>0</xdr:row>
      <xdr:rowOff>968520</xdr:rowOff>
    </xdr:to>
    <xdr:pic>
      <xdr:nvPicPr>
        <xdr:cNvPr id="13" name="Graphic 12" descr="Dollar with solid fill">
          <a:extLst>
            <a:ext uri="{FF2B5EF4-FFF2-40B4-BE49-F238E27FC236}">
              <a16:creationId xmlns:a16="http://schemas.microsoft.com/office/drawing/2014/main" id="{D42A529B-9A3B-4BD7-9CF8-8DA24370B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65528" y="54120"/>
          <a:ext cx="915267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8C13AC6-EF6A-42B1-9753-4AF623B31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11</xdr:col>
      <xdr:colOff>1039091</xdr:colOff>
      <xdr:row>0</xdr:row>
      <xdr:rowOff>661555</xdr:rowOff>
    </xdr:from>
    <xdr:ext cx="1578766" cy="468013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C6312790-0DFC-46B6-A784-891A947C6DB7}"/>
            </a:ext>
          </a:extLst>
        </xdr:cNvPr>
        <xdr:cNvSpPr txBox="1"/>
      </xdr:nvSpPr>
      <xdr:spPr>
        <a:xfrm>
          <a:off x="1303106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308150</xdr:colOff>
      <xdr:row>0</xdr:row>
      <xdr:rowOff>84637</xdr:rowOff>
    </xdr:from>
    <xdr:to>
      <xdr:col>0</xdr:col>
      <xdr:colOff>2550907</xdr:colOff>
      <xdr:row>0</xdr:row>
      <xdr:rowOff>1018746</xdr:rowOff>
    </xdr:to>
    <xdr:pic>
      <xdr:nvPicPr>
        <xdr:cNvPr id="2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8C8D6683-E546-4D71-93FF-1D0539C8221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308150" y="84637"/>
          <a:ext cx="2242757" cy="9341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5FA7907-C0D7-4B14-BC86-4E140899F719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22</xdr:col>
      <xdr:colOff>398732</xdr:colOff>
      <xdr:row>0</xdr:row>
      <xdr:rowOff>264967</xdr:rowOff>
    </xdr:from>
    <xdr:ext cx="2272597" cy="5641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54B5EC9-AF98-4292-8197-9A76B93FE5A0}"/>
            </a:ext>
          </a:extLst>
        </xdr:cNvPr>
        <xdr:cNvSpPr/>
      </xdr:nvSpPr>
      <xdr:spPr>
        <a:xfrm>
          <a:off x="2269675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11</xdr:col>
      <xdr:colOff>792284</xdr:colOff>
      <xdr:row>0</xdr:row>
      <xdr:rowOff>270159</xdr:rowOff>
    </xdr:from>
    <xdr:ext cx="4180195" cy="5641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5207D5D-D02E-48CA-9DCF-456B94B061AD}"/>
            </a:ext>
          </a:extLst>
        </xdr:cNvPr>
        <xdr:cNvSpPr/>
      </xdr:nvSpPr>
      <xdr:spPr>
        <a:xfrm>
          <a:off x="1166983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8</xdr:col>
      <xdr:colOff>859933</xdr:colOff>
      <xdr:row>0</xdr:row>
      <xdr:rowOff>261936</xdr:rowOff>
    </xdr:from>
    <xdr:ext cx="3257463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D6BBF868-99AC-44B3-97BE-FA4C7CBC655C}"/>
            </a:ext>
          </a:extLst>
        </xdr:cNvPr>
        <xdr:cNvSpPr/>
      </xdr:nvSpPr>
      <xdr:spPr>
        <a:xfrm>
          <a:off x="73655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17</xdr:col>
      <xdr:colOff>397530</xdr:colOff>
      <xdr:row>0</xdr:row>
      <xdr:rowOff>264967</xdr:rowOff>
    </xdr:from>
    <xdr:ext cx="3462251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695CC00-CD93-4623-B13B-8A1FE6BB6179}"/>
            </a:ext>
          </a:extLst>
        </xdr:cNvPr>
        <xdr:cNvSpPr/>
      </xdr:nvSpPr>
      <xdr:spPr>
        <a:xfrm>
          <a:off x="1750443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10</xdr:col>
      <xdr:colOff>49792</xdr:colOff>
      <xdr:row>0</xdr:row>
      <xdr:rowOff>313891</xdr:rowOff>
    </xdr:from>
    <xdr:to>
      <xdr:col>10</xdr:col>
      <xdr:colOff>852920</xdr:colOff>
      <xdr:row>0</xdr:row>
      <xdr:rowOff>729527</xdr:rowOff>
    </xdr:to>
    <xdr:sp macro="" textlink="">
      <xdr:nvSpPr>
        <xdr:cNvPr id="8" name="Arrow: Right 7">
          <a:extLst>
            <a:ext uri="{FF2B5EF4-FFF2-40B4-BE49-F238E27FC236}">
              <a16:creationId xmlns:a16="http://schemas.microsoft.com/office/drawing/2014/main" id="{16112ED9-8BCB-4E81-9576-22EFCE9440B6}"/>
            </a:ext>
          </a:extLst>
        </xdr:cNvPr>
        <xdr:cNvSpPr/>
      </xdr:nvSpPr>
      <xdr:spPr>
        <a:xfrm>
          <a:off x="9889117" y="313891"/>
          <a:ext cx="803128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468459</xdr:colOff>
      <xdr:row>0</xdr:row>
      <xdr:rowOff>316922</xdr:rowOff>
    </xdr:from>
    <xdr:to>
      <xdr:col>16</xdr:col>
      <xdr:colOff>249817</xdr:colOff>
      <xdr:row>0</xdr:row>
      <xdr:rowOff>732558</xdr:rowOff>
    </xdr:to>
    <xdr:sp macro="" textlink="">
      <xdr:nvSpPr>
        <xdr:cNvPr id="9" name="Arrow: Right 8">
          <a:extLst>
            <a:ext uri="{FF2B5EF4-FFF2-40B4-BE49-F238E27FC236}">
              <a16:creationId xmlns:a16="http://schemas.microsoft.com/office/drawing/2014/main" id="{34A375E5-CAC5-484A-832C-B8A4AA5C551F}"/>
            </a:ext>
          </a:extLst>
        </xdr:cNvPr>
        <xdr:cNvSpPr/>
      </xdr:nvSpPr>
      <xdr:spPr>
        <a:xfrm>
          <a:off x="15498909" y="316922"/>
          <a:ext cx="819583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20</xdr:col>
      <xdr:colOff>850323</xdr:colOff>
      <xdr:row>0</xdr:row>
      <xdr:rowOff>313459</xdr:rowOff>
    </xdr:from>
    <xdr:to>
      <xdr:col>21</xdr:col>
      <xdr:colOff>534265</xdr:colOff>
      <xdr:row>0</xdr:row>
      <xdr:rowOff>729095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41C31620-E31D-4B88-98A1-9CCEF29662C7}"/>
            </a:ext>
          </a:extLst>
        </xdr:cNvPr>
        <xdr:cNvSpPr/>
      </xdr:nvSpPr>
      <xdr:spPr>
        <a:xfrm>
          <a:off x="21071898" y="313459"/>
          <a:ext cx="722167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629949</xdr:colOff>
      <xdr:row>0</xdr:row>
      <xdr:rowOff>30307</xdr:rowOff>
    </xdr:from>
    <xdr:to>
      <xdr:col>8</xdr:col>
      <xdr:colOff>1611890</xdr:colOff>
      <xdr:row>0</xdr:row>
      <xdr:rowOff>944707</xdr:rowOff>
    </xdr:to>
    <xdr:pic>
      <xdr:nvPicPr>
        <xdr:cNvPr id="11" name="Graphic 10" descr="Group of people with solid fill">
          <a:extLst>
            <a:ext uri="{FF2B5EF4-FFF2-40B4-BE49-F238E27FC236}">
              <a16:creationId xmlns:a16="http://schemas.microsoft.com/office/drawing/2014/main" id="{506D2222-3ECA-4DF7-8E5C-D9958A377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1355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582327</xdr:colOff>
      <xdr:row>0</xdr:row>
      <xdr:rowOff>12988</xdr:rowOff>
    </xdr:from>
    <xdr:to>
      <xdr:col>17</xdr:col>
      <xdr:colOff>454608</xdr:colOff>
      <xdr:row>0</xdr:row>
      <xdr:rowOff>927388</xdr:rowOff>
    </xdr:to>
    <xdr:pic>
      <xdr:nvPicPr>
        <xdr:cNvPr id="12" name="Graphic 11" descr="Group of men with solid fill">
          <a:extLst>
            <a:ext uri="{FF2B5EF4-FFF2-40B4-BE49-F238E27FC236}">
              <a16:creationId xmlns:a16="http://schemas.microsoft.com/office/drawing/2014/main" id="{9188595E-12E3-4323-ACB6-293D67E3E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65100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11</xdr:col>
      <xdr:colOff>86592</xdr:colOff>
      <xdr:row>0</xdr:row>
      <xdr:rowOff>17318</xdr:rowOff>
    </xdr:from>
    <xdr:to>
      <xdr:col>12</xdr:col>
      <xdr:colOff>8658</xdr:colOff>
      <xdr:row>0</xdr:row>
      <xdr:rowOff>931718</xdr:rowOff>
    </xdr:to>
    <xdr:pic>
      <xdr:nvPicPr>
        <xdr:cNvPr id="13" name="Graphic 12" descr="Shopping bag with solid fill">
          <a:extLst>
            <a:ext uri="{FF2B5EF4-FFF2-40B4-BE49-F238E27FC236}">
              <a16:creationId xmlns:a16="http://schemas.microsoft.com/office/drawing/2014/main" id="{259BB292-62D1-47EC-9ACE-F3D1E9D06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964142" y="17318"/>
          <a:ext cx="960292" cy="914400"/>
        </a:xfrm>
        <a:prstGeom prst="rect">
          <a:avLst/>
        </a:prstGeom>
      </xdr:spPr>
    </xdr:pic>
    <xdr:clientData/>
  </xdr:twoCellAnchor>
  <xdr:twoCellAnchor editAs="oneCell">
    <xdr:from>
      <xdr:col>21</xdr:col>
      <xdr:colOff>729528</xdr:colOff>
      <xdr:row>0</xdr:row>
      <xdr:rowOff>71438</xdr:rowOff>
    </xdr:from>
    <xdr:to>
      <xdr:col>22</xdr:col>
      <xdr:colOff>606570</xdr:colOff>
      <xdr:row>0</xdr:row>
      <xdr:rowOff>985838</xdr:rowOff>
    </xdr:to>
    <xdr:pic>
      <xdr:nvPicPr>
        <xdr:cNvPr id="14" name="Graphic 13" descr="Dollar with solid fill">
          <a:extLst>
            <a:ext uri="{FF2B5EF4-FFF2-40B4-BE49-F238E27FC236}">
              <a16:creationId xmlns:a16="http://schemas.microsoft.com/office/drawing/2014/main" id="{F8550284-C429-4A27-9A71-B799E077D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13573" y="71438"/>
          <a:ext cx="916133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1EBAD03-DD2D-4EC7-B5F1-5F6BE76470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1039091</xdr:colOff>
      <xdr:row>0</xdr:row>
      <xdr:rowOff>661555</xdr:rowOff>
    </xdr:from>
    <xdr:ext cx="1578766" cy="468013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7BD14BE-11C3-4640-8FE2-0952B29FD1D1}"/>
            </a:ext>
          </a:extLst>
        </xdr:cNvPr>
        <xdr:cNvSpPr txBox="1"/>
      </xdr:nvSpPr>
      <xdr:spPr>
        <a:xfrm>
          <a:off x="1295486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296702</xdr:colOff>
      <xdr:row>0</xdr:row>
      <xdr:rowOff>26720</xdr:rowOff>
    </xdr:from>
    <xdr:to>
      <xdr:col>0</xdr:col>
      <xdr:colOff>2539459</xdr:colOff>
      <xdr:row>1</xdr:row>
      <xdr:rowOff>40821</xdr:rowOff>
    </xdr:to>
    <xdr:pic>
      <xdr:nvPicPr>
        <xdr:cNvPr id="10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5165727C-146F-44FF-ABC4-C1795AFCC70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296702" y="26720"/>
          <a:ext cx="2242757" cy="11434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05A7C01-EA16-4002-9E08-B89F8435C413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18</xdr:col>
      <xdr:colOff>398732</xdr:colOff>
      <xdr:row>0</xdr:row>
      <xdr:rowOff>264967</xdr:rowOff>
    </xdr:from>
    <xdr:ext cx="2272597" cy="5641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3216228-489E-4FAF-ACE5-29A03A35C050}"/>
            </a:ext>
          </a:extLst>
        </xdr:cNvPr>
        <xdr:cNvSpPr/>
      </xdr:nvSpPr>
      <xdr:spPr>
        <a:xfrm>
          <a:off x="2269675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9</xdr:col>
      <xdr:colOff>792284</xdr:colOff>
      <xdr:row>0</xdr:row>
      <xdr:rowOff>270159</xdr:rowOff>
    </xdr:from>
    <xdr:ext cx="4180195" cy="5641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C9837B7-82F6-4F89-9B09-2731310DCF89}"/>
            </a:ext>
          </a:extLst>
        </xdr:cNvPr>
        <xdr:cNvSpPr/>
      </xdr:nvSpPr>
      <xdr:spPr>
        <a:xfrm>
          <a:off x="1166983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7</xdr:col>
      <xdr:colOff>859933</xdr:colOff>
      <xdr:row>0</xdr:row>
      <xdr:rowOff>261936</xdr:rowOff>
    </xdr:from>
    <xdr:ext cx="3257463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44F3C7BD-E964-489A-9CC8-604D83B2020C}"/>
            </a:ext>
          </a:extLst>
        </xdr:cNvPr>
        <xdr:cNvSpPr/>
      </xdr:nvSpPr>
      <xdr:spPr>
        <a:xfrm>
          <a:off x="73655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15</xdr:col>
      <xdr:colOff>397530</xdr:colOff>
      <xdr:row>0</xdr:row>
      <xdr:rowOff>264967</xdr:rowOff>
    </xdr:from>
    <xdr:ext cx="3462251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F8236A4-850D-4E97-B4F4-6E55CE9D51FB}"/>
            </a:ext>
          </a:extLst>
        </xdr:cNvPr>
        <xdr:cNvSpPr/>
      </xdr:nvSpPr>
      <xdr:spPr>
        <a:xfrm>
          <a:off x="1750443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13</xdr:col>
      <xdr:colOff>468459</xdr:colOff>
      <xdr:row>0</xdr:row>
      <xdr:rowOff>316922</xdr:rowOff>
    </xdr:from>
    <xdr:to>
      <xdr:col>14</xdr:col>
      <xdr:colOff>249817</xdr:colOff>
      <xdr:row>0</xdr:row>
      <xdr:rowOff>732558</xdr:rowOff>
    </xdr:to>
    <xdr:sp macro="" textlink="">
      <xdr:nvSpPr>
        <xdr:cNvPr id="9" name="Arrow: Right 8">
          <a:extLst>
            <a:ext uri="{FF2B5EF4-FFF2-40B4-BE49-F238E27FC236}">
              <a16:creationId xmlns:a16="http://schemas.microsoft.com/office/drawing/2014/main" id="{9709B965-1262-4CB8-86EB-AFB908BF711D}"/>
            </a:ext>
          </a:extLst>
        </xdr:cNvPr>
        <xdr:cNvSpPr/>
      </xdr:nvSpPr>
      <xdr:spPr>
        <a:xfrm>
          <a:off x="15498909" y="316922"/>
          <a:ext cx="819583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7</xdr:col>
      <xdr:colOff>629949</xdr:colOff>
      <xdr:row>0</xdr:row>
      <xdr:rowOff>30307</xdr:rowOff>
    </xdr:from>
    <xdr:to>
      <xdr:col>7</xdr:col>
      <xdr:colOff>1611890</xdr:colOff>
      <xdr:row>0</xdr:row>
      <xdr:rowOff>944707</xdr:rowOff>
    </xdr:to>
    <xdr:pic>
      <xdr:nvPicPr>
        <xdr:cNvPr id="11" name="Graphic 10" descr="Group of people with solid fill">
          <a:extLst>
            <a:ext uri="{FF2B5EF4-FFF2-40B4-BE49-F238E27FC236}">
              <a16:creationId xmlns:a16="http://schemas.microsoft.com/office/drawing/2014/main" id="{78B41FD4-4CA4-442B-9D73-C667AB705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1355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14</xdr:col>
      <xdr:colOff>582327</xdr:colOff>
      <xdr:row>0</xdr:row>
      <xdr:rowOff>12988</xdr:rowOff>
    </xdr:from>
    <xdr:to>
      <xdr:col>15</xdr:col>
      <xdr:colOff>454608</xdr:colOff>
      <xdr:row>0</xdr:row>
      <xdr:rowOff>927388</xdr:rowOff>
    </xdr:to>
    <xdr:pic>
      <xdr:nvPicPr>
        <xdr:cNvPr id="12" name="Graphic 11" descr="Group of men with solid fill">
          <a:extLst>
            <a:ext uri="{FF2B5EF4-FFF2-40B4-BE49-F238E27FC236}">
              <a16:creationId xmlns:a16="http://schemas.microsoft.com/office/drawing/2014/main" id="{221B6440-C710-47DD-BF7C-C3EA581F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65100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9</xdr:col>
      <xdr:colOff>86592</xdr:colOff>
      <xdr:row>0</xdr:row>
      <xdr:rowOff>17318</xdr:rowOff>
    </xdr:from>
    <xdr:to>
      <xdr:col>10</xdr:col>
      <xdr:colOff>8659</xdr:colOff>
      <xdr:row>0</xdr:row>
      <xdr:rowOff>931718</xdr:rowOff>
    </xdr:to>
    <xdr:pic>
      <xdr:nvPicPr>
        <xdr:cNvPr id="13" name="Graphic 12" descr="Shopping bag with solid fill">
          <a:extLst>
            <a:ext uri="{FF2B5EF4-FFF2-40B4-BE49-F238E27FC236}">
              <a16:creationId xmlns:a16="http://schemas.microsoft.com/office/drawing/2014/main" id="{A7638756-6339-494C-93D0-1EE79841B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964142" y="17318"/>
          <a:ext cx="960292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690D017D-6859-4297-A98F-2D807D97EC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10</xdr:col>
      <xdr:colOff>1039091</xdr:colOff>
      <xdr:row>0</xdr:row>
      <xdr:rowOff>661555</xdr:rowOff>
    </xdr:from>
    <xdr:ext cx="1578766" cy="468013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8DC1D555-88D6-4AB9-A9E0-441B52339FE3}"/>
            </a:ext>
          </a:extLst>
        </xdr:cNvPr>
        <xdr:cNvSpPr txBox="1"/>
      </xdr:nvSpPr>
      <xdr:spPr>
        <a:xfrm>
          <a:off x="1295486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276745</xdr:colOff>
      <xdr:row>0</xdr:row>
      <xdr:rowOff>175492</xdr:rowOff>
    </xdr:from>
    <xdr:to>
      <xdr:col>0</xdr:col>
      <xdr:colOff>2519502</xdr:colOff>
      <xdr:row>0</xdr:row>
      <xdr:rowOff>1109601</xdr:rowOff>
    </xdr:to>
    <xdr:pic>
      <xdr:nvPicPr>
        <xdr:cNvPr id="2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D2943396-3344-436D-80BC-DED1909E37F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276745" y="175492"/>
          <a:ext cx="2242757" cy="9341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86B1395-3361-4E1B-A212-089E2BCC8BD6}"/>
            </a:ext>
            <a:ext uri="{147F2762-F138-4A5C-976F-8EAC2B608ADB}">
              <a16:predDERef xmlns:a16="http://schemas.microsoft.com/office/drawing/2014/main" pred="{D2943396-3344-436D-80BC-DED1909E37F8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24</xdr:col>
      <xdr:colOff>398732</xdr:colOff>
      <xdr:row>0</xdr:row>
      <xdr:rowOff>264967</xdr:rowOff>
    </xdr:from>
    <xdr:ext cx="2272597" cy="564193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AFFB05F-2C72-43E3-87E2-F64FEBE59DE3}"/>
            </a:ext>
            <a:ext uri="{147F2762-F138-4A5C-976F-8EAC2B608ADB}">
              <a16:predDERef xmlns:a16="http://schemas.microsoft.com/office/drawing/2014/main" pred="{C86B1395-3361-4E1B-A212-089E2BCC8BD6}"/>
            </a:ext>
          </a:extLst>
        </xdr:cNvPr>
        <xdr:cNvSpPr/>
      </xdr:nvSpPr>
      <xdr:spPr>
        <a:xfrm>
          <a:off x="22601507" y="264967"/>
          <a:ext cx="2272597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REVENUE</a:t>
          </a:r>
        </a:p>
      </xdr:txBody>
    </xdr:sp>
    <xdr:clientData/>
  </xdr:oneCellAnchor>
  <xdr:oneCellAnchor>
    <xdr:from>
      <xdr:col>12</xdr:col>
      <xdr:colOff>792284</xdr:colOff>
      <xdr:row>0</xdr:row>
      <xdr:rowOff>270159</xdr:rowOff>
    </xdr:from>
    <xdr:ext cx="4180195" cy="564193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21C51E5C-5C17-4AA1-9A45-A5EFE4798570}"/>
            </a:ext>
            <a:ext uri="{147F2762-F138-4A5C-976F-8EAC2B608ADB}">
              <a16:predDERef xmlns:a16="http://schemas.microsoft.com/office/drawing/2014/main" pred="{8AFFB05F-2C72-43E3-87E2-F64FEBE59DE3}"/>
            </a:ext>
          </a:extLst>
        </xdr:cNvPr>
        <xdr:cNvSpPr/>
      </xdr:nvSpPr>
      <xdr:spPr>
        <a:xfrm>
          <a:off x="1157458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7</xdr:col>
      <xdr:colOff>859933</xdr:colOff>
      <xdr:row>0</xdr:row>
      <xdr:rowOff>261936</xdr:rowOff>
    </xdr:from>
    <xdr:ext cx="3257463" cy="564193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9D9EEF-F347-4F4B-B0A1-EE9C222D9CFC}"/>
            </a:ext>
            <a:ext uri="{147F2762-F138-4A5C-976F-8EAC2B608ADB}">
              <a16:predDERef xmlns:a16="http://schemas.microsoft.com/office/drawing/2014/main" pred="{21C51E5C-5C17-4AA1-9A45-A5EFE4798570}"/>
            </a:ext>
          </a:extLst>
        </xdr:cNvPr>
        <xdr:cNvSpPr/>
      </xdr:nvSpPr>
      <xdr:spPr>
        <a:xfrm>
          <a:off x="73655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18</xdr:col>
      <xdr:colOff>397530</xdr:colOff>
      <xdr:row>0</xdr:row>
      <xdr:rowOff>264967</xdr:rowOff>
    </xdr:from>
    <xdr:ext cx="3462251" cy="564193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10C93123-D91E-4B8B-9842-E0A7CFAB56A5}"/>
            </a:ext>
            <a:ext uri="{147F2762-F138-4A5C-976F-8EAC2B608ADB}">
              <a16:predDERef xmlns:a16="http://schemas.microsoft.com/office/drawing/2014/main" pred="{009D9EEF-F347-4F4B-B0A1-EE9C222D9CFC}"/>
            </a:ext>
          </a:extLst>
        </xdr:cNvPr>
        <xdr:cNvSpPr/>
      </xdr:nvSpPr>
      <xdr:spPr>
        <a:xfrm>
          <a:off x="1740918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16</xdr:col>
      <xdr:colOff>468459</xdr:colOff>
      <xdr:row>0</xdr:row>
      <xdr:rowOff>316922</xdr:rowOff>
    </xdr:from>
    <xdr:to>
      <xdr:col>17</xdr:col>
      <xdr:colOff>249817</xdr:colOff>
      <xdr:row>0</xdr:row>
      <xdr:rowOff>732558</xdr:rowOff>
    </xdr:to>
    <xdr:sp macro="" textlink="">
      <xdr:nvSpPr>
        <xdr:cNvPr id="8" name="Arrow: Right 8">
          <a:extLst>
            <a:ext uri="{FF2B5EF4-FFF2-40B4-BE49-F238E27FC236}">
              <a16:creationId xmlns:a16="http://schemas.microsoft.com/office/drawing/2014/main" id="{6D751D29-D0C8-4B7A-B027-A0C75F363E29}"/>
            </a:ext>
            <a:ext uri="{147F2762-F138-4A5C-976F-8EAC2B608ADB}">
              <a16:predDERef xmlns:a16="http://schemas.microsoft.com/office/drawing/2014/main" pred="{10C93123-D91E-4B8B-9842-E0A7CFAB56A5}"/>
            </a:ext>
          </a:extLst>
        </xdr:cNvPr>
        <xdr:cNvSpPr/>
      </xdr:nvSpPr>
      <xdr:spPr>
        <a:xfrm>
          <a:off x="15403659" y="316922"/>
          <a:ext cx="819583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21</xdr:col>
      <xdr:colOff>850323</xdr:colOff>
      <xdr:row>0</xdr:row>
      <xdr:rowOff>313459</xdr:rowOff>
    </xdr:from>
    <xdr:to>
      <xdr:col>22</xdr:col>
      <xdr:colOff>534265</xdr:colOff>
      <xdr:row>0</xdr:row>
      <xdr:rowOff>729095</xdr:rowOff>
    </xdr:to>
    <xdr:sp macro="" textlink="">
      <xdr:nvSpPr>
        <xdr:cNvPr id="9" name="Arrow: Right 9">
          <a:extLst>
            <a:ext uri="{FF2B5EF4-FFF2-40B4-BE49-F238E27FC236}">
              <a16:creationId xmlns:a16="http://schemas.microsoft.com/office/drawing/2014/main" id="{5B014995-8294-4FFA-80E5-B7DEB002341B}"/>
            </a:ext>
            <a:ext uri="{147F2762-F138-4A5C-976F-8EAC2B608ADB}">
              <a16:predDERef xmlns:a16="http://schemas.microsoft.com/office/drawing/2014/main" pred="{6D751D29-D0C8-4B7A-B027-A0C75F363E29}"/>
            </a:ext>
          </a:extLst>
        </xdr:cNvPr>
        <xdr:cNvSpPr/>
      </xdr:nvSpPr>
      <xdr:spPr>
        <a:xfrm>
          <a:off x="20976648" y="313459"/>
          <a:ext cx="722167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7</xdr:col>
      <xdr:colOff>629949</xdr:colOff>
      <xdr:row>0</xdr:row>
      <xdr:rowOff>30307</xdr:rowOff>
    </xdr:from>
    <xdr:to>
      <xdr:col>7</xdr:col>
      <xdr:colOff>1611890</xdr:colOff>
      <xdr:row>0</xdr:row>
      <xdr:rowOff>944707</xdr:rowOff>
    </xdr:to>
    <xdr:pic>
      <xdr:nvPicPr>
        <xdr:cNvPr id="10" name="Graphic 10" descr="Group of people with solid fill">
          <a:extLst>
            <a:ext uri="{FF2B5EF4-FFF2-40B4-BE49-F238E27FC236}">
              <a16:creationId xmlns:a16="http://schemas.microsoft.com/office/drawing/2014/main" id="{F457E28C-0345-485F-8EB9-102AB742604A}"/>
            </a:ext>
            <a:ext uri="{147F2762-F138-4A5C-976F-8EAC2B608ADB}">
              <a16:predDERef xmlns:a16="http://schemas.microsoft.com/office/drawing/2014/main" pred="{5B014995-8294-4FFA-80E5-B7DEB0023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1355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582327</xdr:colOff>
      <xdr:row>0</xdr:row>
      <xdr:rowOff>12988</xdr:rowOff>
    </xdr:from>
    <xdr:to>
      <xdr:col>18</xdr:col>
      <xdr:colOff>454608</xdr:colOff>
      <xdr:row>0</xdr:row>
      <xdr:rowOff>927388</xdr:rowOff>
    </xdr:to>
    <xdr:pic>
      <xdr:nvPicPr>
        <xdr:cNvPr id="11" name="Graphic 11" descr="Group of men with solid fill">
          <a:extLst>
            <a:ext uri="{FF2B5EF4-FFF2-40B4-BE49-F238E27FC236}">
              <a16:creationId xmlns:a16="http://schemas.microsoft.com/office/drawing/2014/main" id="{B9625758-70D0-45DD-8A5B-70C584526E4F}"/>
            </a:ext>
            <a:ext uri="{147F2762-F138-4A5C-976F-8EAC2B608ADB}">
              <a16:predDERef xmlns:a16="http://schemas.microsoft.com/office/drawing/2014/main" pred="{F457E28C-0345-485F-8EB9-102AB7426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55575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12</xdr:col>
      <xdr:colOff>86592</xdr:colOff>
      <xdr:row>0</xdr:row>
      <xdr:rowOff>17318</xdr:rowOff>
    </xdr:from>
    <xdr:to>
      <xdr:col>13</xdr:col>
      <xdr:colOff>8659</xdr:colOff>
      <xdr:row>0</xdr:row>
      <xdr:rowOff>931718</xdr:rowOff>
    </xdr:to>
    <xdr:pic>
      <xdr:nvPicPr>
        <xdr:cNvPr id="12" name="Graphic 12" descr="Shopping bag with solid fill">
          <a:extLst>
            <a:ext uri="{FF2B5EF4-FFF2-40B4-BE49-F238E27FC236}">
              <a16:creationId xmlns:a16="http://schemas.microsoft.com/office/drawing/2014/main" id="{1130EDD3-A2EC-4294-B380-20E2956004B2}"/>
            </a:ext>
            <a:ext uri="{147F2762-F138-4A5C-976F-8EAC2B608ADB}">
              <a16:predDERef xmlns:a16="http://schemas.microsoft.com/office/drawing/2014/main" pred="{B9625758-70D0-45DD-8A5B-70C584526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868892" y="17318"/>
          <a:ext cx="960292" cy="914400"/>
        </a:xfrm>
        <a:prstGeom prst="rect">
          <a:avLst/>
        </a:prstGeom>
      </xdr:spPr>
    </xdr:pic>
    <xdr:clientData/>
  </xdr:twoCellAnchor>
  <xdr:twoCellAnchor editAs="oneCell">
    <xdr:from>
      <xdr:col>22</xdr:col>
      <xdr:colOff>729528</xdr:colOff>
      <xdr:row>0</xdr:row>
      <xdr:rowOff>54120</xdr:rowOff>
    </xdr:from>
    <xdr:to>
      <xdr:col>23</xdr:col>
      <xdr:colOff>606570</xdr:colOff>
      <xdr:row>0</xdr:row>
      <xdr:rowOff>968520</xdr:rowOff>
    </xdr:to>
    <xdr:pic>
      <xdr:nvPicPr>
        <xdr:cNvPr id="13" name="Graphic 13" descr="Dollar with solid fill">
          <a:extLst>
            <a:ext uri="{FF2B5EF4-FFF2-40B4-BE49-F238E27FC236}">
              <a16:creationId xmlns:a16="http://schemas.microsoft.com/office/drawing/2014/main" id="{D1ACD512-C752-4C6F-953A-279609466A73}"/>
            </a:ext>
            <a:ext uri="{147F2762-F138-4A5C-976F-8EAC2B608ADB}">
              <a16:predDERef xmlns:a16="http://schemas.microsoft.com/office/drawing/2014/main" pred="{1130EDD3-A2EC-4294-B380-20E295600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894078" y="54120"/>
          <a:ext cx="915267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466724</xdr:colOff>
      <xdr:row>0</xdr:row>
      <xdr:rowOff>1013979</xdr:rowOff>
    </xdr:to>
    <xdr:pic>
      <xdr:nvPicPr>
        <xdr:cNvPr id="14" name="Picture 14">
          <a:extLst>
            <a:ext uri="{FF2B5EF4-FFF2-40B4-BE49-F238E27FC236}">
              <a16:creationId xmlns:a16="http://schemas.microsoft.com/office/drawing/2014/main" id="{285F0DE2-78C2-4B32-869C-9A54A4D9F08D}"/>
            </a:ext>
            <a:ext uri="{147F2762-F138-4A5C-976F-8EAC2B608ADB}">
              <a16:predDERef xmlns:a16="http://schemas.microsoft.com/office/drawing/2014/main" pred="{D1ACD512-C752-4C6F-953A-279609466A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13</xdr:col>
      <xdr:colOff>1039091</xdr:colOff>
      <xdr:row>0</xdr:row>
      <xdr:rowOff>661555</xdr:rowOff>
    </xdr:from>
    <xdr:ext cx="1578766" cy="468013"/>
    <xdr:sp macro="" textlink="">
      <xdr:nvSpPr>
        <xdr:cNvPr id="15" name="TextBox 15">
          <a:extLst>
            <a:ext uri="{FF2B5EF4-FFF2-40B4-BE49-F238E27FC236}">
              <a16:creationId xmlns:a16="http://schemas.microsoft.com/office/drawing/2014/main" id="{45C7828C-0171-49DA-9AF8-610C94D52EEB}"/>
            </a:ext>
            <a:ext uri="{147F2762-F138-4A5C-976F-8EAC2B608ADB}">
              <a16:predDERef xmlns:a16="http://schemas.microsoft.com/office/drawing/2014/main" pred="{285F0DE2-78C2-4B32-869C-9A54A4D9F08D}"/>
            </a:ext>
          </a:extLst>
        </xdr:cNvPr>
        <xdr:cNvSpPr txBox="1"/>
      </xdr:nvSpPr>
      <xdr:spPr>
        <a:xfrm>
          <a:off x="1285961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308150</xdr:colOff>
      <xdr:row>0</xdr:row>
      <xdr:rowOff>84637</xdr:rowOff>
    </xdr:from>
    <xdr:to>
      <xdr:col>1</xdr:col>
      <xdr:colOff>122032</xdr:colOff>
      <xdr:row>0</xdr:row>
      <xdr:rowOff>1018746</xdr:rowOff>
    </xdr:to>
    <xdr:pic>
      <xdr:nvPicPr>
        <xdr:cNvPr id="30" name="Picture 1" descr="Levis Logo | The most famous brands and company logos in the world">
          <a:extLst>
            <a:ext uri="{FF2B5EF4-FFF2-40B4-BE49-F238E27FC236}">
              <a16:creationId xmlns:a16="http://schemas.microsoft.com/office/drawing/2014/main" id="{DB3C4801-CB8A-4614-9D8A-95A67837881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 t="9061" b="10679"/>
        <a:stretch/>
      </xdr:blipFill>
      <xdr:spPr bwMode="auto">
        <a:xfrm>
          <a:off x="308150" y="84637"/>
          <a:ext cx="2242757" cy="9341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451536</xdr:colOff>
      <xdr:row>0</xdr:row>
      <xdr:rowOff>426893</xdr:rowOff>
    </xdr:from>
    <xdr:ext cx="2302800" cy="741165"/>
    <xdr:sp macro="" textlink="">
      <xdr:nvSpPr>
        <xdr:cNvPr id="31" name="Rectangle 2">
          <a:extLst>
            <a:ext uri="{FF2B5EF4-FFF2-40B4-BE49-F238E27FC236}">
              <a16:creationId xmlns:a16="http://schemas.microsoft.com/office/drawing/2014/main" id="{C83DCD44-336F-46AF-852D-6F3AB29F23C6}"/>
            </a:ext>
            <a:ext uri="{147F2762-F138-4A5C-976F-8EAC2B608ADB}">
              <a16:predDERef xmlns:a16="http://schemas.microsoft.com/office/drawing/2014/main" pred="{DB3C4801-CB8A-4614-9D8A-95A678378811}"/>
            </a:ext>
          </a:extLst>
        </xdr:cNvPr>
        <xdr:cNvSpPr/>
      </xdr:nvSpPr>
      <xdr:spPr>
        <a:xfrm>
          <a:off x="3175686" y="426893"/>
          <a:ext cx="2302800" cy="741165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44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GUIDE</a:t>
          </a:r>
        </a:p>
      </xdr:txBody>
    </xdr:sp>
    <xdr:clientData/>
  </xdr:oneCellAnchor>
  <xdr:oneCellAnchor>
    <xdr:from>
      <xdr:col>10</xdr:col>
      <xdr:colOff>792284</xdr:colOff>
      <xdr:row>0</xdr:row>
      <xdr:rowOff>270159</xdr:rowOff>
    </xdr:from>
    <xdr:ext cx="4180195" cy="564193"/>
    <xdr:sp macro="" textlink="">
      <xdr:nvSpPr>
        <xdr:cNvPr id="32" name="Rectangle 4">
          <a:extLst>
            <a:ext uri="{FF2B5EF4-FFF2-40B4-BE49-F238E27FC236}">
              <a16:creationId xmlns:a16="http://schemas.microsoft.com/office/drawing/2014/main" id="{5D03BDFC-E762-452A-B55F-4F571BF34417}"/>
            </a:ext>
            <a:ext uri="{147F2762-F138-4A5C-976F-8EAC2B608ADB}">
              <a16:predDERef xmlns:a16="http://schemas.microsoft.com/office/drawing/2014/main" pred="{C83DCD44-336F-46AF-852D-6F3AB29F23C6}"/>
            </a:ext>
          </a:extLst>
        </xdr:cNvPr>
        <xdr:cNvSpPr/>
      </xdr:nvSpPr>
      <xdr:spPr>
        <a:xfrm>
          <a:off x="12012734" y="270159"/>
          <a:ext cx="4180195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20206A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TRANSACTIONS</a:t>
          </a:r>
        </a:p>
      </xdr:txBody>
    </xdr:sp>
    <xdr:clientData/>
  </xdr:oneCellAnchor>
  <xdr:oneCellAnchor>
    <xdr:from>
      <xdr:col>6</xdr:col>
      <xdr:colOff>859933</xdr:colOff>
      <xdr:row>0</xdr:row>
      <xdr:rowOff>261936</xdr:rowOff>
    </xdr:from>
    <xdr:ext cx="3257463" cy="564193"/>
    <xdr:sp macro="" textlink="">
      <xdr:nvSpPr>
        <xdr:cNvPr id="33" name="Rectangle 5">
          <a:extLst>
            <a:ext uri="{FF2B5EF4-FFF2-40B4-BE49-F238E27FC236}">
              <a16:creationId xmlns:a16="http://schemas.microsoft.com/office/drawing/2014/main" id="{5F47A794-78DA-4AC4-A22F-57E779FF0560}"/>
            </a:ext>
            <a:ext uri="{147F2762-F138-4A5C-976F-8EAC2B608ADB}">
              <a16:predDERef xmlns:a16="http://schemas.microsoft.com/office/drawing/2014/main" pred="{5D03BDFC-E762-452A-B55F-4F571BF34417}"/>
            </a:ext>
          </a:extLst>
        </xdr:cNvPr>
        <xdr:cNvSpPr/>
      </xdr:nvSpPr>
      <xdr:spPr>
        <a:xfrm>
          <a:off x="7708408" y="261936"/>
          <a:ext cx="3257463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TRAFFIC</a:t>
          </a:r>
        </a:p>
      </xdr:txBody>
    </xdr:sp>
    <xdr:clientData/>
  </xdr:oneCellAnchor>
  <xdr:oneCellAnchor>
    <xdr:from>
      <xdr:col>16</xdr:col>
      <xdr:colOff>397530</xdr:colOff>
      <xdr:row>0</xdr:row>
      <xdr:rowOff>264967</xdr:rowOff>
    </xdr:from>
    <xdr:ext cx="3462251" cy="564193"/>
    <xdr:sp macro="" textlink="">
      <xdr:nvSpPr>
        <xdr:cNvPr id="34" name="Rectangle 6">
          <a:extLst>
            <a:ext uri="{FF2B5EF4-FFF2-40B4-BE49-F238E27FC236}">
              <a16:creationId xmlns:a16="http://schemas.microsoft.com/office/drawing/2014/main" id="{B26969DE-DE3D-4F5D-A25C-9B7322D053E0}"/>
            </a:ext>
            <a:ext uri="{147F2762-F138-4A5C-976F-8EAC2B608ADB}">
              <a16:predDERef xmlns:a16="http://schemas.microsoft.com/office/drawing/2014/main" pred="{5F47A794-78DA-4AC4-A22F-57E779FF0560}"/>
            </a:ext>
          </a:extLst>
        </xdr:cNvPr>
        <xdr:cNvSpPr/>
      </xdr:nvSpPr>
      <xdr:spPr>
        <a:xfrm>
          <a:off x="17847330" y="264967"/>
          <a:ext cx="3462251" cy="56419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1" cap="none" spc="0">
              <a:ln w="34925">
                <a:noFill/>
                <a:prstDash val="solid"/>
              </a:ln>
              <a:solidFill>
                <a:srgbClr val="C0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CONVERSION</a:t>
          </a:r>
        </a:p>
      </xdr:txBody>
    </xdr:sp>
    <xdr:clientData/>
  </xdr:oneCellAnchor>
  <xdr:twoCellAnchor>
    <xdr:from>
      <xdr:col>10</xdr:col>
      <xdr:colOff>57150</xdr:colOff>
      <xdr:row>0</xdr:row>
      <xdr:rowOff>333375</xdr:rowOff>
    </xdr:from>
    <xdr:to>
      <xdr:col>10</xdr:col>
      <xdr:colOff>685800</xdr:colOff>
      <xdr:row>0</xdr:row>
      <xdr:rowOff>752475</xdr:rowOff>
    </xdr:to>
    <xdr:sp macro="" textlink="">
      <xdr:nvSpPr>
        <xdr:cNvPr id="35" name="Arrow: Right 7">
          <a:extLst>
            <a:ext uri="{FF2B5EF4-FFF2-40B4-BE49-F238E27FC236}">
              <a16:creationId xmlns:a16="http://schemas.microsoft.com/office/drawing/2014/main" id="{B54FAAB3-ED71-4B3B-9DA2-687CAEC79B67}"/>
            </a:ext>
            <a:ext uri="{147F2762-F138-4A5C-976F-8EAC2B608ADB}">
              <a16:predDERef xmlns:a16="http://schemas.microsoft.com/office/drawing/2014/main" pred="{B26969DE-DE3D-4F5D-A25C-9B7322D053E0}"/>
            </a:ext>
          </a:extLst>
        </xdr:cNvPr>
        <xdr:cNvSpPr/>
      </xdr:nvSpPr>
      <xdr:spPr>
        <a:xfrm>
          <a:off x="8029575" y="333375"/>
          <a:ext cx="628650" cy="419100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39834</xdr:colOff>
      <xdr:row>0</xdr:row>
      <xdr:rowOff>345497</xdr:rowOff>
    </xdr:from>
    <xdr:to>
      <xdr:col>15</xdr:col>
      <xdr:colOff>640342</xdr:colOff>
      <xdr:row>0</xdr:row>
      <xdr:rowOff>761133</xdr:rowOff>
    </xdr:to>
    <xdr:sp macro="" textlink="">
      <xdr:nvSpPr>
        <xdr:cNvPr id="36" name="Arrow: Right 8">
          <a:extLst>
            <a:ext uri="{FF2B5EF4-FFF2-40B4-BE49-F238E27FC236}">
              <a16:creationId xmlns:a16="http://schemas.microsoft.com/office/drawing/2014/main" id="{D4E8EB11-4788-4D29-A257-0DD75C907DE8}"/>
            </a:ext>
            <a:ext uri="{147F2762-F138-4A5C-976F-8EAC2B608ADB}">
              <a16:predDERef xmlns:a16="http://schemas.microsoft.com/office/drawing/2014/main" pred="{B54FAAB3-ED71-4B3B-9DA2-687CAEC79B67}"/>
            </a:ext>
          </a:extLst>
        </xdr:cNvPr>
        <xdr:cNvSpPr/>
      </xdr:nvSpPr>
      <xdr:spPr>
        <a:xfrm>
          <a:off x="12555684" y="345497"/>
          <a:ext cx="600508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20</xdr:col>
      <xdr:colOff>335973</xdr:colOff>
      <xdr:row>0</xdr:row>
      <xdr:rowOff>332509</xdr:rowOff>
    </xdr:from>
    <xdr:to>
      <xdr:col>21</xdr:col>
      <xdr:colOff>10390</xdr:colOff>
      <xdr:row>0</xdr:row>
      <xdr:rowOff>748145</xdr:rowOff>
    </xdr:to>
    <xdr:sp macro="" textlink="">
      <xdr:nvSpPr>
        <xdr:cNvPr id="37" name="Arrow: Right 9">
          <a:extLst>
            <a:ext uri="{FF2B5EF4-FFF2-40B4-BE49-F238E27FC236}">
              <a16:creationId xmlns:a16="http://schemas.microsoft.com/office/drawing/2014/main" id="{0EE40E15-6BA7-48C4-B81B-FF9CF69B634C}"/>
            </a:ext>
            <a:ext uri="{147F2762-F138-4A5C-976F-8EAC2B608ADB}">
              <a16:predDERef xmlns:a16="http://schemas.microsoft.com/office/drawing/2014/main" pred="{D4E8EB11-4788-4D29-A257-0DD75C907DE8}"/>
            </a:ext>
          </a:extLst>
        </xdr:cNvPr>
        <xdr:cNvSpPr/>
      </xdr:nvSpPr>
      <xdr:spPr>
        <a:xfrm>
          <a:off x="17061873" y="332509"/>
          <a:ext cx="531667" cy="415636"/>
        </a:xfrm>
        <a:prstGeom prst="rightArrow">
          <a:avLst/>
        </a:prstGeom>
        <a:solidFill>
          <a:schemeClr val="bg2">
            <a:lumMod val="90000"/>
          </a:schemeClr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629949</xdr:colOff>
      <xdr:row>0</xdr:row>
      <xdr:rowOff>30307</xdr:rowOff>
    </xdr:from>
    <xdr:to>
      <xdr:col>7</xdr:col>
      <xdr:colOff>487940</xdr:colOff>
      <xdr:row>0</xdr:row>
      <xdr:rowOff>944707</xdr:rowOff>
    </xdr:to>
    <xdr:pic>
      <xdr:nvPicPr>
        <xdr:cNvPr id="38" name="Graphic 10" descr="Group of people with solid fill">
          <a:extLst>
            <a:ext uri="{FF2B5EF4-FFF2-40B4-BE49-F238E27FC236}">
              <a16:creationId xmlns:a16="http://schemas.microsoft.com/office/drawing/2014/main" id="{9B6301F1-E72F-4A69-83D5-48DB48971C45}"/>
            </a:ext>
            <a:ext uri="{147F2762-F138-4A5C-976F-8EAC2B608ADB}">
              <a16:predDERef xmlns:a16="http://schemas.microsoft.com/office/drawing/2014/main" pred="{0EE40E15-6BA7-48C4-B81B-FF9CF69B6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478424" y="30307"/>
          <a:ext cx="981941" cy="914400"/>
        </a:xfrm>
        <a:prstGeom prst="rect">
          <a:avLst/>
        </a:prstGeom>
      </xdr:spPr>
    </xdr:pic>
    <xdr:clientData/>
  </xdr:twoCellAnchor>
  <xdr:twoCellAnchor editAs="oneCell">
    <xdr:from>
      <xdr:col>15</xdr:col>
      <xdr:colOff>582327</xdr:colOff>
      <xdr:row>0</xdr:row>
      <xdr:rowOff>12988</xdr:rowOff>
    </xdr:from>
    <xdr:to>
      <xdr:col>16</xdr:col>
      <xdr:colOff>597483</xdr:colOff>
      <xdr:row>0</xdr:row>
      <xdr:rowOff>927388</xdr:rowOff>
    </xdr:to>
    <xdr:pic>
      <xdr:nvPicPr>
        <xdr:cNvPr id="39" name="Graphic 11" descr="Group of men with solid fill">
          <a:extLst>
            <a:ext uri="{FF2B5EF4-FFF2-40B4-BE49-F238E27FC236}">
              <a16:creationId xmlns:a16="http://schemas.microsoft.com/office/drawing/2014/main" id="{31AFF368-228A-4A7E-BD4E-93729B7A387A}"/>
            </a:ext>
            <a:ext uri="{147F2762-F138-4A5C-976F-8EAC2B608ADB}">
              <a16:predDERef xmlns:a16="http://schemas.microsoft.com/office/drawing/2014/main" pred="{9B6301F1-E72F-4A69-83D5-48DB48971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6993902" y="12988"/>
          <a:ext cx="910506" cy="914400"/>
        </a:xfrm>
        <a:prstGeom prst="rect">
          <a:avLst/>
        </a:prstGeom>
      </xdr:spPr>
    </xdr:pic>
    <xdr:clientData/>
  </xdr:twoCellAnchor>
  <xdr:twoCellAnchor editAs="oneCell">
    <xdr:from>
      <xdr:col>10</xdr:col>
      <xdr:colOff>477117</xdr:colOff>
      <xdr:row>0</xdr:row>
      <xdr:rowOff>-1732</xdr:rowOff>
    </xdr:from>
    <xdr:to>
      <xdr:col>11</xdr:col>
      <xdr:colOff>551583</xdr:colOff>
      <xdr:row>0</xdr:row>
      <xdr:rowOff>912668</xdr:rowOff>
    </xdr:to>
    <xdr:pic>
      <xdr:nvPicPr>
        <xdr:cNvPr id="40" name="Graphic 12" descr="Shopping bag with solid fill">
          <a:extLst>
            <a:ext uri="{FF2B5EF4-FFF2-40B4-BE49-F238E27FC236}">
              <a16:creationId xmlns:a16="http://schemas.microsoft.com/office/drawing/2014/main" id="{92E458E3-A183-4846-9B85-611C65109A58}"/>
            </a:ext>
            <a:ext uri="{147F2762-F138-4A5C-976F-8EAC2B608ADB}">
              <a16:predDERef xmlns:a16="http://schemas.microsoft.com/office/drawing/2014/main" pred="{31AFF368-228A-4A7E-BD4E-93729B7A3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8449542" y="-1732"/>
          <a:ext cx="960291" cy="914400"/>
        </a:xfrm>
        <a:prstGeom prst="rect">
          <a:avLst/>
        </a:prstGeom>
      </xdr:spPr>
    </xdr:pic>
    <xdr:clientData/>
  </xdr:twoCellAnchor>
  <xdr:twoCellAnchor editAs="oneCell">
    <xdr:from>
      <xdr:col>20</xdr:col>
      <xdr:colOff>729528</xdr:colOff>
      <xdr:row>0</xdr:row>
      <xdr:rowOff>71438</xdr:rowOff>
    </xdr:from>
    <xdr:to>
      <xdr:col>21</xdr:col>
      <xdr:colOff>787545</xdr:colOff>
      <xdr:row>0</xdr:row>
      <xdr:rowOff>985838</xdr:rowOff>
    </xdr:to>
    <xdr:pic>
      <xdr:nvPicPr>
        <xdr:cNvPr id="41" name="Graphic 13" descr="Dollar with solid fill">
          <a:extLst>
            <a:ext uri="{FF2B5EF4-FFF2-40B4-BE49-F238E27FC236}">
              <a16:creationId xmlns:a16="http://schemas.microsoft.com/office/drawing/2014/main" id="{BEE36C87-706F-44A5-A431-18F216B08B8D}"/>
            </a:ext>
            <a:ext uri="{147F2762-F138-4A5C-976F-8EAC2B608ADB}">
              <a16:predDERef xmlns:a16="http://schemas.microsoft.com/office/drawing/2014/main" pred="{92E458E3-A183-4846-9B85-611C65109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332228" y="71438"/>
          <a:ext cx="915267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2690379</xdr:colOff>
      <xdr:row>0</xdr:row>
      <xdr:rowOff>204354</xdr:rowOff>
    </xdr:from>
    <xdr:to>
      <xdr:col>1</xdr:col>
      <xdr:colOff>504824</xdr:colOff>
      <xdr:row>0</xdr:row>
      <xdr:rowOff>1013979</xdr:rowOff>
    </xdr:to>
    <xdr:pic>
      <xdr:nvPicPr>
        <xdr:cNvPr id="42" name="Picture 14">
          <a:extLst>
            <a:ext uri="{FF2B5EF4-FFF2-40B4-BE49-F238E27FC236}">
              <a16:creationId xmlns:a16="http://schemas.microsoft.com/office/drawing/2014/main" id="{801DA9CD-7A77-4E55-8BDA-BA5E6779448D}"/>
            </a:ext>
            <a:ext uri="{147F2762-F138-4A5C-976F-8EAC2B608ADB}">
              <a16:predDERef xmlns:a16="http://schemas.microsoft.com/office/drawing/2014/main" pred="{BEE36C87-706F-44A5-A431-18F216B08B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0379" y="204354"/>
          <a:ext cx="500495" cy="809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11</xdr:col>
      <xdr:colOff>1039091</xdr:colOff>
      <xdr:row>0</xdr:row>
      <xdr:rowOff>661555</xdr:rowOff>
    </xdr:from>
    <xdr:ext cx="1578766" cy="468013"/>
    <xdr:sp macro="" textlink="">
      <xdr:nvSpPr>
        <xdr:cNvPr id="43" name="TextBox 15">
          <a:extLst>
            <a:ext uri="{FF2B5EF4-FFF2-40B4-BE49-F238E27FC236}">
              <a16:creationId xmlns:a16="http://schemas.microsoft.com/office/drawing/2014/main" id="{93790845-5837-4E04-A9E2-5562F01E8BC3}"/>
            </a:ext>
            <a:ext uri="{147F2762-F138-4A5C-976F-8EAC2B608ADB}">
              <a16:predDERef xmlns:a16="http://schemas.microsoft.com/office/drawing/2014/main" pred="{801DA9CD-7A77-4E55-8BDA-BA5E6779448D}"/>
            </a:ext>
          </a:extLst>
        </xdr:cNvPr>
        <xdr:cNvSpPr txBox="1"/>
      </xdr:nvSpPr>
      <xdr:spPr>
        <a:xfrm>
          <a:off x="13297766" y="661555"/>
          <a:ext cx="157876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400" b="1">
              <a:solidFill>
                <a:srgbClr val="20206A"/>
              </a:solidFill>
            </a:rPr>
            <a:t>UPT &amp; ATV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uela0\Downloads\2-125%20Canada%20Daily%20and%20Monthly%20Task%20Checkli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tes\DTCOperations-Canada\Shared%2520Documents\General\01.%2520Retail%2520Operations\Blank%2520Workbook%2520Template%2520-%2520RJ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MT Checklist"/>
      <sheetName val="Deep Clean Checklist"/>
      <sheetName val="STYLIST Checklist"/>
      <sheetName val="TAILOR SHOP"/>
      <sheetName val="STAPLES ORDER CHECKLIST"/>
      <sheetName val=" List Data"/>
      <sheetName val="2-125 Canada Daily and Monthly 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Monthly Statistical"/>
      <sheetName val="MONTHLY FORECAST TOOL"/>
      <sheetName val="SCHEDULE PLANNER "/>
      <sheetName val="Employee Productivity"/>
      <sheetName val="CEL_KPI Tracker MTD"/>
      <sheetName val="Week 1 Planning"/>
      <sheetName val="CEL_KPI Week 1"/>
      <sheetName val="M1"/>
      <sheetName val="T1"/>
      <sheetName val="W1"/>
      <sheetName val="TH1"/>
      <sheetName val="F1"/>
      <sheetName val="S1"/>
      <sheetName val="SU1"/>
      <sheetName val="CEL_KPI Week 2"/>
      <sheetName val="M2"/>
      <sheetName val="T2"/>
      <sheetName val="W2"/>
      <sheetName val="TH2"/>
      <sheetName val="F2"/>
      <sheetName val="S2"/>
      <sheetName val="SU2"/>
      <sheetName val="CEL_KPI Week 3"/>
      <sheetName val="M3"/>
      <sheetName val="T3"/>
      <sheetName val="W3"/>
      <sheetName val="TH3"/>
      <sheetName val="F3"/>
      <sheetName val="S3"/>
      <sheetName val="SU3"/>
      <sheetName val="CEL_KPI Week 4"/>
      <sheetName val="M4"/>
      <sheetName val="T4"/>
      <sheetName val="W4"/>
      <sheetName val="TH4"/>
      <sheetName val="F4"/>
      <sheetName val="S4"/>
      <sheetName val="SU4"/>
      <sheetName val="CEL_KPI Week 5"/>
      <sheetName val="M5"/>
      <sheetName val="T5"/>
      <sheetName val="W5"/>
      <sheetName val="TH5"/>
      <sheetName val="F5"/>
      <sheetName val="S5"/>
      <sheetName val="SU5"/>
      <sheetName val="Week 2 Planning"/>
      <sheetName val="Week 3 Planning "/>
      <sheetName val="Week 4 Planning"/>
      <sheetName val="Week 5 Planni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uelar, Roel" id="{CAB3F6F1-9DA8-4E10-A658-FD841CAC1940}" userId="S::rhuelar@levi.com::3a270b66-a63a-46ca-9bc0-cc31e315c38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3B8E9AF7-EA5C-4B03-B3EE-27C6E3C007E3}">
    <text>Defaulted to average daily goal if greater than daily sales plan
Can modify if needed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62FC01C6-C513-46CE-94E8-6B7574805CC2}">
    <text>Defaulted to average daily goal if greater than daily sales plan
Can modify if needed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F6FAC5DE-AED4-44BB-88D5-EA7B685F6915}">
    <text>Defaulted to average daily goal if greater than daily sales plan
Can modify if needed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5CC154BF-4933-4F48-8DAE-4756A6483C6E}">
    <text>Defaulted to average daily goal if greater than daily sales plan
Can modify if needed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EA5DAF04-01B9-4B8E-A5DC-799D39B056F6}">
    <text>Defaulted to average daily goal if greater than daily sales plan
Can modify if needed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FB05413E-7915-4A7D-9099-07463F9CC672}">
    <text>Defaulted to average daily goal if greater than daily sales plan
Can modify if needed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12E77829-ADAC-4C7D-8886-DF620362E5ED}">
    <text>Defaulted to average daily goal if greater than daily sales plan
Can modify if needed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C5B5564A-E39A-4B88-8118-77C35224893C}">
    <text>Defaulted to average daily goal if greater than daily sales plan
Can modify if needed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B5" dT="2022-09-21T14:57:43.67" personId="{CAB3F6F1-9DA8-4E10-A658-FD841CAC1940}" id="{1B1FF9C3-6F39-42CB-8DA9-DEC83491D690}">
    <text>Defaulted to average daily goal if greater than daily sales plan
Can modify if needed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yoobic.com/" TargetMode="External"/><Relationship Id="rId1" Type="http://schemas.openxmlformats.org/officeDocument/2006/relationships/hyperlink" Target="https://pwrbi.levi.com/reports/powerbi/Retail%20-%20DTC/SOLAR/Canada/In-transit%20Open%20Units%20Canada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4FE-09C7-48BB-98BC-5937B495DBF4}">
  <dimension ref="A1:L73"/>
  <sheetViews>
    <sheetView showGridLines="0" showRuler="0" zoomScaleNormal="100" zoomScaleSheetLayoutView="120" zoomScalePageLayoutView="200" workbookViewId="0">
      <pane ySplit="2" topLeftCell="A16" activePane="bottomLeft" state="frozen"/>
      <selection pane="bottomLeft" sqref="A1:XFD1"/>
      <selection sqref="A1:XFD1"/>
    </sheetView>
  </sheetViews>
  <sheetFormatPr defaultColWidth="10.140625" defaultRowHeight="14.25"/>
  <cols>
    <col min="1" max="1" width="59.28515625" style="40" customWidth="1"/>
    <col min="2" max="8" width="7.7109375" style="18" customWidth="1"/>
    <col min="9" max="9" width="8" style="67" bestFit="1" customWidth="1"/>
    <col min="10" max="12" width="38.7109375" style="143" customWidth="1"/>
    <col min="13" max="16384" width="10.140625" style="18"/>
  </cols>
  <sheetData>
    <row r="1" spans="1:12" ht="30" customHeight="1">
      <c r="A1" s="309" t="s">
        <v>0</v>
      </c>
      <c r="B1" s="310"/>
      <c r="C1" s="310"/>
      <c r="D1" s="310"/>
      <c r="E1" s="310"/>
      <c r="F1" s="310"/>
      <c r="G1" s="310"/>
      <c r="H1" s="310"/>
      <c r="J1" s="18"/>
      <c r="K1" s="18"/>
      <c r="L1" s="18"/>
    </row>
    <row r="2" spans="1:12" ht="20.25" customHeight="1" thickBot="1">
      <c r="A2" s="20" t="s">
        <v>1</v>
      </c>
      <c r="B2" s="306"/>
      <c r="C2" s="307"/>
      <c r="D2" s="307"/>
      <c r="E2" s="307"/>
      <c r="F2" s="307"/>
      <c r="G2" s="307"/>
      <c r="H2" s="308"/>
      <c r="J2" s="18"/>
      <c r="K2" s="18"/>
      <c r="L2" s="18"/>
    </row>
    <row r="3" spans="1:12" ht="27.75" customHeight="1">
      <c r="A3" s="53" t="s">
        <v>2</v>
      </c>
      <c r="B3" s="21" t="s">
        <v>3</v>
      </c>
      <c r="C3" s="21" t="s">
        <v>4</v>
      </c>
      <c r="D3" s="21" t="s">
        <v>5</v>
      </c>
      <c r="E3" s="21" t="s">
        <v>4</v>
      </c>
      <c r="F3" s="21" t="s">
        <v>6</v>
      </c>
      <c r="G3" s="21" t="s">
        <v>7</v>
      </c>
      <c r="H3" s="25" t="s">
        <v>7</v>
      </c>
      <c r="J3" s="144" t="s">
        <v>8</v>
      </c>
      <c r="K3" s="144" t="s">
        <v>9</v>
      </c>
      <c r="L3" s="144" t="s">
        <v>10</v>
      </c>
    </row>
    <row r="4" spans="1:12" ht="27.75" customHeight="1">
      <c r="A4" s="34" t="s">
        <v>11</v>
      </c>
      <c r="B4" s="22"/>
      <c r="C4" s="22"/>
      <c r="D4" s="22"/>
      <c r="E4" s="22"/>
      <c r="F4" s="22"/>
      <c r="G4" s="22"/>
      <c r="H4" s="23"/>
      <c r="I4" s="68"/>
    </row>
    <row r="5" spans="1:12" ht="27.75" customHeight="1">
      <c r="A5" s="35" t="s">
        <v>12</v>
      </c>
      <c r="B5" s="22"/>
      <c r="C5" s="22"/>
      <c r="D5" s="22"/>
      <c r="E5" s="22"/>
      <c r="F5" s="22"/>
      <c r="G5" s="22"/>
      <c r="H5" s="23"/>
    </row>
    <row r="6" spans="1:12" ht="27.75" customHeight="1">
      <c r="A6" s="34" t="s">
        <v>13</v>
      </c>
      <c r="B6" s="22"/>
      <c r="C6" s="22"/>
      <c r="D6" s="22"/>
      <c r="E6" s="22"/>
      <c r="F6" s="22"/>
      <c r="G6" s="22"/>
      <c r="H6" s="24"/>
    </row>
    <row r="7" spans="1:12" ht="27.75" customHeight="1">
      <c r="A7" s="36" t="s">
        <v>14</v>
      </c>
      <c r="B7" s="22"/>
      <c r="C7" s="22"/>
      <c r="D7" s="22"/>
      <c r="E7" s="22"/>
      <c r="F7" s="22"/>
      <c r="G7" s="22"/>
      <c r="H7" s="24"/>
    </row>
    <row r="8" spans="1:12" ht="27.75" customHeight="1">
      <c r="A8" s="36" t="s">
        <v>15</v>
      </c>
      <c r="B8" s="22"/>
      <c r="C8" s="22"/>
      <c r="D8" s="22"/>
      <c r="E8" s="22"/>
      <c r="F8" s="22"/>
      <c r="G8" s="22"/>
      <c r="H8" s="24"/>
    </row>
    <row r="9" spans="1:12" ht="27.75" customHeight="1">
      <c r="A9" s="34" t="s">
        <v>16</v>
      </c>
      <c r="B9" s="22"/>
      <c r="C9" s="22"/>
      <c r="D9" s="22"/>
      <c r="E9" s="22"/>
      <c r="F9" s="22"/>
      <c r="G9" s="22"/>
      <c r="H9" s="24"/>
    </row>
    <row r="10" spans="1:12" ht="27.75" customHeight="1">
      <c r="A10" s="34" t="s">
        <v>17</v>
      </c>
      <c r="B10" s="22"/>
      <c r="C10" s="22"/>
      <c r="D10" s="22"/>
      <c r="E10" s="22"/>
      <c r="F10" s="22"/>
      <c r="G10" s="22"/>
      <c r="H10" s="24"/>
      <c r="I10" s="68"/>
    </row>
    <row r="11" spans="1:12" ht="27.75" customHeight="1">
      <c r="A11" s="34" t="s">
        <v>18</v>
      </c>
      <c r="B11" s="22"/>
      <c r="C11" s="22"/>
      <c r="D11" s="22"/>
      <c r="E11" s="22"/>
      <c r="F11" s="22"/>
      <c r="G11" s="22"/>
      <c r="H11" s="24"/>
    </row>
    <row r="12" spans="1:12" ht="27.75" customHeight="1">
      <c r="A12" s="34" t="s">
        <v>19</v>
      </c>
      <c r="B12" s="22"/>
      <c r="C12" s="22"/>
      <c r="D12" s="22"/>
      <c r="E12" s="22"/>
      <c r="F12" s="22"/>
      <c r="G12" s="22"/>
      <c r="H12" s="24"/>
    </row>
    <row r="13" spans="1:12" ht="27.75" customHeight="1">
      <c r="A13" s="34" t="s">
        <v>20</v>
      </c>
      <c r="B13" s="22"/>
      <c r="C13" s="22"/>
      <c r="D13" s="22"/>
      <c r="E13" s="22"/>
      <c r="F13" s="22"/>
      <c r="G13" s="22"/>
      <c r="H13" s="24"/>
    </row>
    <row r="14" spans="1:12" ht="27.75" customHeight="1">
      <c r="A14" s="34" t="s">
        <v>21</v>
      </c>
      <c r="B14" s="22"/>
      <c r="C14" s="22"/>
      <c r="D14" s="22"/>
      <c r="E14" s="22"/>
      <c r="F14" s="22"/>
      <c r="G14" s="22"/>
      <c r="H14" s="24"/>
    </row>
    <row r="15" spans="1:12" ht="27.75" customHeight="1">
      <c r="A15" s="34" t="s">
        <v>22</v>
      </c>
      <c r="B15" s="22"/>
      <c r="C15" s="22"/>
      <c r="D15" s="22"/>
      <c r="E15" s="22"/>
      <c r="F15" s="22"/>
      <c r="G15" s="22"/>
      <c r="H15" s="24"/>
    </row>
    <row r="16" spans="1:12" ht="27.75" customHeight="1">
      <c r="A16" s="54" t="s">
        <v>23</v>
      </c>
      <c r="B16" s="21" t="s">
        <v>3</v>
      </c>
      <c r="C16" s="21" t="s">
        <v>4</v>
      </c>
      <c r="D16" s="21" t="s">
        <v>5</v>
      </c>
      <c r="E16" s="21" t="s">
        <v>4</v>
      </c>
      <c r="F16" s="21" t="s">
        <v>6</v>
      </c>
      <c r="G16" s="21" t="s">
        <v>7</v>
      </c>
      <c r="H16" s="25" t="s">
        <v>7</v>
      </c>
    </row>
    <row r="17" spans="1:9" ht="27.75" customHeight="1">
      <c r="A17" s="34" t="s">
        <v>24</v>
      </c>
      <c r="B17" s="22"/>
      <c r="C17" s="22"/>
      <c r="D17" s="22"/>
      <c r="E17" s="22"/>
      <c r="F17" s="22"/>
      <c r="G17" s="22"/>
      <c r="H17" s="24"/>
    </row>
    <row r="18" spans="1:9" ht="27.75" customHeight="1">
      <c r="A18" s="34" t="s">
        <v>25</v>
      </c>
      <c r="B18" s="22"/>
      <c r="C18" s="22"/>
      <c r="D18" s="22"/>
      <c r="E18" s="22"/>
      <c r="F18" s="22"/>
      <c r="G18" s="22"/>
      <c r="H18" s="24"/>
    </row>
    <row r="19" spans="1:9" ht="27.75" customHeight="1">
      <c r="A19" s="34" t="s">
        <v>26</v>
      </c>
      <c r="B19" s="22"/>
      <c r="C19" s="22"/>
      <c r="D19" s="22"/>
      <c r="E19" s="22"/>
      <c r="F19" s="22"/>
      <c r="G19" s="22"/>
      <c r="H19" s="24"/>
    </row>
    <row r="20" spans="1:9" ht="27.75" customHeight="1">
      <c r="A20" s="34" t="s">
        <v>27</v>
      </c>
      <c r="B20" s="28"/>
      <c r="C20" s="28"/>
      <c r="D20" s="28"/>
      <c r="E20" s="28"/>
      <c r="F20" s="28"/>
      <c r="G20" s="26"/>
      <c r="H20" s="27"/>
    </row>
    <row r="21" spans="1:9" ht="27.75" customHeight="1">
      <c r="A21" s="54" t="s">
        <v>28</v>
      </c>
      <c r="B21" s="21" t="s">
        <v>3</v>
      </c>
      <c r="C21" s="21" t="s">
        <v>4</v>
      </c>
      <c r="D21" s="21" t="s">
        <v>5</v>
      </c>
      <c r="E21" s="21" t="s">
        <v>4</v>
      </c>
      <c r="F21" s="21" t="s">
        <v>6</v>
      </c>
      <c r="G21" s="21" t="s">
        <v>7</v>
      </c>
      <c r="H21" s="25" t="s">
        <v>7</v>
      </c>
    </row>
    <row r="22" spans="1:9" ht="27.75" customHeight="1">
      <c r="A22" s="69" t="s">
        <v>29</v>
      </c>
      <c r="B22" s="22"/>
      <c r="C22" s="22"/>
      <c r="D22" s="22"/>
      <c r="E22" s="22"/>
      <c r="F22" s="22"/>
      <c r="G22" s="22"/>
      <c r="H22" s="24"/>
    </row>
    <row r="23" spans="1:9" ht="27.75" customHeight="1">
      <c r="A23" s="34" t="s">
        <v>30</v>
      </c>
      <c r="B23" s="22"/>
      <c r="C23" s="22"/>
      <c r="D23" s="22"/>
      <c r="E23" s="22"/>
      <c r="F23" s="22"/>
      <c r="G23" s="22"/>
      <c r="H23" s="24"/>
    </row>
    <row r="24" spans="1:9" ht="27.75" customHeight="1">
      <c r="A24" s="34" t="s">
        <v>31</v>
      </c>
      <c r="B24" s="22"/>
      <c r="C24" s="22"/>
      <c r="D24" s="22"/>
      <c r="E24" s="22"/>
      <c r="F24" s="22"/>
      <c r="G24" s="22"/>
      <c r="H24" s="24"/>
    </row>
    <row r="25" spans="1:9" ht="27.75" customHeight="1">
      <c r="A25" s="34" t="s">
        <v>32</v>
      </c>
      <c r="B25" s="22"/>
      <c r="C25" s="22"/>
      <c r="D25" s="22"/>
      <c r="E25" s="22"/>
      <c r="F25" s="22"/>
      <c r="G25" s="22"/>
      <c r="H25" s="24"/>
    </row>
    <row r="26" spans="1:9" ht="27.75" customHeight="1">
      <c r="A26" s="34" t="s">
        <v>33</v>
      </c>
      <c r="B26" s="22"/>
      <c r="C26" s="22"/>
      <c r="D26" s="22"/>
      <c r="E26" s="22"/>
      <c r="F26" s="22"/>
      <c r="G26" s="22"/>
      <c r="H26" s="24"/>
    </row>
    <row r="27" spans="1:9" ht="27.75" customHeight="1">
      <c r="A27" s="34" t="s">
        <v>34</v>
      </c>
      <c r="B27" s="22"/>
      <c r="C27" s="22"/>
      <c r="D27" s="22"/>
      <c r="E27" s="22"/>
      <c r="F27" s="22"/>
      <c r="G27" s="22"/>
      <c r="H27" s="24"/>
      <c r="I27" s="68"/>
    </row>
    <row r="28" spans="1:9" ht="27.75" customHeight="1">
      <c r="A28" s="34" t="s">
        <v>35</v>
      </c>
      <c r="B28" s="22"/>
      <c r="C28" s="22"/>
      <c r="D28" s="22"/>
      <c r="E28" s="22"/>
      <c r="F28" s="22"/>
      <c r="G28" s="22"/>
      <c r="H28" s="24"/>
    </row>
    <row r="29" spans="1:9" ht="27.75" customHeight="1" thickBot="1">
      <c r="A29" s="34" t="s">
        <v>36</v>
      </c>
      <c r="B29" s="22"/>
      <c r="C29" s="22"/>
      <c r="D29" s="22"/>
      <c r="E29" s="22"/>
      <c r="F29" s="22"/>
      <c r="G29" s="22"/>
      <c r="H29" s="24"/>
    </row>
    <row r="30" spans="1:9" ht="15" customHeight="1">
      <c r="A30" s="313" t="s">
        <v>37</v>
      </c>
      <c r="B30" s="314"/>
      <c r="C30" s="314"/>
      <c r="D30" s="314"/>
      <c r="E30" s="314"/>
      <c r="F30" s="314"/>
      <c r="G30" s="314"/>
      <c r="H30" s="315"/>
    </row>
    <row r="31" spans="1:9" ht="15" customHeight="1">
      <c r="A31" s="38" t="s">
        <v>38</v>
      </c>
      <c r="B31" s="21" t="s">
        <v>3</v>
      </c>
      <c r="C31" s="21" t="s">
        <v>4</v>
      </c>
      <c r="D31" s="21" t="s">
        <v>5</v>
      </c>
      <c r="E31" s="21" t="s">
        <v>4</v>
      </c>
      <c r="F31" s="21" t="s">
        <v>6</v>
      </c>
      <c r="G31" s="21" t="s">
        <v>7</v>
      </c>
      <c r="H31" s="25" t="s">
        <v>7</v>
      </c>
    </row>
    <row r="32" spans="1:9" ht="15" customHeight="1">
      <c r="A32" s="34" t="s">
        <v>39</v>
      </c>
      <c r="B32" s="28"/>
      <c r="C32" s="28"/>
      <c r="D32" s="28"/>
      <c r="E32" s="28"/>
      <c r="F32" s="29"/>
      <c r="G32" s="29"/>
      <c r="H32" s="29"/>
    </row>
    <row r="33" spans="1:8" ht="15" customHeight="1">
      <c r="A33" s="34" t="s">
        <v>40</v>
      </c>
      <c r="B33" s="28"/>
      <c r="C33" s="29"/>
      <c r="D33" s="29"/>
      <c r="E33" s="29"/>
      <c r="F33" s="29"/>
      <c r="G33" s="29"/>
      <c r="H33" s="30"/>
    </row>
    <row r="34" spans="1:8" ht="15" customHeight="1">
      <c r="A34" s="34" t="s">
        <v>41</v>
      </c>
      <c r="B34" s="28"/>
      <c r="C34" s="28"/>
      <c r="D34" s="28"/>
      <c r="E34" s="28"/>
      <c r="F34" s="28"/>
      <c r="G34" s="29"/>
      <c r="H34" s="30"/>
    </row>
    <row r="35" spans="1:8" ht="15" customHeight="1">
      <c r="A35" s="34" t="s">
        <v>42</v>
      </c>
      <c r="B35" s="28"/>
      <c r="C35" s="28"/>
      <c r="D35" s="28"/>
      <c r="E35" s="28"/>
      <c r="F35" s="28"/>
      <c r="G35" s="29"/>
      <c r="H35" s="30"/>
    </row>
    <row r="36" spans="1:8" ht="15" customHeight="1">
      <c r="A36" s="38" t="s">
        <v>43</v>
      </c>
      <c r="B36" s="21" t="s">
        <v>3</v>
      </c>
      <c r="C36" s="21" t="s">
        <v>4</v>
      </c>
      <c r="D36" s="21" t="s">
        <v>5</v>
      </c>
      <c r="E36" s="21" t="s">
        <v>4</v>
      </c>
      <c r="F36" s="21" t="s">
        <v>6</v>
      </c>
      <c r="G36" s="21" t="s">
        <v>7</v>
      </c>
      <c r="H36" s="25" t="s">
        <v>7</v>
      </c>
    </row>
    <row r="37" spans="1:8" ht="15" customHeight="1">
      <c r="A37" s="34" t="s">
        <v>44</v>
      </c>
      <c r="B37" s="28"/>
      <c r="C37" s="28"/>
      <c r="D37" s="28"/>
      <c r="E37" s="28"/>
      <c r="F37" s="28"/>
      <c r="G37" s="28"/>
      <c r="H37" s="23"/>
    </row>
    <row r="38" spans="1:8" ht="15" customHeight="1">
      <c r="A38" s="34" t="s">
        <v>45</v>
      </c>
      <c r="B38" s="28"/>
      <c r="C38" s="28"/>
      <c r="D38" s="28"/>
      <c r="E38" s="28"/>
      <c r="F38" s="28"/>
      <c r="G38" s="28"/>
      <c r="H38" s="23"/>
    </row>
    <row r="39" spans="1:8" ht="15" customHeight="1">
      <c r="A39" s="35" t="s">
        <v>46</v>
      </c>
      <c r="B39" s="28"/>
      <c r="C39" s="29"/>
      <c r="D39" s="29"/>
      <c r="E39" s="29"/>
      <c r="F39" s="29"/>
      <c r="G39" s="29"/>
      <c r="H39" s="30"/>
    </row>
    <row r="40" spans="1:8" ht="15" customHeight="1">
      <c r="A40" s="38" t="s">
        <v>47</v>
      </c>
      <c r="B40" s="21" t="s">
        <v>3</v>
      </c>
      <c r="C40" s="21" t="s">
        <v>4</v>
      </c>
      <c r="D40" s="21" t="s">
        <v>5</v>
      </c>
      <c r="E40" s="21" t="s">
        <v>4</v>
      </c>
      <c r="F40" s="21" t="s">
        <v>6</v>
      </c>
      <c r="G40" s="21" t="s">
        <v>7</v>
      </c>
      <c r="H40" s="25" t="s">
        <v>7</v>
      </c>
    </row>
    <row r="41" spans="1:8" ht="15" customHeight="1">
      <c r="A41" s="34" t="s">
        <v>48</v>
      </c>
      <c r="B41" s="22"/>
      <c r="C41" s="29"/>
      <c r="D41" s="29"/>
      <c r="E41" s="29"/>
      <c r="F41" s="29"/>
      <c r="G41" s="29"/>
      <c r="H41" s="30"/>
    </row>
    <row r="42" spans="1:8" ht="15" customHeight="1">
      <c r="A42" s="38" t="s">
        <v>49</v>
      </c>
      <c r="B42" s="21" t="s">
        <v>3</v>
      </c>
      <c r="C42" s="21" t="s">
        <v>4</v>
      </c>
      <c r="D42" s="21" t="s">
        <v>5</v>
      </c>
      <c r="E42" s="21" t="s">
        <v>4</v>
      </c>
      <c r="F42" s="21" t="s">
        <v>6</v>
      </c>
      <c r="G42" s="21" t="s">
        <v>7</v>
      </c>
      <c r="H42" s="25" t="s">
        <v>7</v>
      </c>
    </row>
    <row r="43" spans="1:8" ht="15" customHeight="1">
      <c r="A43" s="36" t="s">
        <v>50</v>
      </c>
      <c r="B43" s="28"/>
      <c r="C43" s="29"/>
      <c r="D43" s="29"/>
      <c r="E43" s="29"/>
      <c r="F43" s="29"/>
      <c r="G43" s="29"/>
      <c r="H43" s="30"/>
    </row>
    <row r="44" spans="1:8" ht="15" customHeight="1">
      <c r="A44" s="34" t="s">
        <v>51</v>
      </c>
      <c r="B44" s="28"/>
      <c r="C44" s="29"/>
      <c r="D44" s="29"/>
      <c r="E44" s="29"/>
      <c r="F44" s="29"/>
      <c r="G44" s="29"/>
      <c r="H44" s="30"/>
    </row>
    <row r="45" spans="1:8" ht="15" customHeight="1">
      <c r="A45" s="38" t="s">
        <v>52</v>
      </c>
      <c r="B45" s="21" t="s">
        <v>3</v>
      </c>
      <c r="C45" s="21" t="s">
        <v>4</v>
      </c>
      <c r="D45" s="21" t="s">
        <v>5</v>
      </c>
      <c r="E45" s="21" t="s">
        <v>4</v>
      </c>
      <c r="F45" s="21" t="s">
        <v>6</v>
      </c>
      <c r="G45" s="21" t="s">
        <v>7</v>
      </c>
      <c r="H45" s="25" t="s">
        <v>7</v>
      </c>
    </row>
    <row r="46" spans="1:8" ht="15" customHeight="1">
      <c r="A46" s="34" t="s">
        <v>53</v>
      </c>
      <c r="B46" s="28"/>
      <c r="C46" s="29"/>
      <c r="D46" s="29"/>
      <c r="E46" s="29"/>
      <c r="F46" s="29"/>
      <c r="G46" s="29"/>
      <c r="H46" s="30"/>
    </row>
    <row r="47" spans="1:8" ht="15" customHeight="1">
      <c r="A47" s="46" t="s">
        <v>54</v>
      </c>
      <c r="B47" s="28"/>
      <c r="C47" s="29"/>
      <c r="D47" s="29"/>
      <c r="E47" s="29"/>
      <c r="F47" s="29"/>
      <c r="G47" s="29"/>
      <c r="H47" s="30"/>
    </row>
    <row r="48" spans="1:8" ht="15" customHeight="1">
      <c r="A48" s="38" t="s">
        <v>55</v>
      </c>
      <c r="B48" s="21" t="s">
        <v>3</v>
      </c>
      <c r="C48" s="21" t="s">
        <v>4</v>
      </c>
      <c r="D48" s="21" t="s">
        <v>5</v>
      </c>
      <c r="E48" s="21" t="s">
        <v>4</v>
      </c>
      <c r="F48" s="21" t="s">
        <v>6</v>
      </c>
      <c r="G48" s="21" t="s">
        <v>7</v>
      </c>
      <c r="H48" s="25" t="s">
        <v>7</v>
      </c>
    </row>
    <row r="49" spans="1:8" ht="15" customHeight="1">
      <c r="A49" s="34" t="s">
        <v>56</v>
      </c>
      <c r="B49" s="28"/>
      <c r="C49" s="29"/>
      <c r="D49" s="29"/>
      <c r="E49" s="29"/>
      <c r="F49" s="29"/>
      <c r="G49" s="29"/>
      <c r="H49" s="30"/>
    </row>
    <row r="50" spans="1:8" ht="15" customHeight="1" thickBot="1">
      <c r="A50" s="37" t="s">
        <v>57</v>
      </c>
      <c r="B50" s="31"/>
      <c r="C50" s="31"/>
      <c r="D50" s="31"/>
      <c r="E50" s="31"/>
      <c r="F50" s="31"/>
      <c r="G50" s="31"/>
      <c r="H50" s="32"/>
    </row>
    <row r="51" spans="1:8" ht="15" customHeight="1">
      <c r="A51" s="38" t="s">
        <v>58</v>
      </c>
      <c r="B51" s="21" t="s">
        <v>3</v>
      </c>
      <c r="C51" s="21" t="s">
        <v>4</v>
      </c>
      <c r="D51" s="21" t="s">
        <v>5</v>
      </c>
      <c r="E51" s="21" t="s">
        <v>4</v>
      </c>
      <c r="F51" s="21" t="s">
        <v>6</v>
      </c>
      <c r="G51" s="21" t="s">
        <v>7</v>
      </c>
      <c r="H51" s="25" t="s">
        <v>7</v>
      </c>
    </row>
    <row r="52" spans="1:8" ht="15" customHeight="1">
      <c r="A52" s="34" t="s">
        <v>59</v>
      </c>
      <c r="B52" s="22"/>
      <c r="C52" s="22"/>
      <c r="D52" s="22"/>
      <c r="E52" s="22"/>
      <c r="F52" s="22"/>
      <c r="G52" s="22"/>
      <c r="H52" s="24"/>
    </row>
    <row r="53" spans="1:8" ht="15" customHeight="1">
      <c r="A53" s="38" t="s">
        <v>60</v>
      </c>
      <c r="B53" s="21" t="s">
        <v>3</v>
      </c>
      <c r="C53" s="21" t="s">
        <v>4</v>
      </c>
      <c r="D53" s="21" t="s">
        <v>5</v>
      </c>
      <c r="E53" s="21" t="s">
        <v>4</v>
      </c>
      <c r="F53" s="21" t="s">
        <v>6</v>
      </c>
      <c r="G53" s="21" t="s">
        <v>7</v>
      </c>
      <c r="H53" s="25" t="s">
        <v>7</v>
      </c>
    </row>
    <row r="54" spans="1:8" ht="15" customHeight="1">
      <c r="A54" s="34" t="s">
        <v>61</v>
      </c>
      <c r="B54" s="22"/>
      <c r="C54" s="22"/>
      <c r="D54" s="22"/>
      <c r="E54" s="22"/>
      <c r="F54" s="22"/>
      <c r="G54" s="22"/>
      <c r="H54" s="24"/>
    </row>
    <row r="55" spans="1:8">
      <c r="A55" s="34"/>
      <c r="B55" s="22"/>
      <c r="C55" s="22"/>
      <c r="D55" s="22"/>
      <c r="E55" s="22"/>
      <c r="F55" s="22"/>
      <c r="G55" s="22"/>
      <c r="H55" s="24"/>
    </row>
    <row r="56" spans="1:8" ht="15" customHeight="1">
      <c r="A56" s="38" t="s">
        <v>62</v>
      </c>
      <c r="B56" s="21" t="s">
        <v>3</v>
      </c>
      <c r="C56" s="21" t="s">
        <v>4</v>
      </c>
      <c r="D56" s="21" t="s">
        <v>5</v>
      </c>
      <c r="E56" s="21" t="s">
        <v>4</v>
      </c>
      <c r="F56" s="21" t="s">
        <v>6</v>
      </c>
      <c r="G56" s="21" t="s">
        <v>7</v>
      </c>
      <c r="H56" s="25" t="s">
        <v>7</v>
      </c>
    </row>
    <row r="57" spans="1:8" ht="15" customHeight="1">
      <c r="A57" s="34" t="s">
        <v>63</v>
      </c>
      <c r="B57" s="29"/>
      <c r="C57" s="22"/>
      <c r="D57" s="29"/>
      <c r="E57" s="29"/>
      <c r="F57" s="29"/>
      <c r="G57" s="29"/>
      <c r="H57" s="30"/>
    </row>
    <row r="58" spans="1:8" ht="15" customHeight="1">
      <c r="A58" s="34" t="s">
        <v>64</v>
      </c>
      <c r="B58" s="29"/>
      <c r="C58" s="29"/>
      <c r="D58" s="29"/>
      <c r="E58" s="22"/>
      <c r="F58" s="29"/>
      <c r="G58" s="29"/>
      <c r="H58" s="30"/>
    </row>
    <row r="59" spans="1:8" ht="15" customHeight="1">
      <c r="A59" s="34" t="s">
        <v>65</v>
      </c>
      <c r="B59" s="28"/>
      <c r="C59" s="28"/>
      <c r="D59" s="28"/>
      <c r="E59" s="28"/>
      <c r="F59" s="28"/>
      <c r="G59" s="28"/>
      <c r="H59" s="23"/>
    </row>
    <row r="60" spans="1:8" ht="15" customHeight="1">
      <c r="A60" s="34" t="s">
        <v>66</v>
      </c>
      <c r="B60" s="28"/>
      <c r="C60" s="29"/>
      <c r="D60" s="29"/>
      <c r="E60" s="29"/>
      <c r="F60" s="29"/>
      <c r="G60" s="29"/>
      <c r="H60" s="30"/>
    </row>
    <row r="61" spans="1:8" ht="15" customHeight="1">
      <c r="A61" s="39"/>
      <c r="B61" s="19"/>
      <c r="C61" s="19"/>
      <c r="D61" s="19"/>
      <c r="E61" s="19"/>
      <c r="F61" s="19"/>
      <c r="G61" s="19"/>
      <c r="H61" s="19"/>
    </row>
    <row r="62" spans="1:8" ht="24" customHeight="1">
      <c r="A62" s="311" t="s">
        <v>67</v>
      </c>
      <c r="B62" s="312"/>
      <c r="C62" s="312"/>
      <c r="D62" s="312"/>
      <c r="E62" s="312"/>
      <c r="F62" s="312"/>
      <c r="G62" s="312"/>
      <c r="H62" s="312"/>
    </row>
    <row r="63" spans="1:8" ht="14.25" customHeight="1">
      <c r="A63" s="319" t="s">
        <v>68</v>
      </c>
      <c r="B63" s="319"/>
      <c r="C63" s="319"/>
      <c r="D63" s="319"/>
      <c r="E63" s="319"/>
      <c r="F63" s="319"/>
      <c r="G63" s="319"/>
      <c r="H63" s="319"/>
    </row>
    <row r="64" spans="1:8" ht="15" customHeight="1">
      <c r="A64" s="320" t="s">
        <v>69</v>
      </c>
      <c r="B64" s="321"/>
      <c r="C64" s="321"/>
      <c r="D64" s="321"/>
      <c r="E64" s="321"/>
      <c r="F64" s="321"/>
      <c r="G64" s="321"/>
      <c r="H64" s="322"/>
    </row>
    <row r="65" spans="1:8" ht="15" customHeight="1">
      <c r="A65" s="70" t="s">
        <v>70</v>
      </c>
      <c r="B65" s="316" t="s">
        <v>71</v>
      </c>
      <c r="C65" s="317"/>
      <c r="D65" s="317"/>
      <c r="E65" s="317"/>
      <c r="F65" s="317"/>
      <c r="G65" s="317"/>
      <c r="H65" s="318"/>
    </row>
    <row r="66" spans="1:8" ht="15" customHeight="1">
      <c r="A66" s="71" t="s">
        <v>72</v>
      </c>
      <c r="B66" s="316" t="s">
        <v>71</v>
      </c>
      <c r="C66" s="317"/>
      <c r="D66" s="317"/>
      <c r="E66" s="317"/>
      <c r="F66" s="317"/>
      <c r="G66" s="317"/>
      <c r="H66" s="318"/>
    </row>
    <row r="67" spans="1:8" ht="15" customHeight="1">
      <c r="A67" s="71" t="s">
        <v>73</v>
      </c>
      <c r="B67" s="316" t="s">
        <v>71</v>
      </c>
      <c r="C67" s="317"/>
      <c r="D67" s="317"/>
      <c r="E67" s="317"/>
      <c r="F67" s="317"/>
      <c r="G67" s="317"/>
      <c r="H67" s="318"/>
    </row>
    <row r="68" spans="1:8">
      <c r="A68" s="320" t="s">
        <v>74</v>
      </c>
      <c r="B68" s="321"/>
      <c r="C68" s="321"/>
      <c r="D68" s="321"/>
      <c r="E68" s="321"/>
      <c r="F68" s="321"/>
      <c r="G68" s="321"/>
      <c r="H68" s="322"/>
    </row>
    <row r="69" spans="1:8" ht="14.25" customHeight="1">
      <c r="A69" s="70" t="s">
        <v>75</v>
      </c>
      <c r="B69" s="316" t="s">
        <v>71</v>
      </c>
      <c r="C69" s="317"/>
      <c r="D69" s="317"/>
      <c r="E69" s="317"/>
      <c r="F69" s="317"/>
      <c r="G69" s="317"/>
      <c r="H69" s="318"/>
    </row>
    <row r="70" spans="1:8" ht="14.25" customHeight="1">
      <c r="A70" s="70" t="s">
        <v>76</v>
      </c>
      <c r="B70" s="316" t="s">
        <v>71</v>
      </c>
      <c r="C70" s="317"/>
      <c r="D70" s="317"/>
      <c r="E70" s="317"/>
      <c r="F70" s="317"/>
      <c r="G70" s="317"/>
      <c r="H70" s="318"/>
    </row>
    <row r="71" spans="1:8" ht="14.25" customHeight="1">
      <c r="A71" s="70" t="s">
        <v>77</v>
      </c>
      <c r="B71" s="316" t="s">
        <v>71</v>
      </c>
      <c r="C71" s="317"/>
      <c r="D71" s="317"/>
      <c r="E71" s="317"/>
      <c r="F71" s="317"/>
      <c r="G71" s="317"/>
      <c r="H71" s="318"/>
    </row>
    <row r="72" spans="1:8">
      <c r="A72" s="323" t="s">
        <v>78</v>
      </c>
      <c r="B72" s="324"/>
      <c r="C72" s="324"/>
      <c r="D72" s="324"/>
      <c r="E72" s="324"/>
      <c r="F72" s="324"/>
      <c r="G72" s="324"/>
      <c r="H72" s="325"/>
    </row>
    <row r="73" spans="1:8" ht="15" customHeight="1">
      <c r="A73" s="71" t="s">
        <v>79</v>
      </c>
      <c r="B73" s="316" t="s">
        <v>71</v>
      </c>
      <c r="C73" s="317"/>
      <c r="D73" s="317"/>
      <c r="E73" s="317"/>
      <c r="F73" s="317"/>
      <c r="G73" s="317"/>
      <c r="H73" s="318"/>
    </row>
  </sheetData>
  <mergeCells count="15">
    <mergeCell ref="B2:H2"/>
    <mergeCell ref="A1:H1"/>
    <mergeCell ref="A62:H62"/>
    <mergeCell ref="A30:H30"/>
    <mergeCell ref="B73:H73"/>
    <mergeCell ref="A63:H63"/>
    <mergeCell ref="A64:H64"/>
    <mergeCell ref="A68:H68"/>
    <mergeCell ref="A72:H72"/>
    <mergeCell ref="B66:H66"/>
    <mergeCell ref="B65:H65"/>
    <mergeCell ref="B67:H67"/>
    <mergeCell ref="B69:H69"/>
    <mergeCell ref="B70:H70"/>
    <mergeCell ref="B71:H71"/>
  </mergeCells>
  <phoneticPr fontId="5" type="noConversion"/>
  <hyperlinks>
    <hyperlink ref="A39" r:id="rId1" display="AGED IN-TRANSIT CLEAN UP - CARTONS GREATER THAN 4-WEEKS OLD" xr:uid="{7C0083D1-127D-4883-819C-A3DD41142D7D}"/>
    <hyperlink ref="A5" r:id="rId2" location="/menu/custompage/8899c0f7-12b9-4bf0-9232-1ce6dbb4da2b" xr:uid="{9959E79A-E95B-4E67-9B48-9D6FA9EF82FF}"/>
  </hyperlinks>
  <pageMargins left="0.25" right="0.25" top="0.25" bottom="0.25" header="0.3" footer="0.3"/>
  <pageSetup scale="66" orientation="portrait" r:id="rId3"/>
  <headerFooter>
    <oddHeader>&amp;L2-125 Daily and Monthly Task Checklist</oddHeader>
    <oddFooter>&amp;L_x000D_&amp;1#&amp;"Aptos"&amp;9&amp;K000000 Levi Strauss &amp; Co. - INTERNAL</oddFooter>
  </headerFooter>
  <rowBreaks count="3" manualBreakCount="3">
    <brk id="20" max="7" man="1"/>
    <brk id="60" max="7" man="1"/>
    <brk id="61" max="7" man="1"/>
  </rowBrea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9B7C9-158F-463B-AEB6-A8584974299B}">
  <dimension ref="A1:H28"/>
  <sheetViews>
    <sheetView showGridLines="0" zoomScale="130" zoomScaleNormal="130" zoomScaleSheetLayoutView="160" zoomScalePageLayoutView="70" workbookViewId="0">
      <selection activeCell="A17" sqref="A17"/>
    </sheetView>
  </sheetViews>
  <sheetFormatPr defaultColWidth="1.5703125" defaultRowHeight="9.75" customHeight="1"/>
  <cols>
    <col min="1" max="1" width="71.5703125" style="44" customWidth="1"/>
    <col min="2" max="8" width="7.140625" style="33" customWidth="1"/>
    <col min="9" max="9" width="28.7109375" style="33" customWidth="1"/>
    <col min="10" max="16384" width="1.5703125" style="33"/>
  </cols>
  <sheetData>
    <row r="1" spans="1:8" ht="30" customHeight="1">
      <c r="A1" s="309" t="s">
        <v>80</v>
      </c>
      <c r="B1" s="310"/>
      <c r="C1" s="310"/>
      <c r="D1" s="310"/>
      <c r="E1" s="310"/>
      <c r="F1" s="310"/>
      <c r="G1" s="310"/>
      <c r="H1" s="310"/>
    </row>
    <row r="2" spans="1:8" s="18" customFormat="1" ht="20.25" customHeight="1">
      <c r="A2" s="20" t="s">
        <v>1</v>
      </c>
      <c r="B2" s="306"/>
      <c r="C2" s="307"/>
      <c r="D2" s="307"/>
      <c r="E2" s="307"/>
      <c r="F2" s="307"/>
      <c r="G2" s="307"/>
      <c r="H2" s="307"/>
    </row>
    <row r="3" spans="1:8" ht="4.5" customHeight="1">
      <c r="A3" s="50"/>
      <c r="B3" s="51"/>
      <c r="C3" s="51"/>
      <c r="D3" s="51"/>
      <c r="E3" s="51"/>
      <c r="F3" s="51"/>
      <c r="G3" s="51"/>
      <c r="H3" s="52"/>
    </row>
    <row r="4" spans="1:8" ht="25.5" customHeight="1">
      <c r="A4" s="49" t="s">
        <v>81</v>
      </c>
      <c r="B4" s="21" t="s">
        <v>3</v>
      </c>
      <c r="C4" s="21" t="s">
        <v>4</v>
      </c>
      <c r="D4" s="21" t="s">
        <v>5</v>
      </c>
      <c r="E4" s="21" t="s">
        <v>4</v>
      </c>
      <c r="F4" s="21" t="s">
        <v>6</v>
      </c>
      <c r="G4" s="21" t="s">
        <v>7</v>
      </c>
      <c r="H4" s="25" t="s">
        <v>7</v>
      </c>
    </row>
    <row r="5" spans="1:8" ht="25.5" customHeight="1">
      <c r="A5" s="43" t="s">
        <v>82</v>
      </c>
      <c r="B5" s="42"/>
      <c r="C5" s="42"/>
      <c r="D5" s="42"/>
      <c r="E5" s="42"/>
      <c r="F5" s="42"/>
      <c r="G5" s="42"/>
      <c r="H5" s="42"/>
    </row>
    <row r="6" spans="1:8" ht="25.5" customHeight="1">
      <c r="A6" s="43" t="s">
        <v>83</v>
      </c>
      <c r="B6" s="42"/>
      <c r="C6" s="42"/>
      <c r="D6" s="42"/>
      <c r="E6" s="42"/>
      <c r="F6" s="42"/>
      <c r="G6" s="42"/>
      <c r="H6" s="42"/>
    </row>
    <row r="7" spans="1:8" ht="25.5" customHeight="1">
      <c r="A7" s="43" t="s">
        <v>84</v>
      </c>
      <c r="B7" s="42"/>
      <c r="C7" s="42"/>
      <c r="D7" s="42"/>
      <c r="E7" s="42"/>
      <c r="F7" s="42"/>
      <c r="G7" s="42"/>
      <c r="H7" s="42"/>
    </row>
    <row r="8" spans="1:8" ht="25.5" customHeight="1">
      <c r="A8" s="43" t="s">
        <v>85</v>
      </c>
      <c r="B8" s="42"/>
      <c r="C8" s="42"/>
      <c r="D8" s="42"/>
      <c r="E8" s="42"/>
      <c r="F8" s="42"/>
      <c r="G8" s="42"/>
      <c r="H8" s="42"/>
    </row>
    <row r="9" spans="1:8" ht="25.5" customHeight="1">
      <c r="A9" s="43" t="s">
        <v>86</v>
      </c>
      <c r="B9" s="42"/>
      <c r="C9" s="42"/>
      <c r="D9" s="42"/>
      <c r="E9" s="42"/>
      <c r="F9" s="42"/>
      <c r="G9" s="42"/>
      <c r="H9" s="42"/>
    </row>
    <row r="10" spans="1:8" ht="25.5" customHeight="1">
      <c r="A10" s="41" t="s">
        <v>87</v>
      </c>
      <c r="B10" s="42"/>
      <c r="C10" s="42"/>
      <c r="D10" s="42"/>
      <c r="E10" s="42"/>
      <c r="F10" s="42"/>
      <c r="G10" s="42"/>
      <c r="H10" s="42"/>
    </row>
    <row r="11" spans="1:8" ht="25.5" customHeight="1">
      <c r="A11" s="41" t="s">
        <v>88</v>
      </c>
      <c r="B11" s="42"/>
      <c r="C11" s="42"/>
      <c r="D11" s="42"/>
      <c r="E11" s="42"/>
      <c r="F11" s="42"/>
      <c r="G11" s="42"/>
      <c r="H11" s="42"/>
    </row>
    <row r="12" spans="1:8" ht="25.5" customHeight="1">
      <c r="A12" s="43" t="s">
        <v>89</v>
      </c>
      <c r="B12" s="45"/>
      <c r="C12" s="45"/>
      <c r="D12" s="45"/>
      <c r="E12" s="45"/>
      <c r="F12" s="45"/>
      <c r="G12" s="45"/>
      <c r="H12" s="42"/>
    </row>
    <row r="13" spans="1:8" ht="25.5" customHeight="1">
      <c r="A13" s="43" t="s">
        <v>90</v>
      </c>
      <c r="B13" s="45"/>
      <c r="C13" s="45"/>
      <c r="D13" s="45"/>
      <c r="E13" s="45"/>
      <c r="F13" s="45"/>
      <c r="G13" s="45"/>
      <c r="H13" s="42"/>
    </row>
    <row r="14" spans="1:8" ht="25.5" customHeight="1">
      <c r="A14" s="47" t="s">
        <v>91</v>
      </c>
      <c r="B14" s="48"/>
      <c r="C14" s="48"/>
      <c r="D14" s="48"/>
      <c r="E14" s="48"/>
      <c r="F14" s="48"/>
      <c r="G14" s="48"/>
      <c r="H14" s="48"/>
    </row>
    <row r="15" spans="1:8" ht="4.5" customHeight="1">
      <c r="A15" s="50"/>
      <c r="B15" s="51"/>
      <c r="C15" s="51"/>
      <c r="D15" s="51"/>
      <c r="E15" s="51"/>
      <c r="F15" s="51"/>
      <c r="G15" s="51"/>
      <c r="H15" s="52"/>
    </row>
    <row r="16" spans="1:8" ht="25.5" customHeight="1">
      <c r="A16" s="49" t="s">
        <v>92</v>
      </c>
      <c r="B16" s="21" t="s">
        <v>3</v>
      </c>
      <c r="C16" s="21" t="s">
        <v>4</v>
      </c>
      <c r="D16" s="21" t="s">
        <v>5</v>
      </c>
      <c r="E16" s="21" t="s">
        <v>4</v>
      </c>
      <c r="F16" s="21" t="s">
        <v>6</v>
      </c>
      <c r="G16" s="21" t="s">
        <v>7</v>
      </c>
      <c r="H16" s="25" t="s">
        <v>7</v>
      </c>
    </row>
    <row r="17" spans="1:8" ht="25.5" customHeight="1">
      <c r="A17" s="43" t="s">
        <v>93</v>
      </c>
      <c r="B17" s="42"/>
      <c r="C17" s="42"/>
      <c r="D17" s="42"/>
      <c r="E17" s="42"/>
      <c r="F17" s="42"/>
      <c r="G17" s="42"/>
      <c r="H17" s="42"/>
    </row>
    <row r="18" spans="1:8" ht="25.5" customHeight="1">
      <c r="A18" s="43" t="s">
        <v>94</v>
      </c>
      <c r="B18" s="42"/>
      <c r="C18" s="42"/>
      <c r="D18" s="42"/>
      <c r="E18" s="42"/>
      <c r="F18" s="42"/>
      <c r="G18" s="42"/>
      <c r="H18" s="42"/>
    </row>
    <row r="19" spans="1:8" ht="25.5" customHeight="1">
      <c r="A19" s="43" t="s">
        <v>95</v>
      </c>
      <c r="B19" s="42"/>
      <c r="C19" s="42"/>
      <c r="D19" s="42"/>
      <c r="E19" s="42"/>
      <c r="F19" s="42"/>
      <c r="G19" s="42"/>
      <c r="H19" s="42"/>
    </row>
    <row r="20" spans="1:8" ht="25.5" customHeight="1">
      <c r="A20" s="43" t="s">
        <v>96</v>
      </c>
      <c r="B20" s="42"/>
      <c r="C20" s="42"/>
      <c r="D20" s="42"/>
      <c r="E20" s="42"/>
      <c r="F20" s="42"/>
      <c r="G20" s="42"/>
      <c r="H20" s="42"/>
    </row>
    <row r="21" spans="1:8" ht="25.5" customHeight="1">
      <c r="A21" s="43" t="s">
        <v>97</v>
      </c>
      <c r="B21" s="42"/>
      <c r="C21" s="42"/>
      <c r="D21" s="42"/>
      <c r="E21" s="42"/>
      <c r="F21" s="42"/>
      <c r="G21" s="42"/>
      <c r="H21" s="42"/>
    </row>
    <row r="22" spans="1:8" ht="25.5" customHeight="1">
      <c r="A22" s="43" t="s">
        <v>98</v>
      </c>
      <c r="B22" s="42"/>
      <c r="C22" s="42"/>
      <c r="D22" s="42"/>
      <c r="E22" s="42"/>
      <c r="F22" s="42"/>
      <c r="G22" s="42"/>
      <c r="H22" s="42"/>
    </row>
    <row r="23" spans="1:8" ht="25.5" customHeight="1">
      <c r="A23" s="43" t="s">
        <v>99</v>
      </c>
      <c r="B23" s="42"/>
      <c r="C23" s="42"/>
      <c r="D23" s="42"/>
      <c r="E23" s="42"/>
      <c r="F23" s="42"/>
      <c r="G23" s="42"/>
      <c r="H23" s="42"/>
    </row>
    <row r="24" spans="1:8" ht="25.5" customHeight="1">
      <c r="A24" s="43" t="s">
        <v>100</v>
      </c>
      <c r="B24" s="42"/>
      <c r="C24" s="42"/>
      <c r="D24" s="42"/>
      <c r="E24" s="42"/>
      <c r="F24" s="42"/>
      <c r="G24" s="42"/>
      <c r="H24" s="42"/>
    </row>
    <row r="25" spans="1:8" ht="25.5" customHeight="1">
      <c r="A25" s="43" t="s">
        <v>101</v>
      </c>
      <c r="B25" s="42"/>
      <c r="C25" s="42"/>
      <c r="D25" s="42"/>
      <c r="E25" s="42"/>
      <c r="F25" s="42"/>
      <c r="G25" s="42"/>
      <c r="H25" s="42"/>
    </row>
    <row r="26" spans="1:8" ht="25.5" customHeight="1">
      <c r="A26" s="43" t="s">
        <v>102</v>
      </c>
      <c r="B26" s="42"/>
      <c r="C26" s="42"/>
      <c r="D26" s="42"/>
      <c r="E26" s="42"/>
      <c r="F26" s="42"/>
      <c r="G26" s="42"/>
      <c r="H26" s="42"/>
    </row>
    <row r="27" spans="1:8" ht="25.5" customHeight="1">
      <c r="A27" s="47" t="s">
        <v>103</v>
      </c>
      <c r="B27" s="48"/>
      <c r="C27" s="48"/>
      <c r="D27" s="48"/>
      <c r="E27" s="48"/>
      <c r="F27" s="48"/>
      <c r="G27" s="48"/>
      <c r="H27" s="48"/>
    </row>
    <row r="28" spans="1:8" ht="4.5" customHeight="1">
      <c r="A28" s="50"/>
      <c r="B28" s="51"/>
      <c r="C28" s="51"/>
      <c r="D28" s="51"/>
      <c r="E28" s="51"/>
      <c r="F28" s="51"/>
      <c r="G28" s="51"/>
      <c r="H28" s="52"/>
    </row>
  </sheetData>
  <mergeCells count="2">
    <mergeCell ref="B2:H2"/>
    <mergeCell ref="A1:H1"/>
  </mergeCells>
  <pageMargins left="0.7" right="0.7" top="0.75" bottom="0.75" header="0.3" footer="0.3"/>
  <pageSetup scale="74" orientation="portrait" r:id="rId1"/>
  <headerFooter>
    <oddHeader>&amp;L2-125 Daily and Monthly Task Checklist</oddHeader>
    <oddFooter>&amp;L_x000D_&amp;1#&amp;"Aptos"&amp;9&amp;K000000 Levi Strauss &amp; Co. - INTERNAL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7A372-61E1-471D-80BA-92434C5AA04D}">
  <dimension ref="A1:H46"/>
  <sheetViews>
    <sheetView showGridLines="0" zoomScale="145" zoomScaleNormal="145" workbookViewId="0">
      <selection activeCell="G16" sqref="G16"/>
    </sheetView>
  </sheetViews>
  <sheetFormatPr defaultColWidth="9.140625" defaultRowHeight="12"/>
  <cols>
    <col min="1" max="1" width="19" style="16" customWidth="1"/>
    <col min="2" max="5" width="15.42578125" style="16" customWidth="1"/>
    <col min="6" max="16384" width="9.140625" style="16"/>
  </cols>
  <sheetData>
    <row r="1" spans="1:8" ht="30" customHeight="1">
      <c r="A1" s="309" t="s">
        <v>104</v>
      </c>
      <c r="B1" s="310"/>
      <c r="C1" s="310"/>
      <c r="D1" s="310"/>
      <c r="E1" s="310"/>
      <c r="F1" s="310"/>
      <c r="G1" s="310"/>
      <c r="H1" s="310"/>
    </row>
    <row r="2" spans="1:8">
      <c r="A2" s="91" t="s">
        <v>105</v>
      </c>
    </row>
    <row r="3" spans="1:8">
      <c r="A3" s="401" t="s">
        <v>106</v>
      </c>
      <c r="B3" s="401"/>
      <c r="C3" s="401"/>
      <c r="D3" s="401"/>
      <c r="E3" s="401"/>
    </row>
    <row r="4" spans="1:8">
      <c r="A4" s="401" t="s">
        <v>107</v>
      </c>
      <c r="B4" s="401"/>
      <c r="C4" s="401"/>
      <c r="D4" s="401"/>
      <c r="E4" s="401"/>
    </row>
    <row r="5" spans="1:8">
      <c r="A5" s="401" t="s">
        <v>108</v>
      </c>
      <c r="B5" s="401"/>
      <c r="C5" s="401"/>
      <c r="D5" s="401"/>
      <c r="E5" s="401"/>
    </row>
    <row r="7" spans="1:8">
      <c r="A7" s="326" t="s">
        <v>109</v>
      </c>
      <c r="B7" s="326"/>
      <c r="C7" s="326"/>
      <c r="D7" s="326"/>
      <c r="E7" s="326"/>
    </row>
    <row r="8" spans="1:8">
      <c r="A8" s="327" t="s">
        <v>110</v>
      </c>
      <c r="B8" s="327"/>
      <c r="C8" s="327"/>
      <c r="D8" s="327"/>
      <c r="E8" s="327"/>
    </row>
    <row r="9" spans="1:8" s="91" customFormat="1">
      <c r="A9" s="95"/>
      <c r="B9" s="96" t="s">
        <v>111</v>
      </c>
      <c r="C9" s="96" t="s">
        <v>112</v>
      </c>
      <c r="D9" s="96" t="s">
        <v>113</v>
      </c>
      <c r="E9" s="96" t="s">
        <v>114</v>
      </c>
    </row>
    <row r="10" spans="1:8">
      <c r="A10" s="95" t="s">
        <v>115</v>
      </c>
      <c r="B10" s="93">
        <v>26500</v>
      </c>
      <c r="C10" s="93">
        <v>27900</v>
      </c>
      <c r="D10" s="94">
        <f>C10/B10-1</f>
        <v>5.2830188679245271E-2</v>
      </c>
      <c r="E10" s="93">
        <f>C10-B10</f>
        <v>1400</v>
      </c>
    </row>
    <row r="11" spans="1:8">
      <c r="A11" s="327" t="s">
        <v>116</v>
      </c>
      <c r="B11" s="327"/>
      <c r="C11" s="327"/>
      <c r="D11" s="327"/>
      <c r="E11" s="327"/>
    </row>
    <row r="12" spans="1:8">
      <c r="A12" s="402" t="s">
        <v>117</v>
      </c>
      <c r="B12" s="402"/>
      <c r="C12" s="402"/>
      <c r="D12" s="402"/>
      <c r="E12" s="402"/>
    </row>
    <row r="13" spans="1:8">
      <c r="A13" s="403" t="s">
        <v>118</v>
      </c>
      <c r="B13" s="403"/>
      <c r="C13" s="403"/>
      <c r="D13" s="403"/>
      <c r="E13" s="403"/>
    </row>
    <row r="14" spans="1:8">
      <c r="A14" s="403" t="s">
        <v>119</v>
      </c>
      <c r="B14" s="403"/>
      <c r="C14" s="403"/>
      <c r="D14" s="403"/>
      <c r="E14" s="403"/>
    </row>
    <row r="15" spans="1:8">
      <c r="A15" s="403"/>
      <c r="B15" s="403"/>
      <c r="C15" s="403"/>
      <c r="D15" s="403"/>
      <c r="E15" s="403"/>
    </row>
    <row r="16" spans="1:8">
      <c r="A16" s="402" t="s">
        <v>120</v>
      </c>
      <c r="B16" s="402"/>
      <c r="C16" s="402"/>
      <c r="D16" s="402"/>
      <c r="E16" s="402"/>
    </row>
    <row r="17" spans="1:5">
      <c r="A17" s="403" t="s">
        <v>121</v>
      </c>
      <c r="B17" s="403"/>
      <c r="C17" s="403"/>
      <c r="D17" s="403"/>
      <c r="E17" s="403"/>
    </row>
    <row r="18" spans="1:5">
      <c r="A18" s="403" t="s">
        <v>122</v>
      </c>
      <c r="B18" s="403"/>
      <c r="C18" s="403"/>
      <c r="D18" s="403"/>
      <c r="E18" s="403"/>
    </row>
    <row r="19" spans="1:5">
      <c r="A19" s="403"/>
      <c r="B19" s="403"/>
      <c r="C19" s="403"/>
      <c r="D19" s="403"/>
      <c r="E19" s="403"/>
    </row>
    <row r="20" spans="1:5">
      <c r="A20" s="402" t="s">
        <v>123</v>
      </c>
      <c r="B20" s="402"/>
      <c r="C20" s="402"/>
      <c r="D20" s="402"/>
      <c r="E20" s="402"/>
    </row>
    <row r="21" spans="1:5">
      <c r="A21" s="403" t="s">
        <v>124</v>
      </c>
      <c r="B21" s="403"/>
      <c r="C21" s="403"/>
      <c r="D21" s="403"/>
      <c r="E21" s="403"/>
    </row>
    <row r="22" spans="1:5">
      <c r="A22" s="403" t="s">
        <v>125</v>
      </c>
      <c r="B22" s="403"/>
      <c r="C22" s="403"/>
      <c r="D22" s="403"/>
      <c r="E22" s="403"/>
    </row>
    <row r="23" spans="1:5">
      <c r="A23" s="403"/>
      <c r="B23" s="403"/>
      <c r="C23" s="403"/>
      <c r="D23" s="403"/>
      <c r="E23" s="403"/>
    </row>
    <row r="24" spans="1:5">
      <c r="A24" s="402" t="s">
        <v>126</v>
      </c>
      <c r="B24" s="402"/>
      <c r="C24" s="402"/>
      <c r="D24" s="402"/>
      <c r="E24" s="402"/>
    </row>
    <row r="25" spans="1:5">
      <c r="A25" s="403" t="s">
        <v>127</v>
      </c>
      <c r="B25" s="403"/>
      <c r="C25" s="403"/>
      <c r="D25" s="403"/>
      <c r="E25" s="403"/>
    </row>
    <row r="26" spans="1:5">
      <c r="A26" s="403" t="s">
        <v>128</v>
      </c>
      <c r="B26" s="403"/>
      <c r="C26" s="403"/>
      <c r="D26" s="403"/>
      <c r="E26" s="403"/>
    </row>
    <row r="27" spans="1:5">
      <c r="A27" s="403"/>
      <c r="B27" s="403"/>
      <c r="C27" s="403"/>
      <c r="D27" s="403"/>
      <c r="E27" s="403"/>
    </row>
    <row r="28" spans="1:5">
      <c r="A28" s="402" t="s">
        <v>129</v>
      </c>
      <c r="B28" s="402"/>
      <c r="C28" s="402"/>
      <c r="D28" s="402"/>
      <c r="E28" s="402"/>
    </row>
    <row r="29" spans="1:5">
      <c r="A29" s="403" t="s">
        <v>130</v>
      </c>
      <c r="B29" s="403"/>
      <c r="C29" s="403"/>
      <c r="D29" s="403"/>
      <c r="E29" s="403"/>
    </row>
    <row r="30" spans="1:5">
      <c r="A30" s="403" t="s">
        <v>131</v>
      </c>
      <c r="B30" s="403"/>
      <c r="C30" s="403"/>
      <c r="D30" s="403"/>
      <c r="E30" s="403"/>
    </row>
    <row r="31" spans="1:5">
      <c r="A31" s="403"/>
      <c r="B31" s="403"/>
      <c r="C31" s="403"/>
      <c r="D31" s="403"/>
      <c r="E31" s="403"/>
    </row>
    <row r="32" spans="1:5">
      <c r="A32" s="92"/>
    </row>
    <row r="33" spans="1:1">
      <c r="A33" s="92"/>
    </row>
    <row r="34" spans="1:1">
      <c r="A34" s="92"/>
    </row>
    <row r="35" spans="1:1">
      <c r="A35" s="92"/>
    </row>
    <row r="36" spans="1:1">
      <c r="A36" s="92"/>
    </row>
    <row r="37" spans="1:1">
      <c r="A37" s="92"/>
    </row>
    <row r="38" spans="1:1">
      <c r="A38" s="92"/>
    </row>
    <row r="39" spans="1:1">
      <c r="A39" s="92"/>
    </row>
    <row r="40" spans="1:1">
      <c r="A40" s="92"/>
    </row>
    <row r="41" spans="1:1">
      <c r="A41" s="92"/>
    </row>
    <row r="42" spans="1:1">
      <c r="A42" s="92"/>
    </row>
    <row r="43" spans="1:1">
      <c r="A43" s="92"/>
    </row>
    <row r="44" spans="1:1">
      <c r="A44" s="92"/>
    </row>
    <row r="45" spans="1:1">
      <c r="A45" s="92"/>
    </row>
    <row r="46" spans="1:1">
      <c r="A46" s="92"/>
    </row>
  </sheetData>
  <mergeCells count="27">
    <mergeCell ref="A23:E23"/>
    <mergeCell ref="A27:E27"/>
    <mergeCell ref="A31:E31"/>
    <mergeCell ref="A15:E15"/>
    <mergeCell ref="A19:E19"/>
    <mergeCell ref="A24:E24"/>
    <mergeCell ref="A25:E25"/>
    <mergeCell ref="A26:E26"/>
    <mergeCell ref="A28:E28"/>
    <mergeCell ref="A30:E30"/>
    <mergeCell ref="A29:E29"/>
    <mergeCell ref="A16:E16"/>
    <mergeCell ref="A20:E20"/>
    <mergeCell ref="A21:E21"/>
    <mergeCell ref="A22:E22"/>
    <mergeCell ref="A17:E17"/>
    <mergeCell ref="A18:E18"/>
    <mergeCell ref="A1:H1"/>
    <mergeCell ref="A12:E12"/>
    <mergeCell ref="A13:E13"/>
    <mergeCell ref="A3:E3"/>
    <mergeCell ref="A4:E4"/>
    <mergeCell ref="A5:E5"/>
    <mergeCell ref="A7:E7"/>
    <mergeCell ref="A8:E8"/>
    <mergeCell ref="A11:E11"/>
    <mergeCell ref="A14:E14"/>
  </mergeCells>
  <conditionalFormatting sqref="D10:E10">
    <cfRule type="cellIs" dxfId="38369" priority="1" operator="greaterThan">
      <formula>0</formula>
    </cfRule>
  </conditionalFormatting>
  <pageMargins left="0.7" right="0.7" top="0.75" bottom="0.75" header="0.3" footer="0.3"/>
  <headerFooter>
    <oddFooter>&amp;L_x000D_&amp;1#&amp;"Aptos"&amp;9&amp;K000000 Levi Strauss &amp; Co. - INTERNAL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CA0B3-9702-443D-A406-33B93440BDF5}">
  <sheetPr codeName="Sheet4">
    <tabColor rgb="FFCCFFCC"/>
    <pageSetUpPr fitToPage="1"/>
  </sheetPr>
  <dimension ref="A1:X62"/>
  <sheetViews>
    <sheetView showGridLines="0" zoomScale="60" zoomScaleNormal="60" zoomScaleSheetLayoutView="25" zoomScalePageLayoutView="70" workbookViewId="0">
      <selection activeCell="O29" sqref="O29"/>
    </sheetView>
  </sheetViews>
  <sheetFormatPr defaultColWidth="7.85546875" defaultRowHeight="15"/>
  <cols>
    <col min="1" max="1" width="40.85546875" style="8" customWidth="1"/>
    <col min="2" max="2" width="34.5703125" style="8" customWidth="1"/>
    <col min="3" max="3" width="1.5703125" style="1" customWidth="1"/>
    <col min="4" max="7" width="5.140625" style="1" customWidth="1"/>
    <col min="8" max="8" width="29" style="8" customWidth="1"/>
    <col min="9" max="9" width="21" style="12" customWidth="1"/>
    <col min="10" max="10" width="16.28515625" style="12" customWidth="1"/>
    <col min="11" max="22" width="15.5703125" style="8" customWidth="1"/>
    <col min="23" max="23" width="44" style="2" customWidth="1"/>
    <col min="24" max="24" width="14.28515625" style="3" hidden="1" customWidth="1"/>
    <col min="25" max="25" width="1.140625" style="1" customWidth="1"/>
    <col min="26" max="26" width="2.7109375" style="1" customWidth="1"/>
    <col min="27" max="31" width="14.7109375" style="1" customWidth="1"/>
    <col min="32" max="16384" width="7.85546875" style="1"/>
  </cols>
  <sheetData>
    <row r="1" spans="1:24" s="16" customFormat="1" ht="87" customHeight="1" thickBot="1">
      <c r="E1" s="55"/>
      <c r="H1" s="34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17"/>
    </row>
    <row r="2" spans="1:24" ht="30" customHeight="1" thickBot="1">
      <c r="A2" s="330" t="s">
        <v>132</v>
      </c>
      <c r="B2" s="331"/>
      <c r="H2" s="366" t="s">
        <v>133</v>
      </c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367"/>
      <c r="W2" s="368"/>
    </row>
    <row r="3" spans="1:24" ht="27.75" customHeight="1">
      <c r="A3" s="81" t="s">
        <v>134</v>
      </c>
      <c r="B3" s="82" t="s">
        <v>135</v>
      </c>
      <c r="H3" s="369" t="s">
        <v>136</v>
      </c>
      <c r="I3" s="370"/>
      <c r="J3" s="200"/>
      <c r="K3" s="78" t="s">
        <v>137</v>
      </c>
      <c r="L3" s="78" t="s">
        <v>138</v>
      </c>
      <c r="M3" s="78" t="s">
        <v>139</v>
      </c>
      <c r="N3" s="78" t="s">
        <v>140</v>
      </c>
      <c r="O3" s="78" t="s">
        <v>141</v>
      </c>
      <c r="P3" s="78" t="s">
        <v>142</v>
      </c>
      <c r="Q3" s="78" t="s">
        <v>143</v>
      </c>
      <c r="R3" s="78" t="s">
        <v>144</v>
      </c>
      <c r="S3" s="78" t="s">
        <v>145</v>
      </c>
      <c r="T3" s="78" t="s">
        <v>146</v>
      </c>
      <c r="U3" s="78" t="s">
        <v>147</v>
      </c>
      <c r="V3" s="78" t="s">
        <v>148</v>
      </c>
      <c r="W3" s="63">
        <f>SUM(L4:V4)</f>
        <v>1</v>
      </c>
    </row>
    <row r="4" spans="1:24" s="6" customFormat="1" ht="27.75" customHeight="1">
      <c r="A4" s="57" t="s">
        <v>149</v>
      </c>
      <c r="B4" s="103">
        <v>8000</v>
      </c>
      <c r="C4" s="4"/>
      <c r="D4" s="1"/>
      <c r="E4" s="1"/>
      <c r="F4" s="1"/>
      <c r="G4" s="1"/>
      <c r="H4" s="371" t="s">
        <v>150</v>
      </c>
      <c r="I4" s="372"/>
      <c r="J4" s="201"/>
      <c r="K4" s="113"/>
      <c r="L4" s="113">
        <v>0.03</v>
      </c>
      <c r="M4" s="113">
        <v>0.04</v>
      </c>
      <c r="N4" s="113">
        <v>0.09</v>
      </c>
      <c r="O4" s="113">
        <v>0.1</v>
      </c>
      <c r="P4" s="113">
        <v>0.1</v>
      </c>
      <c r="Q4" s="113">
        <v>0.13</v>
      </c>
      <c r="R4" s="113">
        <v>0.13</v>
      </c>
      <c r="S4" s="113">
        <v>0.11</v>
      </c>
      <c r="T4" s="113">
        <v>0.1</v>
      </c>
      <c r="U4" s="113">
        <v>0.12</v>
      </c>
      <c r="V4" s="113">
        <v>0.05</v>
      </c>
      <c r="W4" s="64" t="s">
        <v>151</v>
      </c>
      <c r="X4" s="5"/>
    </row>
    <row r="5" spans="1:24" s="6" customFormat="1" ht="27.75" customHeight="1">
      <c r="A5" s="57" t="s">
        <v>152</v>
      </c>
      <c r="B5" s="103">
        <v>10000</v>
      </c>
      <c r="C5" s="86">
        <f>B5/B4</f>
        <v>1.25</v>
      </c>
      <c r="D5" s="352" t="s">
        <v>153</v>
      </c>
      <c r="E5" s="15"/>
      <c r="F5" s="15"/>
      <c r="G5" s="15"/>
      <c r="H5" s="373" t="s">
        <v>154</v>
      </c>
      <c r="I5" s="374"/>
      <c r="J5" s="202"/>
      <c r="K5" s="114"/>
      <c r="L5" s="114">
        <f>SUM(K$4:L$4)*$B$4</f>
        <v>240</v>
      </c>
      <c r="M5" s="114">
        <f>SUM(K4:M4)*$B$4</f>
        <v>560</v>
      </c>
      <c r="N5" s="114">
        <f>SUM(K4:N4)*$B$4</f>
        <v>1280</v>
      </c>
      <c r="O5" s="114">
        <f>SUM(K4:O4)*$B$4</f>
        <v>2080</v>
      </c>
      <c r="P5" s="114">
        <f>SUM(K4:P4)*$B$4</f>
        <v>2880</v>
      </c>
      <c r="Q5" s="114">
        <f>SUM(K4:Q4)*$B$4</f>
        <v>3920</v>
      </c>
      <c r="R5" s="114">
        <f>SUM(K4:R4)*$B$4</f>
        <v>4960</v>
      </c>
      <c r="S5" s="114">
        <f>SUM(K4:S4)*$B$4</f>
        <v>5840</v>
      </c>
      <c r="T5" s="114">
        <f>SUM(K4:T4)*$B$4</f>
        <v>6640</v>
      </c>
      <c r="U5" s="114">
        <f>SUM(K4:U4)*$B$4</f>
        <v>7600</v>
      </c>
      <c r="V5" s="114">
        <f>SUM(K4:V4)*$B$4</f>
        <v>8000</v>
      </c>
      <c r="W5" s="65"/>
      <c r="X5" s="5"/>
    </row>
    <row r="6" spans="1:24" s="6" customFormat="1" ht="27.75" customHeight="1">
      <c r="A6" s="57" t="s">
        <v>155</v>
      </c>
      <c r="B6" s="104">
        <v>6000</v>
      </c>
      <c r="D6" s="352"/>
      <c r="E6" s="1"/>
      <c r="F6" s="1"/>
      <c r="G6" s="1"/>
      <c r="H6" s="373" t="s">
        <v>156</v>
      </c>
      <c r="I6" s="374"/>
      <c r="J6" s="202"/>
      <c r="K6" s="114"/>
      <c r="L6" s="114">
        <f>SUM(K4:L4)*$B$5</f>
        <v>300</v>
      </c>
      <c r="M6" s="114">
        <f>SUM(K4:M4)*$B$5</f>
        <v>700.00000000000011</v>
      </c>
      <c r="N6" s="114">
        <f>SUM(K4:N4)*$B$5</f>
        <v>1600</v>
      </c>
      <c r="O6" s="114">
        <f>SUM(K4:O4)*$B$5</f>
        <v>2600</v>
      </c>
      <c r="P6" s="114">
        <f>SUM(K4:P4)*$B$5</f>
        <v>3600</v>
      </c>
      <c r="Q6" s="114">
        <f>SUM(K4:Q4)*$B$5</f>
        <v>4900</v>
      </c>
      <c r="R6" s="114">
        <f>SUM(K4:R4)*$B$5</f>
        <v>6200</v>
      </c>
      <c r="S6" s="114">
        <f>SUM(K4:S4)*$B$5</f>
        <v>7300</v>
      </c>
      <c r="T6" s="114">
        <f>SUM(K4:T4)*$B$5</f>
        <v>8300</v>
      </c>
      <c r="U6" s="114">
        <f>SUM(K4:U4)*$B$5</f>
        <v>9500</v>
      </c>
      <c r="V6" s="114">
        <f>SUM(K4:V4)*$B$5</f>
        <v>10000</v>
      </c>
      <c r="W6" s="65"/>
      <c r="X6" s="5"/>
    </row>
    <row r="7" spans="1:24" s="6" customFormat="1" ht="27.75" customHeight="1">
      <c r="A7" s="57" t="s">
        <v>157</v>
      </c>
      <c r="B7" s="105">
        <v>800</v>
      </c>
      <c r="D7" s="352"/>
      <c r="E7" s="352" t="s">
        <v>158</v>
      </c>
      <c r="F7" s="352" t="s">
        <v>159</v>
      </c>
      <c r="G7" s="352" t="s">
        <v>160</v>
      </c>
      <c r="H7" s="346" t="s">
        <v>161</v>
      </c>
      <c r="I7" s="347"/>
      <c r="J7" s="203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6"/>
      <c r="W7" s="65"/>
      <c r="X7" s="5"/>
    </row>
    <row r="8" spans="1:24" s="6" customFormat="1" ht="27.75" customHeight="1">
      <c r="A8" s="57" t="s">
        <v>162</v>
      </c>
      <c r="B8" s="106">
        <v>-0.1</v>
      </c>
      <c r="D8" s="352"/>
      <c r="E8" s="352"/>
      <c r="F8" s="352"/>
      <c r="G8" s="352"/>
      <c r="H8" s="355" t="s">
        <v>163</v>
      </c>
      <c r="I8" s="356"/>
      <c r="J8" s="204"/>
      <c r="K8" s="117"/>
      <c r="L8" s="118"/>
      <c r="M8" s="117"/>
      <c r="N8" s="117"/>
      <c r="O8" s="117"/>
      <c r="P8" s="117"/>
      <c r="Q8" s="117"/>
      <c r="R8" s="117"/>
      <c r="S8" s="117"/>
      <c r="T8" s="117"/>
      <c r="U8" s="117"/>
      <c r="V8" s="119"/>
      <c r="W8" s="65"/>
      <c r="X8" s="5"/>
    </row>
    <row r="9" spans="1:24" s="6" customFormat="1" ht="27.75" customHeight="1">
      <c r="A9" s="57" t="s">
        <v>164</v>
      </c>
      <c r="B9" s="107">
        <v>1000</v>
      </c>
      <c r="D9" s="352"/>
      <c r="E9" s="352"/>
      <c r="F9" s="352"/>
      <c r="G9" s="352"/>
      <c r="H9" s="357" t="s">
        <v>165</v>
      </c>
      <c r="I9" s="358"/>
      <c r="J9" s="205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1"/>
      <c r="W9" s="65"/>
      <c r="X9" s="5"/>
    </row>
    <row r="10" spans="1:24" s="6" customFormat="1" ht="27.75" customHeight="1">
      <c r="A10" s="57" t="s">
        <v>166</v>
      </c>
      <c r="B10" s="107">
        <f>B11*B9</f>
        <v>200</v>
      </c>
      <c r="C10" s="1"/>
      <c r="D10" s="352"/>
      <c r="E10" s="352"/>
      <c r="F10" s="352"/>
      <c r="G10" s="352"/>
      <c r="H10" s="346" t="s">
        <v>167</v>
      </c>
      <c r="I10" s="347"/>
      <c r="J10" s="203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3"/>
      <c r="W10" s="65"/>
      <c r="X10" s="5"/>
    </row>
    <row r="11" spans="1:24" s="6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46" t="s">
        <v>169</v>
      </c>
      <c r="I11" s="347"/>
      <c r="J11" s="203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5"/>
      <c r="W11" s="66"/>
      <c r="X11" s="7"/>
    </row>
    <row r="12" spans="1:24" s="6" customFormat="1" ht="27.75" customHeight="1">
      <c r="A12" s="57" t="s">
        <v>169</v>
      </c>
      <c r="B12" s="108">
        <v>2</v>
      </c>
      <c r="C12" s="1"/>
      <c r="D12" s="352"/>
      <c r="E12" s="352"/>
      <c r="F12" s="352"/>
      <c r="G12" s="352"/>
      <c r="H12" s="346" t="s">
        <v>170</v>
      </c>
      <c r="I12" s="347"/>
      <c r="J12" s="203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7"/>
      <c r="W12" s="66"/>
      <c r="X12" s="7"/>
    </row>
    <row r="13" spans="1:24" ht="27.75" customHeight="1">
      <c r="A13" s="80" t="s">
        <v>170</v>
      </c>
      <c r="B13" s="140">
        <v>100</v>
      </c>
      <c r="D13" s="352"/>
      <c r="E13" s="352"/>
      <c r="F13" s="352"/>
      <c r="G13" s="352"/>
      <c r="H13" s="348" t="s">
        <v>171</v>
      </c>
      <c r="I13" s="349"/>
      <c r="J13" s="206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9"/>
      <c r="W13" s="66"/>
      <c r="X13" s="9"/>
    </row>
    <row r="14" spans="1:24" ht="27.75" customHeight="1">
      <c r="A14" s="353" t="s">
        <v>172</v>
      </c>
      <c r="B14" s="354"/>
      <c r="D14" s="352"/>
      <c r="E14" s="352"/>
      <c r="F14" s="352"/>
      <c r="G14" s="352"/>
      <c r="H14" s="350" t="s">
        <v>173</v>
      </c>
      <c r="I14" s="351"/>
      <c r="J14" s="207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79"/>
      <c r="X14" s="10"/>
    </row>
    <row r="15" spans="1:24" ht="27.75" customHeight="1">
      <c r="A15" s="81" t="s">
        <v>174</v>
      </c>
      <c r="B15" s="109">
        <v>172613</v>
      </c>
      <c r="D15" s="352"/>
      <c r="E15" s="352"/>
      <c r="F15" s="352"/>
      <c r="G15" s="352"/>
      <c r="X15" s="10"/>
    </row>
    <row r="16" spans="1:24" ht="27.75" customHeight="1">
      <c r="A16" s="56" t="s">
        <v>175</v>
      </c>
      <c r="B16" s="110"/>
      <c r="D16" s="352"/>
      <c r="E16" s="352"/>
      <c r="F16" s="352"/>
      <c r="G16" s="352"/>
      <c r="H16" s="359" t="s">
        <v>176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0"/>
      <c r="W16" s="361"/>
      <c r="X16" s="9"/>
    </row>
    <row r="17" spans="1:24" ht="27.75" customHeight="1">
      <c r="A17" s="56" t="s">
        <v>177</v>
      </c>
      <c r="B17" s="111"/>
      <c r="D17" s="352"/>
      <c r="E17" s="352"/>
      <c r="F17" s="352"/>
      <c r="G17" s="352"/>
      <c r="H17" s="83" t="s">
        <v>178</v>
      </c>
      <c r="I17" s="84" t="s">
        <v>179</v>
      </c>
      <c r="J17" s="84" t="s">
        <v>180</v>
      </c>
      <c r="K17" s="84" t="str">
        <f t="shared" ref="K17:V17" si="0">K$3</f>
        <v>9am - 10am</v>
      </c>
      <c r="L17" s="84" t="str">
        <f t="shared" si="0"/>
        <v>10am - 11am</v>
      </c>
      <c r="M17" s="84" t="str">
        <f t="shared" si="0"/>
        <v>11am - 12pm</v>
      </c>
      <c r="N17" s="84" t="str">
        <f t="shared" si="0"/>
        <v>12pm - 1pm</v>
      </c>
      <c r="O17" s="84" t="str">
        <f t="shared" si="0"/>
        <v>1pm - 2pm</v>
      </c>
      <c r="P17" s="84" t="str">
        <f t="shared" si="0"/>
        <v>2pm - 3pm</v>
      </c>
      <c r="Q17" s="84" t="str">
        <f t="shared" si="0"/>
        <v>3pm - 4pm</v>
      </c>
      <c r="R17" s="84" t="str">
        <f t="shared" si="0"/>
        <v>4pm - 5pm</v>
      </c>
      <c r="S17" s="84" t="str">
        <f t="shared" si="0"/>
        <v>5pm - 6pm</v>
      </c>
      <c r="T17" s="84" t="str">
        <f t="shared" si="0"/>
        <v>6pm - 7pm</v>
      </c>
      <c r="U17" s="84" t="str">
        <f t="shared" si="0"/>
        <v>7pm - 8pm</v>
      </c>
      <c r="V17" s="84" t="str">
        <f t="shared" si="0"/>
        <v>8pm - 9pm</v>
      </c>
      <c r="W17" s="229" t="s">
        <v>181</v>
      </c>
      <c r="X17" s="10"/>
    </row>
    <row r="18" spans="1:24" ht="27.75" customHeight="1">
      <c r="A18" s="56" t="s">
        <v>182</v>
      </c>
      <c r="B18" s="112"/>
      <c r="D18" s="97"/>
      <c r="E18" s="97"/>
      <c r="F18" s="97"/>
      <c r="G18" s="99"/>
      <c r="H18" s="60" t="s">
        <v>183</v>
      </c>
      <c r="I18" s="61" t="s">
        <v>184</v>
      </c>
      <c r="J18" s="160" t="s">
        <v>185</v>
      </c>
      <c r="K18" s="273"/>
      <c r="L18" s="160" t="s">
        <v>186</v>
      </c>
      <c r="M18" s="160" t="s">
        <v>186</v>
      </c>
      <c r="N18" s="162" t="s">
        <v>187</v>
      </c>
      <c r="O18" s="162" t="s">
        <v>187</v>
      </c>
      <c r="P18" s="162" t="s">
        <v>187</v>
      </c>
      <c r="Q18" s="162" t="s">
        <v>187</v>
      </c>
      <c r="R18" s="145"/>
      <c r="S18" s="145"/>
      <c r="T18" s="145"/>
      <c r="U18" s="145"/>
      <c r="V18" s="145"/>
      <c r="W18" s="141"/>
      <c r="X18" s="9"/>
    </row>
    <row r="19" spans="1:24" ht="27.75" customHeight="1">
      <c r="A19" s="56"/>
      <c r="B19" s="112"/>
      <c r="D19" s="97"/>
      <c r="E19" s="97"/>
      <c r="F19" s="97"/>
      <c r="G19" s="99"/>
      <c r="H19" s="60" t="s">
        <v>188</v>
      </c>
      <c r="I19" s="61" t="s">
        <v>189</v>
      </c>
      <c r="J19" s="160" t="s">
        <v>185</v>
      </c>
      <c r="K19" s="273"/>
      <c r="L19" s="273"/>
      <c r="M19" s="273"/>
      <c r="N19" s="273"/>
      <c r="O19" s="273"/>
      <c r="P19" s="160"/>
      <c r="Q19" s="160"/>
      <c r="R19" s="145"/>
      <c r="S19" s="145"/>
      <c r="T19" s="145"/>
      <c r="U19" s="145"/>
      <c r="V19" s="145"/>
      <c r="W19" s="141"/>
      <c r="X19" s="9"/>
    </row>
    <row r="20" spans="1:24" ht="27.75" customHeight="1">
      <c r="A20" s="56"/>
      <c r="B20" s="112"/>
      <c r="D20" s="97"/>
      <c r="E20" s="97"/>
      <c r="F20" s="97"/>
      <c r="G20" s="99"/>
      <c r="H20" s="60" t="s">
        <v>190</v>
      </c>
      <c r="I20" s="61" t="s">
        <v>191</v>
      </c>
      <c r="J20" s="160"/>
      <c r="K20" s="145" t="s">
        <v>192</v>
      </c>
      <c r="L20" s="154" t="s">
        <v>192</v>
      </c>
      <c r="M20" s="154" t="s">
        <v>192</v>
      </c>
      <c r="N20" s="154" t="s">
        <v>192</v>
      </c>
      <c r="O20" s="154" t="s">
        <v>192</v>
      </c>
      <c r="P20" s="154" t="s">
        <v>192</v>
      </c>
      <c r="Q20" s="154" t="s">
        <v>192</v>
      </c>
      <c r="R20" s="162" t="s">
        <v>187</v>
      </c>
      <c r="S20" s="160"/>
      <c r="T20" s="160"/>
      <c r="U20" s="160"/>
      <c r="V20" s="160"/>
      <c r="W20" s="141"/>
      <c r="X20" s="9"/>
    </row>
    <row r="21" spans="1:24" ht="27.75" customHeight="1">
      <c r="A21" s="56"/>
      <c r="B21" s="112"/>
      <c r="D21" s="97"/>
      <c r="E21" s="97"/>
      <c r="F21" s="97"/>
      <c r="G21" s="99"/>
      <c r="H21" s="60" t="s">
        <v>193</v>
      </c>
      <c r="I21" s="61" t="s">
        <v>194</v>
      </c>
      <c r="J21" s="160"/>
      <c r="K21" s="162" t="s">
        <v>192</v>
      </c>
      <c r="L21" s="160" t="s">
        <v>195</v>
      </c>
      <c r="M21" s="247"/>
      <c r="N21" s="160" t="s">
        <v>186</v>
      </c>
      <c r="O21" s="271" t="s">
        <v>186</v>
      </c>
      <c r="P21" s="162" t="s">
        <v>187</v>
      </c>
      <c r="Q21" s="160" t="s">
        <v>186</v>
      </c>
      <c r="R21" s="271" t="s">
        <v>186</v>
      </c>
      <c r="S21" s="145"/>
      <c r="T21" s="145"/>
      <c r="U21" s="145"/>
      <c r="V21" s="145"/>
      <c r="W21" s="141"/>
      <c r="X21" s="9"/>
    </row>
    <row r="22" spans="1:24" ht="27.75" hidden="1" customHeight="1">
      <c r="A22" s="87"/>
      <c r="B22" s="88">
        <f>B15+B18</f>
        <v>172613</v>
      </c>
      <c r="D22" s="97"/>
      <c r="E22" s="97"/>
      <c r="F22" s="97"/>
      <c r="G22" s="99"/>
      <c r="H22" s="161" t="s">
        <v>196</v>
      </c>
      <c r="I22" s="168" t="s">
        <v>197</v>
      </c>
      <c r="J22" s="166"/>
      <c r="K22" s="145"/>
      <c r="L22" s="145"/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6"/>
      <c r="X22" s="9"/>
    </row>
    <row r="23" spans="1:24" ht="27.75" hidden="1" customHeight="1">
      <c r="A23" s="89"/>
      <c r="B23" s="90">
        <v>1</v>
      </c>
      <c r="D23" s="97"/>
      <c r="E23" s="97"/>
      <c r="F23" s="97"/>
      <c r="G23" s="99"/>
      <c r="H23" s="161" t="s">
        <v>193</v>
      </c>
      <c r="I23" s="168" t="s">
        <v>194</v>
      </c>
      <c r="J23" s="166"/>
      <c r="K23" s="145" t="s">
        <v>195</v>
      </c>
      <c r="L23" s="154"/>
      <c r="M23" s="154"/>
      <c r="N23" s="154"/>
      <c r="O23" s="154"/>
      <c r="P23" s="145"/>
      <c r="Q23" s="145"/>
      <c r="R23" s="145"/>
      <c r="S23" s="145"/>
      <c r="T23" s="145"/>
      <c r="U23" s="145"/>
      <c r="V23" s="145"/>
      <c r="W23" s="146"/>
      <c r="X23" s="10"/>
    </row>
    <row r="24" spans="1:24" ht="27.75" customHeight="1">
      <c r="A24" s="89"/>
      <c r="B24" s="286"/>
      <c r="D24" s="97"/>
      <c r="E24" s="97"/>
      <c r="F24" s="97"/>
      <c r="G24" s="99"/>
      <c r="H24" s="60" t="s">
        <v>198</v>
      </c>
      <c r="I24" s="61" t="s">
        <v>197</v>
      </c>
      <c r="J24" s="166"/>
      <c r="K24" s="145"/>
      <c r="L24" s="160" t="s">
        <v>199</v>
      </c>
      <c r="M24" s="254"/>
      <c r="N24" s="254"/>
      <c r="O24" s="254"/>
      <c r="P24" s="254"/>
      <c r="Q24" s="145"/>
      <c r="R24" s="160"/>
      <c r="S24" s="145"/>
      <c r="T24" s="145"/>
      <c r="U24" s="145"/>
      <c r="V24" s="145"/>
      <c r="W24" s="146"/>
      <c r="X24" s="10"/>
    </row>
    <row r="25" spans="1:24" ht="27.75" customHeight="1">
      <c r="B25" s="283"/>
      <c r="D25" s="97"/>
      <c r="E25" s="97"/>
      <c r="F25" s="97"/>
      <c r="G25" s="99"/>
      <c r="H25" s="60" t="s">
        <v>200</v>
      </c>
      <c r="I25" s="61" t="s">
        <v>201</v>
      </c>
      <c r="J25" s="166"/>
      <c r="K25" s="160"/>
      <c r="L25" s="160"/>
      <c r="M25" s="160"/>
      <c r="N25" s="160" t="s">
        <v>202</v>
      </c>
      <c r="O25" s="265"/>
      <c r="P25" s="265"/>
      <c r="Q25" s="265"/>
      <c r="R25" s="265"/>
      <c r="S25" s="160"/>
      <c r="T25" s="160"/>
      <c r="U25" s="145"/>
      <c r="V25" s="145"/>
      <c r="W25" s="146"/>
      <c r="X25" s="10"/>
    </row>
    <row r="26" spans="1:24" ht="27.75" customHeight="1">
      <c r="A26" s="340" t="s">
        <v>203</v>
      </c>
      <c r="B26" s="341"/>
      <c r="D26" s="97"/>
      <c r="E26" s="97"/>
      <c r="F26" s="97"/>
      <c r="G26" s="99"/>
      <c r="H26" s="60" t="s">
        <v>204</v>
      </c>
      <c r="I26" s="168" t="s">
        <v>205</v>
      </c>
      <c r="J26" s="166"/>
      <c r="K26" s="160"/>
      <c r="L26" s="145"/>
      <c r="M26" s="160"/>
      <c r="N26" s="160"/>
      <c r="O26" s="162" t="s">
        <v>187</v>
      </c>
      <c r="P26" s="162" t="s">
        <v>187</v>
      </c>
      <c r="Q26" s="162" t="s">
        <v>187</v>
      </c>
      <c r="R26" s="162" t="s">
        <v>187</v>
      </c>
      <c r="S26" s="160" t="s">
        <v>186</v>
      </c>
      <c r="T26" s="160" t="s">
        <v>186</v>
      </c>
      <c r="U26" s="160" t="s">
        <v>186</v>
      </c>
      <c r="V26" s="160" t="s">
        <v>186</v>
      </c>
      <c r="W26" s="146"/>
      <c r="X26" s="10"/>
    </row>
    <row r="27" spans="1:24" ht="27.75" customHeight="1">
      <c r="A27" s="342" t="s">
        <v>206</v>
      </c>
      <c r="B27" s="343"/>
      <c r="D27" s="97"/>
      <c r="E27" s="97"/>
      <c r="F27" s="97"/>
      <c r="G27" s="99"/>
      <c r="H27" s="60" t="s">
        <v>207</v>
      </c>
      <c r="I27" s="168" t="s">
        <v>208</v>
      </c>
      <c r="J27" s="166"/>
      <c r="K27" s="160"/>
      <c r="L27" s="160"/>
      <c r="M27" s="160"/>
      <c r="N27" s="160"/>
      <c r="O27" s="160"/>
      <c r="P27" s="160" t="s">
        <v>195</v>
      </c>
      <c r="Q27" s="247"/>
      <c r="R27" s="160" t="s">
        <v>202</v>
      </c>
      <c r="S27" s="265"/>
      <c r="T27" s="265"/>
      <c r="U27" s="145"/>
      <c r="V27" s="145"/>
      <c r="W27" s="146"/>
      <c r="X27" s="10"/>
    </row>
    <row r="28" spans="1:24" ht="27.75" customHeight="1">
      <c r="A28" s="291"/>
      <c r="B28" s="291"/>
      <c r="D28" s="97"/>
      <c r="E28" s="97"/>
      <c r="F28" s="97"/>
      <c r="G28" s="99"/>
      <c r="H28" s="60" t="s">
        <v>209</v>
      </c>
      <c r="I28" s="168" t="s">
        <v>210</v>
      </c>
      <c r="J28" s="166"/>
      <c r="K28" s="160"/>
      <c r="L28" s="160"/>
      <c r="M28" s="160"/>
      <c r="N28" s="160"/>
      <c r="O28" s="160"/>
      <c r="P28" s="160"/>
      <c r="Q28" s="160"/>
      <c r="R28" s="160" t="s">
        <v>199</v>
      </c>
      <c r="S28" s="254"/>
      <c r="T28" s="254"/>
      <c r="U28" s="254"/>
      <c r="V28" s="254"/>
      <c r="W28" s="146"/>
      <c r="X28" s="10"/>
    </row>
    <row r="29" spans="1:24" ht="27.75" customHeight="1">
      <c r="A29" s="364" t="s">
        <v>211</v>
      </c>
      <c r="B29" s="365"/>
      <c r="D29" s="97"/>
      <c r="E29" s="97"/>
      <c r="F29" s="97"/>
      <c r="G29" s="99"/>
      <c r="H29" s="60" t="s">
        <v>212</v>
      </c>
      <c r="I29" s="168" t="s">
        <v>210</v>
      </c>
      <c r="J29" s="166"/>
      <c r="K29" s="160"/>
      <c r="L29" s="160"/>
      <c r="M29" s="160"/>
      <c r="N29" s="160"/>
      <c r="O29" s="160"/>
      <c r="P29" s="160"/>
      <c r="Q29" s="160"/>
      <c r="R29" s="160" t="s">
        <v>195</v>
      </c>
      <c r="S29" s="247"/>
      <c r="T29" s="247"/>
      <c r="U29" s="247"/>
      <c r="V29" s="247"/>
      <c r="W29" s="146"/>
      <c r="X29" s="10"/>
    </row>
    <row r="30" spans="1:24" ht="27.75" customHeight="1">
      <c r="A30" s="338" t="s">
        <v>213</v>
      </c>
      <c r="B30" s="339"/>
      <c r="D30" s="97"/>
      <c r="E30" s="97"/>
      <c r="F30" s="97"/>
      <c r="G30" s="99"/>
      <c r="H30" s="60" t="s">
        <v>214</v>
      </c>
      <c r="I30" s="168" t="s">
        <v>215</v>
      </c>
      <c r="J30" s="166"/>
      <c r="K30" s="160"/>
      <c r="L30" s="160"/>
      <c r="M30" s="160"/>
      <c r="N30" s="160"/>
      <c r="O30" s="160"/>
      <c r="P30" s="160"/>
      <c r="Q30" s="160"/>
      <c r="R30" s="162" t="s">
        <v>185</v>
      </c>
      <c r="S30" s="253"/>
      <c r="T30" s="253"/>
      <c r="U30" s="253"/>
      <c r="V30" s="253"/>
      <c r="W30" s="146"/>
      <c r="X30" s="10"/>
    </row>
    <row r="31" spans="1:24" ht="27.75" customHeight="1">
      <c r="A31" s="336"/>
      <c r="B31" s="337"/>
      <c r="D31" s="97"/>
      <c r="E31" s="97"/>
      <c r="F31" s="97"/>
      <c r="G31" s="99"/>
      <c r="H31" s="161" t="s">
        <v>216</v>
      </c>
      <c r="I31" s="168" t="s">
        <v>215</v>
      </c>
      <c r="J31" s="166"/>
      <c r="K31" s="145"/>
      <c r="L31" s="145"/>
      <c r="M31" s="160"/>
      <c r="N31" s="160"/>
      <c r="O31" s="160"/>
      <c r="P31" s="160"/>
      <c r="Q31" s="160"/>
      <c r="R31" s="162" t="s">
        <v>185</v>
      </c>
      <c r="S31" s="253"/>
      <c r="T31" s="253"/>
      <c r="U31" s="253"/>
      <c r="V31" s="253"/>
      <c r="W31" s="146"/>
      <c r="X31" s="10"/>
    </row>
    <row r="32" spans="1:24" ht="27.75" customHeight="1">
      <c r="A32" s="362"/>
      <c r="B32" s="363"/>
      <c r="D32" s="97"/>
      <c r="E32" s="97"/>
      <c r="F32" s="97"/>
      <c r="G32" s="99"/>
      <c r="H32" s="60" t="s">
        <v>217</v>
      </c>
      <c r="I32" s="168" t="s">
        <v>215</v>
      </c>
      <c r="J32" s="166"/>
      <c r="K32" s="145"/>
      <c r="L32" s="145"/>
      <c r="M32" s="145"/>
      <c r="N32" s="145"/>
      <c r="O32" s="160"/>
      <c r="P32" s="160"/>
      <c r="Q32" s="160"/>
      <c r="R32" s="162" t="s">
        <v>185</v>
      </c>
      <c r="S32" s="253"/>
      <c r="T32" s="253"/>
      <c r="U32" s="253"/>
      <c r="V32" s="253"/>
      <c r="W32" s="146"/>
      <c r="X32" s="10"/>
    </row>
    <row r="33" spans="1:24" ht="27.75" customHeight="1">
      <c r="A33" s="284"/>
      <c r="B33" s="280"/>
      <c r="D33" s="97"/>
      <c r="E33" s="97"/>
      <c r="F33" s="97"/>
      <c r="G33" s="99"/>
      <c r="H33" s="60"/>
      <c r="I33" s="168"/>
      <c r="J33" s="166"/>
      <c r="K33" s="145"/>
      <c r="L33" s="145"/>
      <c r="M33" s="145"/>
      <c r="N33" s="145"/>
      <c r="O33" s="160"/>
      <c r="P33" s="160"/>
      <c r="Q33" s="160"/>
      <c r="R33" s="160"/>
      <c r="S33" s="160"/>
      <c r="T33" s="160"/>
      <c r="U33" s="160"/>
      <c r="V33" s="160"/>
      <c r="W33" s="141"/>
      <c r="X33" s="10"/>
    </row>
    <row r="34" spans="1:24" ht="27.75" customHeight="1">
      <c r="A34" s="336"/>
      <c r="B34" s="337"/>
      <c r="D34" s="97"/>
      <c r="E34" s="97"/>
      <c r="F34" s="97"/>
      <c r="G34" s="99"/>
      <c r="H34" s="60"/>
      <c r="I34" s="168"/>
      <c r="J34" s="166"/>
      <c r="K34" s="145"/>
      <c r="L34" s="145"/>
      <c r="M34" s="145"/>
      <c r="N34" s="145"/>
      <c r="O34" s="160"/>
      <c r="P34" s="160"/>
      <c r="Q34" s="160"/>
      <c r="R34" s="160"/>
      <c r="S34" s="160"/>
      <c r="T34" s="160"/>
      <c r="U34" s="160"/>
      <c r="V34" s="160"/>
      <c r="W34" s="141"/>
      <c r="X34" s="14"/>
    </row>
    <row r="35" spans="1:24" ht="27.75" customHeight="1">
      <c r="A35" s="225"/>
      <c r="B35" s="226"/>
      <c r="D35" s="97"/>
      <c r="E35" s="97"/>
      <c r="F35" s="97"/>
      <c r="G35" s="99"/>
      <c r="H35" s="227"/>
      <c r="I35" s="61"/>
      <c r="J35" s="160"/>
      <c r="K35" s="160"/>
      <c r="L35" s="160"/>
      <c r="M35" s="160"/>
      <c r="N35" s="160"/>
      <c r="O35" s="160"/>
      <c r="P35" s="145"/>
      <c r="Q35" s="145"/>
      <c r="R35" s="160"/>
      <c r="S35" s="160"/>
      <c r="T35" s="160"/>
      <c r="U35" s="160"/>
      <c r="V35" s="160"/>
      <c r="W35" s="146"/>
      <c r="X35" s="14" t="e">
        <f>COUNTIF(#REF!,$R$57)+COUNTIF(#REF!,$S$57)+COUNTIF(#REF!,$M$57)+COUNTIF(#REF!,$N$57)+COUNTIF(#REF!,$O$57)+COUNTIF(#REF!,$P$57)+COUNTIF(#REF!,$Q$57)</f>
        <v>#REF!</v>
      </c>
    </row>
    <row r="36" spans="1:24" ht="27.75" customHeight="1">
      <c r="A36" s="332"/>
      <c r="B36" s="333"/>
      <c r="D36" s="97"/>
      <c r="E36" s="97"/>
      <c r="F36" s="97"/>
      <c r="G36" s="99"/>
      <c r="H36" s="227"/>
      <c r="I36" s="61"/>
      <c r="J36" s="160"/>
      <c r="K36" s="160"/>
      <c r="L36" s="160"/>
      <c r="M36" s="160"/>
      <c r="N36" s="274"/>
      <c r="O36" s="160"/>
      <c r="P36" s="145"/>
      <c r="Q36" s="145"/>
      <c r="R36" s="160"/>
      <c r="S36" s="160"/>
      <c r="T36" s="160"/>
      <c r="U36" s="160"/>
      <c r="V36" s="160"/>
      <c r="W36" s="141"/>
      <c r="X36" s="14" t="e">
        <f>COUNTIF(#REF!,$R$57)+COUNTIF(#REF!,$S$57)+COUNTIF(#REF!,$M$57)+COUNTIF(#REF!,$N$57)+COUNTIF(#REF!,$O$57)+COUNTIF(#REF!,$P$57)+COUNTIF(#REF!,$Q$57)</f>
        <v>#REF!</v>
      </c>
    </row>
    <row r="37" spans="1:24" ht="27.75" customHeight="1">
      <c r="A37" s="332"/>
      <c r="B37" s="333"/>
      <c r="D37" s="97"/>
      <c r="E37" s="97"/>
      <c r="F37" s="97"/>
      <c r="G37" s="99"/>
      <c r="H37" s="227"/>
      <c r="I37" s="218"/>
      <c r="J37" s="160"/>
      <c r="K37" s="160"/>
      <c r="L37" s="160"/>
      <c r="M37" s="145"/>
      <c r="N37" s="167"/>
      <c r="O37" s="145"/>
      <c r="P37" s="145"/>
      <c r="Q37" s="145"/>
      <c r="R37" s="160"/>
      <c r="S37" s="160"/>
      <c r="T37" s="160"/>
      <c r="U37" s="160"/>
      <c r="V37" s="160"/>
      <c r="W37" s="141"/>
      <c r="X37" s="14" t="e">
        <f>COUNTIF(#REF!,$R$57)+COUNTIF(#REF!,$S$57)+COUNTIF(#REF!,$M$57)+COUNTIF(#REF!,$N$57)+COUNTIF(#REF!,$O$57)+COUNTIF(#REF!,$P$57)+COUNTIF(#REF!,$Q$57)</f>
        <v>#REF!</v>
      </c>
    </row>
    <row r="38" spans="1:24" ht="27.75" customHeight="1">
      <c r="A38" s="334" t="s">
        <v>218</v>
      </c>
      <c r="B38" s="335"/>
      <c r="C38" s="11"/>
      <c r="D38" s="97"/>
      <c r="E38" s="97"/>
      <c r="F38" s="97"/>
      <c r="G38" s="99"/>
      <c r="H38" s="165"/>
      <c r="I38" s="168"/>
      <c r="J38" s="160"/>
      <c r="K38" s="160"/>
      <c r="L38" s="160"/>
      <c r="M38" s="145"/>
      <c r="N38" s="145"/>
      <c r="O38" s="145"/>
      <c r="P38" s="145"/>
      <c r="Q38" s="160"/>
      <c r="R38" s="160"/>
      <c r="S38" s="160"/>
      <c r="T38" s="160"/>
      <c r="U38" s="160"/>
      <c r="V38" s="160"/>
      <c r="W38" s="141"/>
      <c r="X38" s="14">
        <f>COUNTIF(K35:V35,$R$57)+COUNTIF(K35:V35,$S$57)+COUNTIF(K35:V35,$M$57)+COUNTIF(K35:V35,$N$57)+COUNTIF(K35:V35,$O$57)+COUNTIF(K35:V35,$P$57)+COUNTIF(K35:V35,$Q$57)</f>
        <v>0</v>
      </c>
    </row>
    <row r="39" spans="1:24" ht="27.75" customHeight="1">
      <c r="A39" s="332"/>
      <c r="B39" s="333"/>
      <c r="C39" s="11"/>
      <c r="D39" s="97"/>
      <c r="E39" s="97"/>
      <c r="F39" s="97"/>
      <c r="G39" s="99"/>
      <c r="H39" s="165"/>
      <c r="I39" s="168"/>
      <c r="J39" s="160"/>
      <c r="K39" s="160"/>
      <c r="L39" s="160"/>
      <c r="M39" s="160"/>
      <c r="N39" s="160"/>
      <c r="O39" s="160"/>
      <c r="P39" s="145"/>
      <c r="Q39" s="145"/>
      <c r="R39" s="160"/>
      <c r="S39" s="160"/>
      <c r="T39" s="160"/>
      <c r="U39" s="160"/>
      <c r="V39" s="160"/>
      <c r="W39" s="141"/>
      <c r="X39" s="14" t="e">
        <f>COUNTIF(#REF!,$R$57)+COUNTIF(#REF!,$S$57)+COUNTIF(#REF!,$M$57)+COUNTIF(#REF!,$N$57)+COUNTIF(#REF!,$O$57)+COUNTIF(#REF!,$P$57)+COUNTIF(#REF!,$Q$57)</f>
        <v>#REF!</v>
      </c>
    </row>
    <row r="40" spans="1:24" ht="27.75" customHeight="1">
      <c r="A40" s="332"/>
      <c r="B40" s="333"/>
      <c r="C40" s="11"/>
      <c r="D40" s="97"/>
      <c r="E40" s="97"/>
      <c r="F40" s="97"/>
      <c r="G40" s="99"/>
      <c r="H40" s="165"/>
      <c r="I40" s="168"/>
      <c r="J40" s="166"/>
      <c r="K40" s="145"/>
      <c r="L40" s="145"/>
      <c r="M40" s="145"/>
      <c r="N40" s="145"/>
      <c r="O40" s="145"/>
      <c r="P40" s="145"/>
      <c r="Q40" s="145"/>
      <c r="R40" s="160"/>
      <c r="S40" s="160"/>
      <c r="T40" s="160"/>
      <c r="U40" s="160"/>
      <c r="V40" s="160"/>
      <c r="W40" s="141"/>
      <c r="X40" s="14" t="e">
        <f>COUNTIF(#REF!,$R$57)+COUNTIF(#REF!,$S$57)+COUNTIF(#REF!,$M$57)+COUNTIF(#REF!,$N$57)+COUNTIF(#REF!,$O$57)+COUNTIF(#REF!,$P$57)+COUNTIF(#REF!,$Q$57)</f>
        <v>#REF!</v>
      </c>
    </row>
    <row r="41" spans="1:24" ht="27.75" customHeight="1">
      <c r="A41" s="334" t="s">
        <v>219</v>
      </c>
      <c r="B41" s="335"/>
      <c r="C41" s="11"/>
      <c r="D41" s="97"/>
      <c r="E41" s="97"/>
      <c r="F41" s="97"/>
      <c r="G41" s="99"/>
      <c r="H41" s="165"/>
      <c r="I41" s="168"/>
      <c r="J41" s="166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1"/>
      <c r="X41" s="14" t="e">
        <f>COUNTIF(#REF!,$R$57)+COUNTIF(#REF!,$S$57)+COUNTIF(#REF!,$M$57)+COUNTIF(#REF!,$N$57)+COUNTIF(#REF!,$O$57)+COUNTIF(#REF!,$P$57)+COUNTIF(#REF!,$Q$57)</f>
        <v>#REF!</v>
      </c>
    </row>
    <row r="42" spans="1:24" ht="27.75" customHeight="1">
      <c r="A42" s="332"/>
      <c r="B42" s="333"/>
      <c r="C42" s="11"/>
      <c r="D42" s="97"/>
      <c r="E42" s="97"/>
      <c r="F42" s="97"/>
      <c r="G42" s="99"/>
      <c r="H42" s="60"/>
      <c r="I42" s="168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1"/>
      <c r="X42" s="14">
        <f t="shared" ref="X42:X51" si="1">COUNTIF(K39:V39,$R$57)+COUNTIF(K39:V39,$S$57)+COUNTIF(K39:V39,$M$57)+COUNTIF(K39:V39,$N$57)+COUNTIF(K39:V39,$O$57)+COUNTIF(K39:V39,$P$57)+COUNTIF(K39:V39,$Q$57)</f>
        <v>0</v>
      </c>
    </row>
    <row r="43" spans="1:24" ht="27.75" customHeight="1">
      <c r="A43" s="332"/>
      <c r="B43" s="333"/>
      <c r="C43" s="11"/>
      <c r="D43" s="97"/>
      <c r="E43" s="97"/>
      <c r="F43" s="97"/>
      <c r="G43" s="99"/>
      <c r="H43" s="60"/>
      <c r="I43" s="61"/>
      <c r="J43" s="166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1"/>
      <c r="X43" s="14">
        <f t="shared" si="1"/>
        <v>0</v>
      </c>
    </row>
    <row r="44" spans="1:24" ht="27.75" customHeight="1">
      <c r="A44" s="334" t="s">
        <v>58</v>
      </c>
      <c r="B44" s="335"/>
      <c r="C44" s="11"/>
      <c r="D44" s="97"/>
      <c r="E44" s="97"/>
      <c r="F44" s="97"/>
      <c r="G44" s="99"/>
      <c r="H44" s="60"/>
      <c r="I44" s="61"/>
      <c r="J44" s="166"/>
      <c r="K44" s="145"/>
      <c r="L44" s="145"/>
      <c r="M44" s="145"/>
      <c r="N44" s="167"/>
      <c r="O44" s="145"/>
      <c r="P44" s="145"/>
      <c r="Q44" s="167"/>
      <c r="R44" s="167"/>
      <c r="S44" s="145"/>
      <c r="T44" s="145"/>
      <c r="U44" s="145"/>
      <c r="V44" s="145"/>
      <c r="W44" s="141"/>
      <c r="X44" s="14">
        <f t="shared" si="1"/>
        <v>0</v>
      </c>
    </row>
    <row r="45" spans="1:24" ht="27.75" customHeight="1">
      <c r="A45" s="332"/>
      <c r="B45" s="333"/>
      <c r="C45" s="11"/>
      <c r="D45" s="97"/>
      <c r="E45" s="97"/>
      <c r="F45" s="97"/>
      <c r="G45" s="99"/>
      <c r="H45" s="60"/>
      <c r="I45" s="61"/>
      <c r="J45" s="166"/>
      <c r="K45" s="145"/>
      <c r="L45" s="145"/>
      <c r="M45" s="145"/>
      <c r="N45" s="167"/>
      <c r="O45" s="145"/>
      <c r="P45" s="145"/>
      <c r="Q45" s="167"/>
      <c r="R45" s="167"/>
      <c r="S45" s="145"/>
      <c r="T45" s="145"/>
      <c r="U45" s="145"/>
      <c r="V45" s="145"/>
      <c r="W45" s="141"/>
      <c r="X45" s="14">
        <f t="shared" si="1"/>
        <v>0</v>
      </c>
    </row>
    <row r="46" spans="1:24" ht="27.75" customHeight="1">
      <c r="A46" s="332"/>
      <c r="B46" s="333"/>
      <c r="C46" s="11"/>
      <c r="D46" s="97"/>
      <c r="E46" s="97"/>
      <c r="F46" s="97"/>
      <c r="G46" s="99"/>
      <c r="H46" s="60"/>
      <c r="I46" s="61"/>
      <c r="J46" s="166"/>
      <c r="K46" s="145"/>
      <c r="L46" s="145"/>
      <c r="M46" s="145"/>
      <c r="N46" s="167"/>
      <c r="O46" s="145"/>
      <c r="P46" s="145"/>
      <c r="Q46" s="167"/>
      <c r="R46" s="167"/>
      <c r="S46" s="145"/>
      <c r="T46" s="145"/>
      <c r="U46" s="145"/>
      <c r="V46" s="145"/>
      <c r="W46" s="141"/>
      <c r="X46" s="14">
        <f t="shared" si="1"/>
        <v>0</v>
      </c>
    </row>
    <row r="47" spans="1:24" ht="27.75" customHeight="1">
      <c r="A47" s="334" t="s">
        <v>220</v>
      </c>
      <c r="B47" s="335"/>
      <c r="C47" s="11"/>
      <c r="D47" s="97"/>
      <c r="E47" s="97"/>
      <c r="F47" s="97"/>
      <c r="G47" s="99"/>
      <c r="H47" s="60"/>
      <c r="I47" s="61"/>
      <c r="J47" s="166"/>
      <c r="K47" s="145"/>
      <c r="L47" s="145"/>
      <c r="M47" s="145"/>
      <c r="N47" s="167"/>
      <c r="O47" s="145"/>
      <c r="P47" s="145"/>
      <c r="Q47" s="167"/>
      <c r="R47" s="167"/>
      <c r="S47" s="145"/>
      <c r="T47" s="145"/>
      <c r="U47" s="145"/>
      <c r="V47" s="145"/>
      <c r="W47" s="141"/>
      <c r="X47" s="14">
        <f t="shared" si="1"/>
        <v>0</v>
      </c>
    </row>
    <row r="48" spans="1:24" ht="27.75" customHeight="1">
      <c r="A48" s="332"/>
      <c r="B48" s="333"/>
      <c r="C48" s="11"/>
      <c r="D48" s="97"/>
      <c r="E48" s="97"/>
      <c r="F48" s="97"/>
      <c r="G48" s="99"/>
      <c r="H48" s="60"/>
      <c r="I48" s="61"/>
      <c r="J48" s="166"/>
      <c r="K48" s="145"/>
      <c r="L48" s="145"/>
      <c r="M48" s="145"/>
      <c r="N48" s="167"/>
      <c r="O48" s="145"/>
      <c r="P48" s="145"/>
      <c r="Q48" s="167"/>
      <c r="R48" s="167"/>
      <c r="S48" s="145"/>
      <c r="T48" s="145"/>
      <c r="U48" s="145"/>
      <c r="V48" s="145"/>
      <c r="W48" s="141"/>
      <c r="X48" s="14">
        <f t="shared" si="1"/>
        <v>0</v>
      </c>
    </row>
    <row r="49" spans="1:24" ht="27.75" customHeight="1">
      <c r="A49" s="332"/>
      <c r="B49" s="333"/>
      <c r="C49" s="11"/>
      <c r="D49" s="97"/>
      <c r="E49" s="97"/>
      <c r="F49" s="97"/>
      <c r="G49" s="99"/>
      <c r="H49" s="60"/>
      <c r="I49" s="61"/>
      <c r="J49" s="166"/>
      <c r="K49" s="145"/>
      <c r="L49" s="145"/>
      <c r="M49" s="145"/>
      <c r="N49" s="167"/>
      <c r="O49" s="145"/>
      <c r="P49" s="145"/>
      <c r="Q49" s="167"/>
      <c r="R49" s="167"/>
      <c r="S49" s="145"/>
      <c r="T49" s="145"/>
      <c r="U49" s="145"/>
      <c r="V49" s="145"/>
      <c r="W49" s="141"/>
      <c r="X49" s="14">
        <f t="shared" si="1"/>
        <v>0</v>
      </c>
    </row>
    <row r="50" spans="1:24" ht="27.75" customHeight="1">
      <c r="A50" s="334" t="s">
        <v>60</v>
      </c>
      <c r="B50" s="335"/>
      <c r="C50" s="11"/>
      <c r="D50" s="97"/>
      <c r="E50" s="97"/>
      <c r="F50" s="97"/>
      <c r="G50" s="99"/>
      <c r="H50" s="60"/>
      <c r="I50" s="61"/>
      <c r="J50" s="166"/>
      <c r="K50" s="145"/>
      <c r="L50" s="145"/>
      <c r="M50" s="145"/>
      <c r="N50" s="167"/>
      <c r="O50" s="145"/>
      <c r="P50" s="145"/>
      <c r="Q50" s="167"/>
      <c r="R50" s="167"/>
      <c r="S50" s="145"/>
      <c r="T50" s="145"/>
      <c r="U50" s="145"/>
      <c r="V50" s="145"/>
      <c r="W50" s="141"/>
      <c r="X50" s="14">
        <f t="shared" si="1"/>
        <v>0</v>
      </c>
    </row>
    <row r="51" spans="1:24" ht="27.75" customHeight="1">
      <c r="A51" s="332" t="s">
        <v>221</v>
      </c>
      <c r="B51" s="333"/>
      <c r="C51" s="11"/>
      <c r="D51" s="97"/>
      <c r="E51" s="97"/>
      <c r="F51" s="97"/>
      <c r="G51" s="99"/>
      <c r="H51" s="60"/>
      <c r="I51" s="61"/>
      <c r="J51" s="166"/>
      <c r="K51" s="145"/>
      <c r="L51" s="145"/>
      <c r="M51" s="145"/>
      <c r="N51" s="167"/>
      <c r="O51" s="145"/>
      <c r="P51" s="145"/>
      <c r="Q51" s="167"/>
      <c r="R51" s="167"/>
      <c r="S51" s="145"/>
      <c r="T51" s="145"/>
      <c r="U51" s="145"/>
      <c r="V51" s="145"/>
      <c r="W51" s="141"/>
      <c r="X51" s="14">
        <f t="shared" si="1"/>
        <v>0</v>
      </c>
    </row>
    <row r="52" spans="1:24" ht="27.75" customHeight="1">
      <c r="A52" s="332" t="s">
        <v>222</v>
      </c>
      <c r="B52" s="333"/>
      <c r="C52" s="11"/>
      <c r="D52" s="97"/>
      <c r="E52" s="97"/>
      <c r="F52" s="97"/>
      <c r="G52" s="99"/>
      <c r="H52" s="60"/>
      <c r="I52" s="61"/>
      <c r="J52" s="61"/>
      <c r="K52" s="131"/>
      <c r="L52" s="131"/>
      <c r="M52" s="131"/>
      <c r="N52" s="132"/>
      <c r="O52" s="131"/>
      <c r="P52" s="131"/>
      <c r="Q52" s="132"/>
      <c r="R52" s="132"/>
      <c r="S52" s="131"/>
      <c r="T52" s="131"/>
      <c r="U52" s="131"/>
      <c r="V52" s="131"/>
      <c r="W52" s="141"/>
      <c r="X52" s="14" t="e">
        <f>COUNTIF(#REF!,$R$57)+COUNTIF(#REF!,$S$57)+COUNTIF(#REF!,$M$57)+COUNTIF(#REF!,$N$57)+COUNTIF(#REF!,$O$57)+COUNTIF(#REF!,$P$57)+COUNTIF(#REF!,$Q$57)</f>
        <v>#REF!</v>
      </c>
    </row>
    <row r="53" spans="1:24" ht="27.75" customHeight="1">
      <c r="A53" s="334" t="s">
        <v>223</v>
      </c>
      <c r="B53" s="335"/>
      <c r="C53" s="11"/>
      <c r="D53" s="97"/>
      <c r="E53" s="97"/>
      <c r="F53" s="97"/>
      <c r="G53" s="99"/>
      <c r="H53" s="101"/>
      <c r="I53" s="102"/>
      <c r="J53" s="102"/>
      <c r="K53" s="133"/>
      <c r="L53" s="133"/>
      <c r="M53" s="133"/>
      <c r="N53" s="134"/>
      <c r="O53" s="133"/>
      <c r="P53" s="133"/>
      <c r="Q53" s="134"/>
      <c r="R53" s="134"/>
      <c r="S53" s="133"/>
      <c r="T53" s="133"/>
      <c r="U53" s="133"/>
      <c r="V53" s="133"/>
      <c r="W53" s="141"/>
      <c r="X53" s="14"/>
    </row>
    <row r="54" spans="1:24" ht="27.75" customHeight="1">
      <c r="A54" s="332"/>
      <c r="B54" s="333"/>
      <c r="C54" s="11"/>
      <c r="D54" s="97"/>
      <c r="E54" s="97"/>
      <c r="F54" s="97"/>
      <c r="G54" s="99"/>
      <c r="H54" s="73"/>
      <c r="I54" s="74"/>
      <c r="J54" s="74"/>
      <c r="K54" s="75"/>
      <c r="L54" s="75"/>
      <c r="M54" s="75"/>
      <c r="N54" s="76"/>
      <c r="O54" s="75"/>
      <c r="P54" s="75"/>
      <c r="Q54" s="76"/>
      <c r="R54" s="76"/>
      <c r="S54" s="75"/>
      <c r="T54" s="75"/>
      <c r="U54" s="75"/>
      <c r="V54" s="75"/>
      <c r="W54" s="141"/>
      <c r="X54" s="58"/>
    </row>
    <row r="55" spans="1:24" ht="27.75" customHeight="1">
      <c r="A55" s="332"/>
      <c r="B55" s="333"/>
      <c r="C55" s="11"/>
      <c r="D55" s="62"/>
      <c r="E55" s="62"/>
      <c r="F55" s="62"/>
      <c r="G55" s="62"/>
      <c r="H55" s="73"/>
      <c r="I55" s="74"/>
      <c r="J55" s="74"/>
      <c r="K55" s="75"/>
      <c r="L55" s="75"/>
      <c r="M55" s="75"/>
      <c r="N55" s="76"/>
      <c r="O55" s="75"/>
      <c r="P55" s="75"/>
      <c r="Q55" s="76"/>
      <c r="R55" s="76"/>
      <c r="S55" s="75"/>
      <c r="T55" s="75"/>
      <c r="U55" s="75"/>
      <c r="V55" s="75"/>
      <c r="W55" s="141"/>
      <c r="X55" s="59"/>
    </row>
    <row r="56" spans="1:24" ht="27.75" customHeight="1">
      <c r="A56" s="334" t="s">
        <v>224</v>
      </c>
      <c r="B56" s="335"/>
      <c r="C56" s="11"/>
      <c r="D56" s="62"/>
      <c r="E56" s="62"/>
      <c r="F56" s="62"/>
      <c r="G56" s="62"/>
      <c r="H56" s="73"/>
      <c r="I56" s="74"/>
      <c r="J56" s="74"/>
      <c r="K56" s="75"/>
      <c r="L56" s="75"/>
      <c r="M56" s="75"/>
      <c r="N56" s="76"/>
      <c r="O56" s="75"/>
      <c r="P56" s="75"/>
      <c r="Q56" s="76"/>
      <c r="R56" s="76"/>
      <c r="S56" s="75"/>
      <c r="T56" s="75"/>
      <c r="U56" s="75"/>
      <c r="V56" s="75"/>
      <c r="W56" s="141"/>
      <c r="X56" s="59"/>
    </row>
    <row r="57" spans="1:24" ht="27.75" customHeight="1">
      <c r="A57" s="332"/>
      <c r="B57" s="333"/>
      <c r="C57" s="11"/>
      <c r="D57" s="62"/>
      <c r="E57" s="62"/>
      <c r="F57" s="62"/>
      <c r="G57" s="62"/>
      <c r="I57" s="74" t="s">
        <v>225</v>
      </c>
      <c r="J57" s="74"/>
      <c r="K57" s="135" t="s">
        <v>226</v>
      </c>
      <c r="L57" s="136" t="s">
        <v>186</v>
      </c>
      <c r="M57" s="137" t="s">
        <v>199</v>
      </c>
      <c r="N57" s="137" t="s">
        <v>195</v>
      </c>
      <c r="O57" s="137" t="s">
        <v>187</v>
      </c>
      <c r="P57" s="137" t="s">
        <v>227</v>
      </c>
      <c r="Q57" s="138" t="s">
        <v>228</v>
      </c>
      <c r="R57" s="138" t="s">
        <v>202</v>
      </c>
      <c r="S57" s="138" t="s">
        <v>229</v>
      </c>
      <c r="T57" s="139" t="s">
        <v>192</v>
      </c>
      <c r="U57" s="139" t="s">
        <v>185</v>
      </c>
      <c r="V57" s="139" t="s">
        <v>230</v>
      </c>
      <c r="W57" s="142"/>
      <c r="X57" s="59"/>
    </row>
    <row r="58" spans="1:24" ht="27.75" customHeight="1">
      <c r="A58" s="328"/>
      <c r="B58" s="329"/>
      <c r="C58" s="11"/>
      <c r="W58" s="77"/>
      <c r="X58" s="59"/>
    </row>
    <row r="59" spans="1:24" ht="26.25" customHeight="1">
      <c r="A59" s="72"/>
      <c r="B59" s="72"/>
      <c r="C59" s="11"/>
      <c r="W59" s="77"/>
      <c r="X59" s="59"/>
    </row>
    <row r="60" spans="1:24" ht="26.25" customHeight="1">
      <c r="A60" s="72"/>
      <c r="B60" s="72"/>
      <c r="C60" s="11"/>
      <c r="W60" s="77"/>
      <c r="X60" s="59"/>
    </row>
    <row r="61" spans="1:24" ht="26.25" customHeight="1">
      <c r="A61" s="72"/>
      <c r="B61" s="72"/>
      <c r="C61" s="11"/>
      <c r="X61" s="59"/>
    </row>
    <row r="62" spans="1:24" ht="25.5" hidden="1" customHeight="1">
      <c r="X62" s="13" t="e">
        <f>COUNTIF(#REF!,$R$57)+COUNTIF(#REF!,$S$57)+COUNTIF(#REF!,$M$57)+COUNTIF(#REF!,$N$57)+COUNTIF(#REF!,$O$57)+COUNTIF(#REF!,$P$57)+COUNTIF(#REF!,$Q$57)</f>
        <v>#REF!</v>
      </c>
    </row>
  </sheetData>
  <sheetProtection selectLockedCells="1"/>
  <mergeCells count="51">
    <mergeCell ref="H2:W2"/>
    <mergeCell ref="H3:I3"/>
    <mergeCell ref="H4:I4"/>
    <mergeCell ref="H5:I5"/>
    <mergeCell ref="H6:I6"/>
    <mergeCell ref="E7:E17"/>
    <mergeCell ref="D5:D17"/>
    <mergeCell ref="A36:B36"/>
    <mergeCell ref="A14:B14"/>
    <mergeCell ref="H12:I12"/>
    <mergeCell ref="H7:I7"/>
    <mergeCell ref="H8:I8"/>
    <mergeCell ref="H9:I9"/>
    <mergeCell ref="H16:W16"/>
    <mergeCell ref="G7:G17"/>
    <mergeCell ref="F7:F17"/>
    <mergeCell ref="A34:B34"/>
    <mergeCell ref="A32:B32"/>
    <mergeCell ref="A29:B29"/>
    <mergeCell ref="H1:W1"/>
    <mergeCell ref="A51:B51"/>
    <mergeCell ref="A43:B43"/>
    <mergeCell ref="A47:B47"/>
    <mergeCell ref="A48:B48"/>
    <mergeCell ref="A46:B46"/>
    <mergeCell ref="A44:B44"/>
    <mergeCell ref="A50:B50"/>
    <mergeCell ref="A37:B37"/>
    <mergeCell ref="H11:I11"/>
    <mergeCell ref="H10:I10"/>
    <mergeCell ref="H13:I13"/>
    <mergeCell ref="H14:I14"/>
    <mergeCell ref="A38:B38"/>
    <mergeCell ref="A40:B40"/>
    <mergeCell ref="A39:B39"/>
    <mergeCell ref="A58:B58"/>
    <mergeCell ref="A2:B2"/>
    <mergeCell ref="A54:B54"/>
    <mergeCell ref="A53:B53"/>
    <mergeCell ref="A42:B42"/>
    <mergeCell ref="A45:B45"/>
    <mergeCell ref="A41:B41"/>
    <mergeCell ref="A57:B57"/>
    <mergeCell ref="A55:B55"/>
    <mergeCell ref="A49:B49"/>
    <mergeCell ref="A52:B52"/>
    <mergeCell ref="A56:B56"/>
    <mergeCell ref="A31:B31"/>
    <mergeCell ref="A30:B30"/>
    <mergeCell ref="A26:B26"/>
    <mergeCell ref="A27:B27"/>
  </mergeCells>
  <phoneticPr fontId="5" type="noConversion"/>
  <conditionalFormatting sqref="B18:B21">
    <cfRule type="dataBar" priority="568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{5737AAEB-7E6A-4B84-AEB1-A3A84E8093BE}</x14:id>
        </ext>
      </extLst>
    </cfRule>
    <cfRule type="cellIs" dxfId="38368" priority="56900" operator="lessThan">
      <formula>0</formula>
    </cfRule>
    <cfRule type="cellIs" dxfId="38367" priority="56901" operator="greaterThan">
      <formula>0</formula>
    </cfRule>
  </conditionalFormatting>
  <conditionalFormatting sqref="B18:B22">
    <cfRule type="dataBar" priority="569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{00124057-2573-4D72-B826-0AA2CBE837AF}</x14:id>
        </ext>
      </extLst>
    </cfRule>
  </conditionalFormatting>
  <conditionalFormatting sqref="B23:B25 B17">
    <cfRule type="dataBar" priority="33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{17B21AC4-F78E-42DF-8A6B-E0DA34D0D31C}</x14:id>
        </ext>
      </extLst>
    </cfRule>
  </conditionalFormatting>
  <dataValidations xWindow="1000" yWindow="720" count="1">
    <dataValidation type="list" allowBlank="1" showInputMessage="1" showErrorMessage="1" error="Select Zone from the Dropdown List!" promptTitle="Select zone" prompt="Dropdown list" sqref="J42 J35:O39 K40:O56 P35:V56 J18:V20 J21 K21:V34" xr:uid="{28F609D5-E48E-4FA5-AEF4-ED47170AE20F}">
      <formula1>$I$57:$V$57</formula1>
    </dataValidation>
  </dataValidations>
  <printOptions horizontalCentered="1" verticalCentered="1"/>
  <pageMargins left="0" right="0" top="0" bottom="0" header="0" footer="0"/>
  <pageSetup scale="34" fitToHeight="0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37AAEB-7E6A-4B84-AEB1-A3A84E809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B18:B21</xm:sqref>
        </x14:conditionalFormatting>
        <x14:conditionalFormatting xmlns:xm="http://schemas.microsoft.com/office/excel/2006/main">
          <x14:cfRule type="dataBar" id="{00124057-2573-4D72-B826-0AA2CBE837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B18:B22</xm:sqref>
        </x14:conditionalFormatting>
        <x14:conditionalFormatting xmlns:xm="http://schemas.microsoft.com/office/excel/2006/main">
          <x14:cfRule type="dataBar" id="{17B21AC4-F78E-42DF-8A6B-E0DA34D0D3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B23:B25 B17</xm:sqref>
        </x14:conditionalFormatting>
        <x14:conditionalFormatting xmlns:xm="http://schemas.microsoft.com/office/excel/2006/main">
          <x14:cfRule type="containsText" priority="3" operator="containsText" id="{952E3708-2EDE-43B7-8FD7-AF16F22B97D0}">
            <xm:f>NOT(ISERROR(SEARCH($R$57,J18)))</xm:f>
            <xm:f>$R$57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" operator="containsText" id="{A2030E60-0BF1-46C3-A908-14EDDE496EDF}">
            <xm:f>NOT(ISERROR(SEARCH($Q$57,J18)))</xm:f>
            <xm:f>$Q$57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" operator="containsText" id="{D4DC80B6-A338-408F-9F0D-D821534ACD46}">
            <xm:f>NOT(ISERROR(SEARCH($P$57,J18)))</xm:f>
            <xm:f>$P$57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CC3A62DE-3E09-4AC4-B28E-3738721D3A79}">
            <xm:f>NOT(ISERROR(SEARCH($O$57,J18)))</xm:f>
            <xm:f>$O$57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" operator="containsText" id="{2C657C15-7BF1-48AC-9982-543DCCF7C58B}">
            <xm:f>NOT(ISERROR(SEARCH($N$57,J18)))</xm:f>
            <xm:f>$N$57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BAA2FF2A-BDFA-4FA5-B260-B0AC21000742}">
            <xm:f>NOT(ISERROR(SEARCH($M$57,J18)))</xm:f>
            <xm:f>$M$57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1BD4EA61-256B-4DA9-860B-42700B0F03CE}">
            <xm:f>NOT(ISERROR(SEARCH($L$57,J18)))</xm:f>
            <xm:f>$L$57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" operator="containsText" id="{4A3A0460-AFAD-48CD-BD01-246F48761C0E}">
            <xm:f>NOT(ISERROR(SEARCH(#REF!,J18)))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" operator="containsText" id="{9CCB0E52-9539-4479-9A44-3EF9BA028972}">
            <xm:f>NOT(ISERROR(SEARCH($V$57,J18)))</xm:f>
            <xm:f>$V$57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" operator="containsText" id="{6AFAF8AD-AD76-4979-B22F-A71DF7A5D298}">
            <xm:f>NOT(ISERROR(SEARCH($U$57,J18)))</xm:f>
            <xm:f>$U$57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" operator="containsText" id="{57B4EA6A-CB08-430B-ADE3-09F61D4D4C7B}">
            <xm:f>NOT(ISERROR(SEARCH($T$57,J18)))</xm:f>
            <xm:f>$T$57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" operator="containsText" id="{A8A32473-6A5C-4AA6-ADD3-ED3A443E4064}">
            <xm:f>NOT(ISERROR(SEARCH($S$57,J18)))</xm:f>
            <xm:f>$S$57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" operator="containsText" id="{C38CE616-6E65-4722-8DDA-D542003BFEF7}">
            <xm:f>NOT(ISERROR(SEARCH($K$57,J18)))</xm:f>
            <xm:f>$K$57</xm:f>
            <x14:dxf>
              <fill>
                <patternFill>
                  <bgColor theme="2"/>
                </patternFill>
              </fill>
            </x14:dxf>
          </x14:cfRule>
          <x14:cfRule type="containsText" priority="16" operator="containsText" id="{6F862884-246D-48D8-811E-761C5E545894}">
            <xm:f>NOT(ISERROR(SEARCH($I$57,J18)))</xm:f>
            <xm:f>$I$57</xm:f>
            <x14:dxf>
              <fill>
                <patternFill>
                  <bgColor theme="2"/>
                </patternFill>
              </fill>
            </x14:dxf>
          </x14:cfRule>
          <xm:sqref>J21 J35:V39 K40:V56 J42 J18:V20 K21:V34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500E3-89A4-407C-A793-B4713621DAD3}">
  <sheetPr>
    <tabColor rgb="FFCCFFCC"/>
    <pageSetUpPr fitToPage="1"/>
  </sheetPr>
  <dimension ref="A1:X58"/>
  <sheetViews>
    <sheetView showGridLines="0" zoomScale="55" zoomScaleNormal="55" zoomScaleSheetLayoutView="25" zoomScalePageLayoutView="70" workbookViewId="0">
      <selection activeCell="Q37" sqref="Q37"/>
    </sheetView>
  </sheetViews>
  <sheetFormatPr defaultColWidth="7.85546875" defaultRowHeight="15"/>
  <cols>
    <col min="1" max="1" width="40.85546875" style="8" customWidth="1"/>
    <col min="2" max="2" width="34.5703125" style="8" customWidth="1"/>
    <col min="3" max="3" width="1.5703125" style="1" customWidth="1"/>
    <col min="4" max="7" width="5.140625" style="1" customWidth="1"/>
    <col min="8" max="8" width="29" style="8" customWidth="1"/>
    <col min="9" max="9" width="21" style="12" customWidth="1"/>
    <col min="10" max="10" width="16.28515625" style="12" customWidth="1"/>
    <col min="11" max="22" width="15.5703125" style="8" customWidth="1"/>
    <col min="23" max="23" width="34.85546875" style="2" customWidth="1"/>
    <col min="24" max="24" width="14.28515625" style="3" hidden="1" customWidth="1"/>
    <col min="25" max="25" width="1.140625" style="1" customWidth="1"/>
    <col min="26" max="26" width="2.7109375" style="1" customWidth="1"/>
    <col min="27" max="31" width="14.7109375" style="1" customWidth="1"/>
    <col min="32" max="16384" width="7.85546875" style="1"/>
  </cols>
  <sheetData>
    <row r="1" spans="1:24" s="16" customFormat="1" ht="87" customHeight="1" thickBot="1">
      <c r="E1" s="55"/>
      <c r="H1" s="34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17"/>
    </row>
    <row r="2" spans="1:24" ht="30" customHeight="1" thickBot="1">
      <c r="A2" s="330" t="s">
        <v>132</v>
      </c>
      <c r="B2" s="331"/>
      <c r="H2" s="366" t="s">
        <v>133</v>
      </c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367"/>
      <c r="W2" s="368"/>
    </row>
    <row r="3" spans="1:24" ht="27.75" customHeight="1">
      <c r="A3" s="81" t="s">
        <v>134</v>
      </c>
      <c r="B3" s="82" t="s">
        <v>231</v>
      </c>
      <c r="H3" s="369" t="s">
        <v>136</v>
      </c>
      <c r="I3" s="370"/>
      <c r="J3" s="200"/>
      <c r="K3" s="78" t="s">
        <v>137</v>
      </c>
      <c r="L3" s="78" t="s">
        <v>138</v>
      </c>
      <c r="M3" s="78" t="s">
        <v>139</v>
      </c>
      <c r="N3" s="78" t="s">
        <v>140</v>
      </c>
      <c r="O3" s="78" t="s">
        <v>141</v>
      </c>
      <c r="P3" s="78" t="s">
        <v>142</v>
      </c>
      <c r="Q3" s="78" t="s">
        <v>143</v>
      </c>
      <c r="R3" s="78" t="s">
        <v>144</v>
      </c>
      <c r="S3" s="78" t="s">
        <v>145</v>
      </c>
      <c r="T3" s="78" t="s">
        <v>146</v>
      </c>
      <c r="U3" s="78" t="s">
        <v>147</v>
      </c>
      <c r="V3" s="78" t="s">
        <v>148</v>
      </c>
      <c r="W3" s="63">
        <f>SUM(L4:V4)</f>
        <v>1</v>
      </c>
    </row>
    <row r="4" spans="1:24" s="6" customFormat="1" ht="27.75" customHeight="1">
      <c r="A4" s="57" t="s">
        <v>149</v>
      </c>
      <c r="B4" s="103">
        <v>8000</v>
      </c>
      <c r="C4" s="4"/>
      <c r="D4" s="1"/>
      <c r="E4" s="1"/>
      <c r="F4" s="1"/>
      <c r="G4" s="1"/>
      <c r="H4" s="371" t="s">
        <v>150</v>
      </c>
      <c r="I4" s="372"/>
      <c r="J4" s="201"/>
      <c r="K4" s="113"/>
      <c r="L4" s="113">
        <v>0.03</v>
      </c>
      <c r="M4" s="113">
        <v>0.04</v>
      </c>
      <c r="N4" s="113">
        <v>0.09</v>
      </c>
      <c r="O4" s="113">
        <v>0.1</v>
      </c>
      <c r="P4" s="113">
        <v>0.1</v>
      </c>
      <c r="Q4" s="113">
        <v>0.13</v>
      </c>
      <c r="R4" s="113">
        <v>0.13</v>
      </c>
      <c r="S4" s="113">
        <v>0.11</v>
      </c>
      <c r="T4" s="113">
        <v>0.1</v>
      </c>
      <c r="U4" s="113">
        <v>0.12</v>
      </c>
      <c r="V4" s="113">
        <v>0.05</v>
      </c>
      <c r="W4" s="64" t="s">
        <v>151</v>
      </c>
      <c r="X4" s="5"/>
    </row>
    <row r="5" spans="1:24" s="6" customFormat="1" ht="27.75" customHeight="1">
      <c r="A5" s="57" t="s">
        <v>152</v>
      </c>
      <c r="B5" s="103">
        <v>10000</v>
      </c>
      <c r="D5" s="352" t="s">
        <v>153</v>
      </c>
      <c r="E5" s="15"/>
      <c r="F5" s="15"/>
      <c r="G5" s="15"/>
      <c r="H5" s="373" t="s">
        <v>154</v>
      </c>
      <c r="I5" s="374"/>
      <c r="J5" s="202"/>
      <c r="K5" s="114"/>
      <c r="L5" s="114">
        <f>SUM(K$4:L$4)*$B$4</f>
        <v>240</v>
      </c>
      <c r="M5" s="114">
        <f>SUM(K4:M4)*$B$4</f>
        <v>560</v>
      </c>
      <c r="N5" s="114">
        <f>SUM(K4:N4)*$B$4</f>
        <v>1280</v>
      </c>
      <c r="O5" s="114">
        <f>SUM(K4:O4)*$B$4</f>
        <v>2080</v>
      </c>
      <c r="P5" s="114">
        <f>SUM(K4:P4)*$B$4</f>
        <v>2880</v>
      </c>
      <c r="Q5" s="114">
        <f>SUM(K4:Q4)*$B$4</f>
        <v>3920</v>
      </c>
      <c r="R5" s="114">
        <f>SUM(K4:R4)*$B$4</f>
        <v>4960</v>
      </c>
      <c r="S5" s="114">
        <f>SUM(K4:S4)*$B$4</f>
        <v>5840</v>
      </c>
      <c r="T5" s="114">
        <f>SUM(K4:T4)*$B$4</f>
        <v>6640</v>
      </c>
      <c r="U5" s="114">
        <f>SUM(K4:U4)*$B$4</f>
        <v>7600</v>
      </c>
      <c r="V5" s="114">
        <f>SUM(K4:V4)*$B$4</f>
        <v>8000</v>
      </c>
      <c r="W5" s="65"/>
      <c r="X5" s="5"/>
    </row>
    <row r="6" spans="1:24" s="6" customFormat="1" ht="27.75" customHeight="1">
      <c r="A6" s="57" t="s">
        <v>155</v>
      </c>
      <c r="B6" s="104">
        <v>6000</v>
      </c>
      <c r="C6" s="86">
        <f>B5/B4</f>
        <v>1.25</v>
      </c>
      <c r="D6" s="352"/>
      <c r="E6" s="1"/>
      <c r="F6" s="1"/>
      <c r="G6" s="1"/>
      <c r="H6" s="373" t="s">
        <v>156</v>
      </c>
      <c r="I6" s="374"/>
      <c r="J6" s="202"/>
      <c r="K6" s="114"/>
      <c r="L6" s="114">
        <f>SUM(K4:L4)*$B$5</f>
        <v>300</v>
      </c>
      <c r="M6" s="114">
        <f>SUM(K4:M4)*$B$5</f>
        <v>700.00000000000011</v>
      </c>
      <c r="N6" s="114">
        <f>SUM(K4:N4)*$B$5</f>
        <v>1600</v>
      </c>
      <c r="O6" s="114">
        <f>SUM(K4:O4)*$B$5</f>
        <v>2600</v>
      </c>
      <c r="P6" s="114">
        <f>SUM(K4:P4)*$B$5</f>
        <v>3600</v>
      </c>
      <c r="Q6" s="114">
        <f>SUM(K4:Q4)*$B$5</f>
        <v>4900</v>
      </c>
      <c r="R6" s="114">
        <f>SUM(K4:R4)*$B$5</f>
        <v>6200</v>
      </c>
      <c r="S6" s="114">
        <f>SUM(K4:S4)*$B$5</f>
        <v>7300</v>
      </c>
      <c r="T6" s="114">
        <f>SUM(K4:T4)*$B$5</f>
        <v>8300</v>
      </c>
      <c r="U6" s="114">
        <f>SUM(K4:U4)*$B$5</f>
        <v>9500</v>
      </c>
      <c r="V6" s="114">
        <f>SUM(K4:V4)*$B$5</f>
        <v>10000</v>
      </c>
      <c r="W6" s="65"/>
      <c r="X6" s="5"/>
    </row>
    <row r="7" spans="1:24" s="6" customFormat="1" ht="27.75" customHeight="1">
      <c r="A7" s="57" t="s">
        <v>157</v>
      </c>
      <c r="B7" s="105">
        <v>800</v>
      </c>
      <c r="D7" s="352"/>
      <c r="E7" s="352" t="s">
        <v>158</v>
      </c>
      <c r="F7" s="352" t="s">
        <v>159</v>
      </c>
      <c r="G7" s="352" t="s">
        <v>160</v>
      </c>
      <c r="H7" s="346" t="s">
        <v>161</v>
      </c>
      <c r="I7" s="347"/>
      <c r="J7" s="203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6"/>
      <c r="W7" s="65"/>
      <c r="X7" s="5"/>
    </row>
    <row r="8" spans="1:24" s="6" customFormat="1" ht="27.75" customHeight="1">
      <c r="A8" s="57" t="s">
        <v>162</v>
      </c>
      <c r="B8" s="106">
        <v>-0.1</v>
      </c>
      <c r="D8" s="352"/>
      <c r="E8" s="352"/>
      <c r="F8" s="352"/>
      <c r="G8" s="352"/>
      <c r="H8" s="355" t="s">
        <v>163</v>
      </c>
      <c r="I8" s="356"/>
      <c r="J8" s="204"/>
      <c r="K8" s="117"/>
      <c r="L8" s="118"/>
      <c r="M8" s="117"/>
      <c r="N8" s="117"/>
      <c r="O8" s="117"/>
      <c r="P8" s="117"/>
      <c r="Q8" s="117"/>
      <c r="R8" s="117"/>
      <c r="S8" s="117"/>
      <c r="T8" s="117"/>
      <c r="U8" s="117"/>
      <c r="V8" s="119"/>
      <c r="W8" s="65"/>
      <c r="X8" s="5"/>
    </row>
    <row r="9" spans="1:24" s="6" customFormat="1" ht="27.75" customHeight="1">
      <c r="A9" s="57" t="s">
        <v>164</v>
      </c>
      <c r="B9" s="107">
        <v>1000</v>
      </c>
      <c r="D9" s="352"/>
      <c r="E9" s="352"/>
      <c r="F9" s="352"/>
      <c r="G9" s="352"/>
      <c r="H9" s="357" t="s">
        <v>165</v>
      </c>
      <c r="I9" s="358"/>
      <c r="J9" s="205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1"/>
      <c r="W9" s="65"/>
      <c r="X9" s="5"/>
    </row>
    <row r="10" spans="1:24" s="6" customFormat="1" ht="27.75" customHeight="1">
      <c r="A10" s="57" t="s">
        <v>166</v>
      </c>
      <c r="B10" s="107">
        <f>B11*B9</f>
        <v>200</v>
      </c>
      <c r="D10" s="352"/>
      <c r="E10" s="352"/>
      <c r="F10" s="352"/>
      <c r="G10" s="352"/>
      <c r="H10" s="346" t="s">
        <v>167</v>
      </c>
      <c r="I10" s="347"/>
      <c r="J10" s="203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3"/>
      <c r="W10" s="65"/>
      <c r="X10" s="5"/>
    </row>
    <row r="11" spans="1:24" s="6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46" t="s">
        <v>169</v>
      </c>
      <c r="I11" s="347"/>
      <c r="J11" s="203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5"/>
      <c r="W11" s="66"/>
      <c r="X11" s="7"/>
    </row>
    <row r="12" spans="1:24" s="6" customFormat="1" ht="27.75" customHeight="1">
      <c r="A12" s="57" t="s">
        <v>169</v>
      </c>
      <c r="B12" s="108">
        <v>2</v>
      </c>
      <c r="C12" s="1"/>
      <c r="D12" s="352"/>
      <c r="E12" s="352"/>
      <c r="F12" s="352"/>
      <c r="G12" s="352"/>
      <c r="H12" s="346" t="s">
        <v>170</v>
      </c>
      <c r="I12" s="347"/>
      <c r="J12" s="203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7"/>
      <c r="W12" s="66"/>
      <c r="X12" s="7"/>
    </row>
    <row r="13" spans="1:24" ht="27.75" customHeight="1">
      <c r="A13" s="80" t="s">
        <v>170</v>
      </c>
      <c r="B13" s="140">
        <v>100</v>
      </c>
      <c r="D13" s="352"/>
      <c r="E13" s="352"/>
      <c r="F13" s="352"/>
      <c r="G13" s="352"/>
      <c r="H13" s="348" t="s">
        <v>171</v>
      </c>
      <c r="I13" s="349"/>
      <c r="J13" s="206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9"/>
      <c r="W13" s="66"/>
      <c r="X13" s="9"/>
    </row>
    <row r="14" spans="1:24" ht="27.75" customHeight="1">
      <c r="A14" s="353" t="s">
        <v>172</v>
      </c>
      <c r="B14" s="354"/>
      <c r="D14" s="352"/>
      <c r="E14" s="352"/>
      <c r="F14" s="352"/>
      <c r="G14" s="352"/>
      <c r="H14" s="350" t="s">
        <v>173</v>
      </c>
      <c r="I14" s="351"/>
      <c r="J14" s="207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79"/>
      <c r="X14" s="10"/>
    </row>
    <row r="15" spans="1:24" ht="27.75" customHeight="1">
      <c r="A15" s="81" t="s">
        <v>174</v>
      </c>
      <c r="B15" s="109">
        <v>172613</v>
      </c>
      <c r="D15" s="352"/>
      <c r="E15" s="352"/>
      <c r="F15" s="352"/>
      <c r="G15" s="352"/>
      <c r="X15" s="10"/>
    </row>
    <row r="16" spans="1:24" ht="27.75" customHeight="1">
      <c r="A16" s="56" t="s">
        <v>175</v>
      </c>
      <c r="B16" s="110"/>
      <c r="D16" s="352"/>
      <c r="E16" s="352"/>
      <c r="F16" s="352"/>
      <c r="G16" s="352"/>
      <c r="H16" s="359" t="s">
        <v>176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0"/>
      <c r="W16" s="361"/>
      <c r="X16" s="9"/>
    </row>
    <row r="17" spans="1:24" ht="27.75" customHeight="1">
      <c r="A17" s="56" t="s">
        <v>177</v>
      </c>
      <c r="B17" s="111"/>
      <c r="D17" s="352"/>
      <c r="E17" s="352"/>
      <c r="F17" s="352"/>
      <c r="G17" s="352"/>
      <c r="H17" s="83" t="s">
        <v>178</v>
      </c>
      <c r="I17" s="84" t="s">
        <v>179</v>
      </c>
      <c r="J17" s="84" t="s">
        <v>180</v>
      </c>
      <c r="K17" s="84" t="str">
        <f t="shared" ref="K17:V17" si="0">K$3</f>
        <v>9am - 10am</v>
      </c>
      <c r="L17" s="84" t="str">
        <f t="shared" si="0"/>
        <v>10am - 11am</v>
      </c>
      <c r="M17" s="84" t="str">
        <f t="shared" si="0"/>
        <v>11am - 12pm</v>
      </c>
      <c r="N17" s="84" t="str">
        <f t="shared" si="0"/>
        <v>12pm - 1pm</v>
      </c>
      <c r="O17" s="84" t="str">
        <f t="shared" si="0"/>
        <v>1pm - 2pm</v>
      </c>
      <c r="P17" s="84" t="str">
        <f t="shared" si="0"/>
        <v>2pm - 3pm</v>
      </c>
      <c r="Q17" s="84" t="str">
        <f t="shared" si="0"/>
        <v>3pm - 4pm</v>
      </c>
      <c r="R17" s="84" t="str">
        <f t="shared" si="0"/>
        <v>4pm - 5pm</v>
      </c>
      <c r="S17" s="84" t="str">
        <f t="shared" si="0"/>
        <v>5pm - 6pm</v>
      </c>
      <c r="T17" s="84" t="str">
        <f t="shared" si="0"/>
        <v>6pm - 7pm</v>
      </c>
      <c r="U17" s="84" t="str">
        <f t="shared" si="0"/>
        <v>7pm - 8pm</v>
      </c>
      <c r="V17" s="84" t="str">
        <f t="shared" si="0"/>
        <v>8pm - 9pm</v>
      </c>
      <c r="W17" s="85" t="s">
        <v>232</v>
      </c>
      <c r="X17" s="10"/>
    </row>
    <row r="18" spans="1:24" ht="27.75" customHeight="1">
      <c r="A18" s="56"/>
      <c r="B18" s="112"/>
      <c r="D18" s="97"/>
      <c r="E18" s="97"/>
      <c r="F18" s="97"/>
      <c r="G18" s="99"/>
      <c r="H18" s="60" t="s">
        <v>183</v>
      </c>
      <c r="I18" s="61" t="s">
        <v>184</v>
      </c>
      <c r="J18" s="162" t="s">
        <v>185</v>
      </c>
      <c r="K18" s="162"/>
      <c r="L18" s="160" t="s">
        <v>186</v>
      </c>
      <c r="M18" s="160" t="s">
        <v>186</v>
      </c>
      <c r="N18" s="160" t="s">
        <v>187</v>
      </c>
      <c r="O18" s="160" t="s">
        <v>187</v>
      </c>
      <c r="P18" s="160" t="s">
        <v>187</v>
      </c>
      <c r="Q18" s="160" t="s">
        <v>187</v>
      </c>
      <c r="R18" s="160"/>
      <c r="S18" s="160"/>
      <c r="T18" s="160"/>
      <c r="U18" s="160"/>
      <c r="V18" s="160"/>
      <c r="W18" s="141"/>
      <c r="X18" s="9"/>
    </row>
    <row r="19" spans="1:24" ht="27.75" customHeight="1">
      <c r="A19" s="56"/>
      <c r="B19" s="112"/>
      <c r="D19" s="97"/>
      <c r="E19" s="97"/>
      <c r="F19" s="97"/>
      <c r="G19" s="99"/>
      <c r="H19" s="60" t="s">
        <v>193</v>
      </c>
      <c r="I19" s="61" t="s">
        <v>189</v>
      </c>
      <c r="J19" s="162" t="s">
        <v>185</v>
      </c>
      <c r="K19" s="162"/>
      <c r="L19" s="162"/>
      <c r="M19" s="162"/>
      <c r="N19" s="162"/>
      <c r="O19" s="160"/>
      <c r="P19" s="160"/>
      <c r="Q19" s="160"/>
      <c r="R19" s="160"/>
      <c r="S19" s="160"/>
      <c r="T19" s="145"/>
      <c r="U19" s="145"/>
      <c r="V19" s="145"/>
      <c r="W19" s="141"/>
      <c r="X19" s="9"/>
    </row>
    <row r="20" spans="1:24" ht="27.75" hidden="1" customHeight="1">
      <c r="A20" s="87"/>
      <c r="B20" s="88" t="e">
        <f>B15+#REF!</f>
        <v>#REF!</v>
      </c>
      <c r="D20" s="97"/>
      <c r="E20" s="97"/>
      <c r="F20" s="97"/>
      <c r="G20" s="99"/>
      <c r="H20" s="60" t="s">
        <v>190</v>
      </c>
      <c r="I20" s="61" t="s">
        <v>191</v>
      </c>
      <c r="J20" s="145"/>
      <c r="K20" s="145"/>
      <c r="L20" s="160" t="s">
        <v>199</v>
      </c>
      <c r="M20" s="171"/>
      <c r="N20" s="160" t="s">
        <v>186</v>
      </c>
      <c r="O20" s="160" t="s">
        <v>187</v>
      </c>
      <c r="P20" s="160" t="s">
        <v>187</v>
      </c>
      <c r="Q20" s="160" t="s">
        <v>187</v>
      </c>
      <c r="R20" s="160" t="s">
        <v>186</v>
      </c>
      <c r="S20" s="162" t="s">
        <v>186</v>
      </c>
      <c r="T20" s="145"/>
      <c r="U20" s="145"/>
      <c r="V20" s="145"/>
      <c r="W20" s="146"/>
      <c r="X20" s="9"/>
    </row>
    <row r="21" spans="1:24" ht="40.5" hidden="1" customHeight="1">
      <c r="A21" s="89"/>
      <c r="B21" s="90">
        <v>1</v>
      </c>
      <c r="D21" s="97"/>
      <c r="E21" s="97"/>
      <c r="F21" s="97"/>
      <c r="G21" s="99"/>
      <c r="H21" s="60" t="s">
        <v>233</v>
      </c>
      <c r="I21" s="61" t="s">
        <v>194</v>
      </c>
      <c r="J21" s="145"/>
      <c r="K21" s="145"/>
      <c r="L21" s="145"/>
      <c r="M21" s="160"/>
      <c r="N21" s="160"/>
      <c r="O21" s="160"/>
      <c r="P21" s="160"/>
      <c r="Q21" s="160"/>
      <c r="R21" s="160"/>
      <c r="S21" s="160"/>
      <c r="T21" s="145"/>
      <c r="U21" s="145"/>
      <c r="V21" s="145"/>
      <c r="W21" s="146"/>
      <c r="X21" s="10"/>
    </row>
    <row r="22" spans="1:24" ht="27.75" customHeight="1">
      <c r="A22" s="376"/>
      <c r="B22" s="377"/>
      <c r="D22" s="97"/>
      <c r="E22" s="97"/>
      <c r="F22" s="97"/>
      <c r="G22" s="99"/>
      <c r="H22" s="60" t="s">
        <v>190</v>
      </c>
      <c r="I22" s="61" t="s">
        <v>234</v>
      </c>
      <c r="J22" s="145"/>
      <c r="K22" s="145"/>
      <c r="L22" s="160" t="s">
        <v>187</v>
      </c>
      <c r="M22" s="160" t="s">
        <v>187</v>
      </c>
      <c r="N22" s="160" t="s">
        <v>186</v>
      </c>
      <c r="O22" s="160" t="s">
        <v>186</v>
      </c>
      <c r="P22" s="160" t="s">
        <v>187</v>
      </c>
      <c r="Q22" s="160" t="s">
        <v>187</v>
      </c>
      <c r="R22" s="160" t="s">
        <v>186</v>
      </c>
      <c r="S22" s="160" t="s">
        <v>186</v>
      </c>
      <c r="T22" s="160"/>
      <c r="U22" s="160"/>
      <c r="V22" s="160"/>
      <c r="W22" s="146"/>
      <c r="X22" s="10"/>
    </row>
    <row r="23" spans="1:24" ht="27.75" customHeight="1">
      <c r="A23" s="281"/>
      <c r="B23" s="282"/>
      <c r="D23" s="97"/>
      <c r="E23" s="97"/>
      <c r="F23" s="97"/>
      <c r="G23" s="99"/>
      <c r="H23" s="60" t="s">
        <v>200</v>
      </c>
      <c r="I23" s="61" t="s">
        <v>235</v>
      </c>
      <c r="J23" s="145"/>
      <c r="K23" s="145"/>
      <c r="L23" s="160"/>
      <c r="M23" s="160" t="s">
        <v>199</v>
      </c>
      <c r="N23" s="171"/>
      <c r="O23" s="171"/>
      <c r="P23" s="171"/>
      <c r="Q23" s="171"/>
      <c r="R23" s="160"/>
      <c r="S23" s="160"/>
      <c r="T23" s="160"/>
      <c r="U23" s="160"/>
      <c r="V23" s="160"/>
      <c r="W23" s="146"/>
      <c r="X23" s="10"/>
    </row>
    <row r="24" spans="1:24" ht="27.75" customHeight="1">
      <c r="A24" s="281"/>
      <c r="B24" s="282"/>
      <c r="D24" s="97"/>
      <c r="E24" s="97"/>
      <c r="F24" s="97"/>
      <c r="G24" s="99"/>
      <c r="H24" s="60" t="s">
        <v>236</v>
      </c>
      <c r="I24" s="61" t="s">
        <v>201</v>
      </c>
      <c r="J24" s="145"/>
      <c r="K24" s="145"/>
      <c r="L24" s="160"/>
      <c r="M24" s="160"/>
      <c r="N24" s="160" t="s">
        <v>195</v>
      </c>
      <c r="O24" s="173"/>
      <c r="P24" s="173"/>
      <c r="Q24" s="173"/>
      <c r="R24" s="173"/>
      <c r="S24" s="160"/>
      <c r="T24" s="160"/>
      <c r="U24" s="160"/>
      <c r="V24" s="160"/>
      <c r="W24" s="146"/>
      <c r="X24" s="10"/>
    </row>
    <row r="25" spans="1:24" ht="27.75" customHeight="1">
      <c r="A25" s="378" t="s">
        <v>237</v>
      </c>
      <c r="B25" s="379"/>
      <c r="D25" s="97"/>
      <c r="E25" s="97"/>
      <c r="F25" s="97"/>
      <c r="G25" s="99"/>
      <c r="H25" s="60" t="s">
        <v>204</v>
      </c>
      <c r="I25" s="61" t="s">
        <v>205</v>
      </c>
      <c r="J25" s="145"/>
      <c r="K25" s="145"/>
      <c r="L25" s="160"/>
      <c r="M25" s="160"/>
      <c r="N25" s="160"/>
      <c r="O25" s="171" t="s">
        <v>202</v>
      </c>
      <c r="P25" s="160" t="s">
        <v>186</v>
      </c>
      <c r="Q25" s="160" t="s">
        <v>186</v>
      </c>
      <c r="R25" s="160" t="s">
        <v>187</v>
      </c>
      <c r="S25" s="160" t="s">
        <v>187</v>
      </c>
      <c r="T25" s="160" t="s">
        <v>186</v>
      </c>
      <c r="U25" s="160" t="s">
        <v>186</v>
      </c>
      <c r="V25" s="160" t="s">
        <v>186</v>
      </c>
      <c r="W25" s="146"/>
      <c r="X25" s="10"/>
    </row>
    <row r="26" spans="1:24" ht="27.75" customHeight="1">
      <c r="A26" s="375" t="s">
        <v>238</v>
      </c>
      <c r="B26" s="375"/>
      <c r="D26" s="97"/>
      <c r="E26" s="97"/>
      <c r="F26" s="97"/>
      <c r="G26" s="99"/>
      <c r="H26" s="60" t="s">
        <v>198</v>
      </c>
      <c r="I26" s="61" t="s">
        <v>208</v>
      </c>
      <c r="J26" s="145"/>
      <c r="K26" s="145"/>
      <c r="L26" s="145"/>
      <c r="M26" s="160"/>
      <c r="N26" s="160"/>
      <c r="O26" s="160"/>
      <c r="P26" s="171" t="s">
        <v>202</v>
      </c>
      <c r="Q26" s="171" t="s">
        <v>202</v>
      </c>
      <c r="R26" s="171" t="s">
        <v>202</v>
      </c>
      <c r="S26" s="171" t="s">
        <v>202</v>
      </c>
      <c r="T26" s="171" t="s">
        <v>202</v>
      </c>
      <c r="U26" s="160"/>
      <c r="V26" s="160"/>
      <c r="W26" s="146"/>
      <c r="X26" s="10"/>
    </row>
    <row r="27" spans="1:24" ht="27.75" customHeight="1">
      <c r="A27" s="375"/>
      <c r="B27" s="375"/>
      <c r="D27" s="97"/>
      <c r="E27" s="97"/>
      <c r="F27" s="97"/>
      <c r="G27" s="99"/>
      <c r="H27" s="60" t="s">
        <v>239</v>
      </c>
      <c r="I27" s="161" t="s">
        <v>210</v>
      </c>
      <c r="J27" s="166"/>
      <c r="K27" s="145"/>
      <c r="M27" s="145"/>
      <c r="N27" s="145"/>
      <c r="O27" s="160"/>
      <c r="P27" s="160"/>
      <c r="Q27" s="160"/>
      <c r="R27" s="160" t="s">
        <v>199</v>
      </c>
      <c r="S27" s="171"/>
      <c r="T27" s="171"/>
      <c r="U27" s="171"/>
      <c r="V27" s="171"/>
      <c r="W27" s="141"/>
      <c r="X27" s="10"/>
    </row>
    <row r="28" spans="1:24" ht="27.75" customHeight="1">
      <c r="A28" s="284"/>
      <c r="B28" s="280"/>
      <c r="D28" s="97"/>
      <c r="E28" s="97"/>
      <c r="F28" s="97"/>
      <c r="G28" s="99"/>
      <c r="H28" s="60" t="s">
        <v>240</v>
      </c>
      <c r="I28" s="161" t="s">
        <v>210</v>
      </c>
      <c r="J28" s="166"/>
      <c r="K28" s="145"/>
      <c r="L28" s="145"/>
      <c r="M28" s="145"/>
      <c r="N28" s="145"/>
      <c r="O28" s="145"/>
      <c r="P28" s="160"/>
      <c r="Q28" s="160"/>
      <c r="R28" s="160" t="s">
        <v>195</v>
      </c>
      <c r="S28" s="173"/>
      <c r="T28" s="173"/>
      <c r="U28" s="173"/>
      <c r="V28" s="173"/>
      <c r="W28" s="141"/>
      <c r="X28" s="14"/>
    </row>
    <row r="29" spans="1:24" ht="27.75" customHeight="1">
      <c r="A29" s="336" t="s">
        <v>241</v>
      </c>
      <c r="B29" s="337"/>
      <c r="D29" s="97"/>
      <c r="E29" s="97"/>
      <c r="F29" s="97"/>
      <c r="G29" s="99"/>
      <c r="H29" s="60" t="s">
        <v>216</v>
      </c>
      <c r="I29" s="161" t="s">
        <v>215</v>
      </c>
      <c r="J29" s="165"/>
      <c r="K29" s="145"/>
      <c r="L29" s="145"/>
      <c r="M29" s="145"/>
      <c r="N29" s="145"/>
      <c r="O29" s="145"/>
      <c r="P29" s="145"/>
      <c r="Q29" s="160"/>
      <c r="R29" s="162" t="s">
        <v>185</v>
      </c>
      <c r="S29" s="162"/>
      <c r="T29" s="162"/>
      <c r="U29" s="162"/>
      <c r="V29" s="162"/>
      <c r="W29" s="141"/>
      <c r="X29" s="14"/>
    </row>
    <row r="30" spans="1:24" ht="27.75" customHeight="1">
      <c r="A30" s="362" t="s">
        <v>242</v>
      </c>
      <c r="B30" s="363"/>
      <c r="D30" s="97"/>
      <c r="E30" s="97"/>
      <c r="F30" s="97"/>
      <c r="G30" s="99"/>
      <c r="H30" s="60" t="s">
        <v>243</v>
      </c>
      <c r="I30" s="161" t="s">
        <v>215</v>
      </c>
      <c r="J30" s="166"/>
      <c r="K30" s="145"/>
      <c r="L30" s="145"/>
      <c r="M30" s="145"/>
      <c r="N30" s="145"/>
      <c r="O30" s="145"/>
      <c r="P30" s="160"/>
      <c r="Q30" s="145"/>
      <c r="R30" s="162" t="s">
        <v>185</v>
      </c>
      <c r="S30" s="162"/>
      <c r="T30" s="162"/>
      <c r="U30" s="162"/>
      <c r="V30" s="162"/>
      <c r="W30" s="141"/>
      <c r="X30" s="14"/>
    </row>
    <row r="31" spans="1:24" ht="27.75" customHeight="1">
      <c r="A31" s="225"/>
      <c r="B31" s="226"/>
      <c r="D31" s="97"/>
      <c r="E31" s="97"/>
      <c r="F31" s="97"/>
      <c r="G31" s="99"/>
      <c r="H31" s="60" t="s">
        <v>217</v>
      </c>
      <c r="I31" s="161" t="s">
        <v>215</v>
      </c>
      <c r="J31" s="166"/>
      <c r="K31" s="145"/>
      <c r="L31" s="145"/>
      <c r="M31" s="145"/>
      <c r="N31" s="145"/>
      <c r="O31" s="145"/>
      <c r="P31" s="160"/>
      <c r="Q31" s="145"/>
      <c r="R31" s="162" t="s">
        <v>185</v>
      </c>
      <c r="S31" s="162"/>
      <c r="T31" s="162"/>
      <c r="U31" s="162"/>
      <c r="V31" s="162"/>
      <c r="W31" s="146"/>
      <c r="X31" s="14"/>
    </row>
    <row r="32" spans="1:24" ht="27.75" customHeight="1">
      <c r="A32" s="334" t="s">
        <v>218</v>
      </c>
      <c r="B32" s="335"/>
      <c r="D32" s="97"/>
      <c r="E32" s="97"/>
      <c r="F32" s="97"/>
      <c r="G32" s="99"/>
      <c r="H32" s="165"/>
      <c r="I32" s="165"/>
      <c r="J32" s="166"/>
      <c r="K32" s="145"/>
      <c r="L32" s="145"/>
      <c r="M32" s="145"/>
      <c r="N32" s="145"/>
      <c r="O32" s="145"/>
      <c r="P32" s="160"/>
      <c r="Q32" s="145"/>
      <c r="R32" s="160"/>
      <c r="S32" s="160"/>
      <c r="T32" s="160"/>
      <c r="U32" s="160"/>
      <c r="V32" s="160"/>
      <c r="W32" s="146"/>
      <c r="X32" s="14" t="e">
        <f>COUNTIF(#REF!,$R$53)+COUNTIF(#REF!,$S$53)+COUNTIF(#REF!,$M$53)+COUNTIF(#REF!,$N$53)+COUNTIF(#REF!,$O$53)+COUNTIF(#REF!,$P$53)+COUNTIF(#REF!,$Q$53)</f>
        <v>#REF!</v>
      </c>
    </row>
    <row r="33" spans="1:24" ht="27.75" customHeight="1">
      <c r="A33" s="332"/>
      <c r="B33" s="333"/>
      <c r="D33" s="97"/>
      <c r="E33" s="97"/>
      <c r="F33" s="97"/>
      <c r="G33" s="99"/>
      <c r="H33" s="60"/>
      <c r="I33" s="60"/>
      <c r="J33" s="166"/>
      <c r="K33" s="145"/>
      <c r="L33" s="160"/>
      <c r="M33" s="145"/>
      <c r="N33" s="145"/>
      <c r="O33" s="160"/>
      <c r="P33" s="145"/>
      <c r="Q33" s="145"/>
      <c r="R33" s="145"/>
      <c r="S33" s="160"/>
      <c r="T33" s="160"/>
      <c r="U33" s="160"/>
      <c r="V33" s="160"/>
      <c r="W33" s="141"/>
      <c r="X33" s="14" t="e">
        <f>COUNTIF(#REF!,$R$53)+COUNTIF(#REF!,$S$53)+COUNTIF(#REF!,$M$53)+COUNTIF(#REF!,$N$53)+COUNTIF(#REF!,$O$53)+COUNTIF(#REF!,$P$53)+COUNTIF(#REF!,$Q$53)</f>
        <v>#REF!</v>
      </c>
    </row>
    <row r="34" spans="1:24" ht="27.75" customHeight="1">
      <c r="A34" s="332"/>
      <c r="B34" s="333"/>
      <c r="D34" s="97"/>
      <c r="E34" s="97"/>
      <c r="F34" s="97"/>
      <c r="G34" s="99"/>
      <c r="H34" s="165"/>
      <c r="I34" s="165"/>
      <c r="J34" s="166"/>
      <c r="K34" s="145"/>
      <c r="L34" s="145"/>
      <c r="M34" s="145"/>
      <c r="N34" s="145"/>
      <c r="O34" s="145"/>
      <c r="P34" s="145"/>
      <c r="R34" s="160"/>
      <c r="S34" s="160"/>
      <c r="T34" s="160"/>
      <c r="U34" s="160"/>
      <c r="V34" s="160"/>
      <c r="W34" s="141"/>
      <c r="X34" s="14" t="e">
        <f>COUNTIF(#REF!,$R$53)+COUNTIF(#REF!,$S$53)+COUNTIF(#REF!,$M$53)+COUNTIF(#REF!,$N$53)+COUNTIF(#REF!,$O$53)+COUNTIF(#REF!,$P$53)+COUNTIF(#REF!,$Q$53)</f>
        <v>#REF!</v>
      </c>
    </row>
    <row r="35" spans="1:24" ht="27.75" customHeight="1">
      <c r="A35" s="334" t="s">
        <v>219</v>
      </c>
      <c r="B35" s="335"/>
      <c r="D35" s="97"/>
      <c r="E35" s="97"/>
      <c r="F35" s="97"/>
      <c r="G35" s="99"/>
      <c r="H35" s="165"/>
      <c r="I35" s="165"/>
      <c r="J35" s="166"/>
      <c r="K35" s="145"/>
      <c r="L35" s="145"/>
      <c r="M35" s="145"/>
      <c r="N35" s="167"/>
      <c r="O35" s="145"/>
      <c r="P35" s="160"/>
      <c r="Q35" s="145"/>
      <c r="R35" s="160"/>
      <c r="S35" s="160"/>
      <c r="T35" s="160"/>
      <c r="U35" s="160"/>
      <c r="V35" s="160"/>
      <c r="W35" s="141"/>
      <c r="X35" s="14">
        <f>COUNTIF(K32:V32,$R$53)+COUNTIF(K32:V32,$S$53)+COUNTIF(K32:V32,$M$53)+COUNTIF(K32:V32,$N$53)+COUNTIF(K32:V32,$O$53)+COUNTIF(K32:V32,$P$53)+COUNTIF(K32:V32,$Q$53)</f>
        <v>0</v>
      </c>
    </row>
    <row r="36" spans="1:24" ht="27.75" customHeight="1">
      <c r="A36" s="332"/>
      <c r="B36" s="333"/>
      <c r="C36" s="11"/>
      <c r="D36" s="97"/>
      <c r="E36" s="97"/>
      <c r="F36" s="97"/>
      <c r="G36" s="99"/>
      <c r="H36" s="165"/>
      <c r="I36" s="166"/>
      <c r="J36" s="166"/>
      <c r="K36" s="145"/>
      <c r="L36" s="145"/>
      <c r="M36" s="145"/>
      <c r="N36" s="145"/>
      <c r="O36" s="145"/>
      <c r="P36" s="160"/>
      <c r="Q36" s="160"/>
      <c r="R36" s="160"/>
      <c r="S36" s="160"/>
      <c r="T36" s="160"/>
      <c r="U36" s="145"/>
      <c r="V36" s="145"/>
      <c r="W36" s="141"/>
      <c r="X36" s="14" t="e">
        <f>COUNTIF(#REF!,$R$53)+COUNTIF(#REF!,$S$53)+COUNTIF(#REF!,$M$53)+COUNTIF(#REF!,$N$53)+COUNTIF(#REF!,$O$53)+COUNTIF(#REF!,$P$53)+COUNTIF(#REF!,$Q$53)</f>
        <v>#REF!</v>
      </c>
    </row>
    <row r="37" spans="1:24" ht="27.75" customHeight="1">
      <c r="A37" s="334" t="s">
        <v>58</v>
      </c>
      <c r="B37" s="335"/>
      <c r="C37" s="11"/>
      <c r="D37" s="97"/>
      <c r="E37" s="97"/>
      <c r="F37" s="97"/>
      <c r="G37" s="99"/>
      <c r="H37" s="165"/>
      <c r="I37" s="166"/>
      <c r="J37" s="160"/>
      <c r="K37" s="160"/>
      <c r="L37" s="160"/>
      <c r="M37" s="145"/>
      <c r="N37" s="145"/>
      <c r="O37" s="145"/>
      <c r="P37" s="145"/>
      <c r="Q37" s="160"/>
      <c r="R37" s="145"/>
      <c r="S37" s="145"/>
      <c r="T37" s="145"/>
      <c r="U37" s="145"/>
      <c r="V37" s="145"/>
      <c r="W37" s="141"/>
      <c r="X37" s="14" t="e">
        <f>COUNTIF(#REF!,$R$53)+COUNTIF(#REF!,$S$53)+COUNTIF(#REF!,$M$53)+COUNTIF(#REF!,$N$53)+COUNTIF(#REF!,$O$53)+COUNTIF(#REF!,$P$53)+COUNTIF(#REF!,$Q$53)</f>
        <v>#REF!</v>
      </c>
    </row>
    <row r="38" spans="1:24" ht="27.75" customHeight="1">
      <c r="A38" s="332"/>
      <c r="B38" s="333"/>
      <c r="C38" s="11"/>
      <c r="D38" s="97"/>
      <c r="E38" s="97"/>
      <c r="F38" s="97"/>
      <c r="G38" s="99"/>
      <c r="H38" s="165"/>
      <c r="I38" s="166"/>
      <c r="J38" s="160"/>
      <c r="K38" s="160"/>
      <c r="L38" s="160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1"/>
      <c r="X38" s="14" t="e">
        <f>COUNTIF(#REF!,$R$53)+COUNTIF(#REF!,$S$53)+COUNTIF(#REF!,$M$53)+COUNTIF(#REF!,$N$53)+COUNTIF(#REF!,$O$53)+COUNTIF(#REF!,$P$53)+COUNTIF(#REF!,$Q$53)</f>
        <v>#REF!</v>
      </c>
    </row>
    <row r="39" spans="1:24" ht="27.75" customHeight="1">
      <c r="A39" s="332"/>
      <c r="B39" s="333"/>
      <c r="C39" s="11"/>
      <c r="D39" s="97"/>
      <c r="E39" s="97"/>
      <c r="F39" s="97"/>
      <c r="G39" s="99"/>
      <c r="H39" s="165"/>
      <c r="I39" s="166"/>
      <c r="J39" s="160"/>
      <c r="K39" s="160"/>
      <c r="L39" s="160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1"/>
      <c r="X39" s="14">
        <f t="shared" ref="X39:X47" si="1">COUNTIF(K36:V36,$R$53)+COUNTIF(K36:V36,$S$53)+COUNTIF(K36:V36,$M$53)+COUNTIF(K36:V36,$N$53)+COUNTIF(K36:V36,$O$53)+COUNTIF(K36:V36,$P$53)+COUNTIF(K36:V36,$Q$53)</f>
        <v>0</v>
      </c>
    </row>
    <row r="40" spans="1:24" ht="27.75" customHeight="1">
      <c r="A40" s="334" t="s">
        <v>220</v>
      </c>
      <c r="B40" s="335"/>
      <c r="C40" s="11"/>
      <c r="D40" s="97"/>
      <c r="E40" s="97"/>
      <c r="F40" s="97"/>
      <c r="G40" s="99"/>
      <c r="H40" s="165"/>
      <c r="I40" s="166"/>
      <c r="J40" s="166"/>
      <c r="K40" s="145"/>
      <c r="L40" s="145"/>
      <c r="M40" s="145"/>
      <c r="N40" s="167"/>
      <c r="O40" s="145"/>
      <c r="P40" s="145"/>
      <c r="Q40" s="167"/>
      <c r="R40" s="167"/>
      <c r="S40" s="145"/>
      <c r="T40" s="145"/>
      <c r="U40" s="145"/>
      <c r="V40" s="145"/>
      <c r="W40" s="141"/>
      <c r="X40" s="14">
        <f t="shared" si="1"/>
        <v>0</v>
      </c>
    </row>
    <row r="41" spans="1:24" ht="27.75" customHeight="1">
      <c r="A41" s="332"/>
      <c r="B41" s="333"/>
      <c r="C41" s="11"/>
      <c r="D41" s="97"/>
      <c r="E41" s="97"/>
      <c r="F41" s="97"/>
      <c r="G41" s="99"/>
      <c r="H41" s="165"/>
      <c r="I41" s="166"/>
      <c r="J41" s="166"/>
      <c r="K41" s="145"/>
      <c r="L41" s="145"/>
      <c r="M41" s="145"/>
      <c r="N41" s="167"/>
      <c r="O41" s="145"/>
      <c r="P41" s="145"/>
      <c r="Q41" s="167"/>
      <c r="R41" s="167"/>
      <c r="S41" s="145"/>
      <c r="T41" s="145"/>
      <c r="U41" s="145"/>
      <c r="V41" s="145"/>
      <c r="W41" s="141"/>
      <c r="X41" s="14">
        <f t="shared" si="1"/>
        <v>0</v>
      </c>
    </row>
    <row r="42" spans="1:24" ht="27.75" customHeight="1">
      <c r="A42" s="332"/>
      <c r="B42" s="333"/>
      <c r="C42" s="11"/>
      <c r="D42" s="97"/>
      <c r="E42" s="97"/>
      <c r="F42" s="97"/>
      <c r="G42" s="99"/>
      <c r="H42" s="60"/>
      <c r="I42" s="61"/>
      <c r="J42" s="166"/>
      <c r="K42" s="145"/>
      <c r="L42" s="145"/>
      <c r="M42" s="145"/>
      <c r="N42" s="167"/>
      <c r="O42" s="145"/>
      <c r="P42" s="145"/>
      <c r="Q42" s="167"/>
      <c r="R42" s="167"/>
      <c r="S42" s="145"/>
      <c r="T42" s="145"/>
      <c r="U42" s="145"/>
      <c r="V42" s="145"/>
      <c r="W42" s="141"/>
      <c r="X42" s="14">
        <f t="shared" si="1"/>
        <v>0</v>
      </c>
    </row>
    <row r="43" spans="1:24" ht="27.75" customHeight="1">
      <c r="A43" s="334" t="s">
        <v>60</v>
      </c>
      <c r="B43" s="335"/>
      <c r="C43" s="11"/>
      <c r="D43" s="97"/>
      <c r="E43" s="97"/>
      <c r="F43" s="97"/>
      <c r="G43" s="99"/>
      <c r="H43" s="60"/>
      <c r="I43" s="61"/>
      <c r="J43" s="166"/>
      <c r="K43" s="145"/>
      <c r="L43" s="145"/>
      <c r="M43" s="145"/>
      <c r="N43" s="167"/>
      <c r="O43" s="145"/>
      <c r="P43" s="145"/>
      <c r="Q43" s="167"/>
      <c r="R43" s="167"/>
      <c r="S43" s="145"/>
      <c r="T43" s="145"/>
      <c r="U43" s="145"/>
      <c r="V43" s="145"/>
      <c r="W43" s="141"/>
      <c r="X43" s="14">
        <f t="shared" si="1"/>
        <v>0</v>
      </c>
    </row>
    <row r="44" spans="1:24" ht="27.75" customHeight="1">
      <c r="A44" s="332" t="s">
        <v>221</v>
      </c>
      <c r="B44" s="333"/>
      <c r="C44" s="11"/>
      <c r="D44" s="97"/>
      <c r="E44" s="97"/>
      <c r="F44" s="97"/>
      <c r="G44" s="99"/>
      <c r="H44" s="60"/>
      <c r="I44" s="61"/>
      <c r="J44" s="166"/>
      <c r="K44" s="145"/>
      <c r="L44" s="145"/>
      <c r="M44" s="145"/>
      <c r="N44" s="167"/>
      <c r="O44" s="145"/>
      <c r="P44" s="145"/>
      <c r="Q44" s="167"/>
      <c r="R44" s="167"/>
      <c r="S44" s="145"/>
      <c r="T44" s="145"/>
      <c r="U44" s="145"/>
      <c r="V44" s="145"/>
      <c r="W44" s="141"/>
      <c r="X44" s="14">
        <f t="shared" si="1"/>
        <v>0</v>
      </c>
    </row>
    <row r="45" spans="1:24" ht="27.75" customHeight="1">
      <c r="A45" s="332" t="s">
        <v>222</v>
      </c>
      <c r="B45" s="333"/>
      <c r="C45" s="11"/>
      <c r="D45" s="97"/>
      <c r="E45" s="97"/>
      <c r="F45" s="97"/>
      <c r="G45" s="99"/>
      <c r="H45" s="60"/>
      <c r="I45" s="61"/>
      <c r="J45" s="166"/>
      <c r="K45" s="145"/>
      <c r="L45" s="145"/>
      <c r="M45" s="145"/>
      <c r="N45" s="167"/>
      <c r="O45" s="145"/>
      <c r="P45" s="145"/>
      <c r="Q45" s="167"/>
      <c r="R45" s="167"/>
      <c r="S45" s="145"/>
      <c r="T45" s="145"/>
      <c r="U45" s="145"/>
      <c r="V45" s="145"/>
      <c r="W45" s="141"/>
      <c r="X45" s="14">
        <f t="shared" si="1"/>
        <v>0</v>
      </c>
    </row>
    <row r="46" spans="1:24" ht="27.75" customHeight="1">
      <c r="A46" s="334" t="s">
        <v>223</v>
      </c>
      <c r="B46" s="335"/>
      <c r="C46" s="11"/>
      <c r="D46" s="97"/>
      <c r="E46" s="97"/>
      <c r="F46" s="97"/>
      <c r="G46" s="99"/>
      <c r="H46" s="60"/>
      <c r="I46" s="61"/>
      <c r="J46" s="166"/>
      <c r="K46" s="145"/>
      <c r="L46" s="145"/>
      <c r="M46" s="145"/>
      <c r="N46" s="167"/>
      <c r="O46" s="145"/>
      <c r="P46" s="145"/>
      <c r="Q46" s="167"/>
      <c r="R46" s="167"/>
      <c r="S46" s="145"/>
      <c r="T46" s="145"/>
      <c r="U46" s="145"/>
      <c r="V46" s="145"/>
      <c r="W46" s="141"/>
      <c r="X46" s="14">
        <f t="shared" si="1"/>
        <v>0</v>
      </c>
    </row>
    <row r="47" spans="1:24" ht="27.75" customHeight="1">
      <c r="A47" s="332"/>
      <c r="B47" s="333"/>
      <c r="C47" s="11"/>
      <c r="D47" s="97"/>
      <c r="E47" s="97"/>
      <c r="F47" s="97"/>
      <c r="G47" s="99"/>
      <c r="H47" s="60"/>
      <c r="I47" s="61"/>
      <c r="J47" s="166"/>
      <c r="K47" s="145"/>
      <c r="L47" s="145"/>
      <c r="M47" s="145"/>
      <c r="N47" s="167"/>
      <c r="O47" s="145"/>
      <c r="P47" s="145"/>
      <c r="Q47" s="167"/>
      <c r="R47" s="167"/>
      <c r="S47" s="145"/>
      <c r="T47" s="145"/>
      <c r="U47" s="145"/>
      <c r="V47" s="145"/>
      <c r="W47" s="141"/>
      <c r="X47" s="14">
        <f t="shared" si="1"/>
        <v>0</v>
      </c>
    </row>
    <row r="48" spans="1:24" ht="27.75" customHeight="1">
      <c r="A48" s="332"/>
      <c r="B48" s="333"/>
      <c r="C48" s="11"/>
      <c r="D48" s="97"/>
      <c r="E48" s="97"/>
      <c r="F48" s="97"/>
      <c r="G48" s="99"/>
      <c r="H48" s="60"/>
      <c r="I48" s="61"/>
      <c r="J48" s="61"/>
      <c r="K48" s="131"/>
      <c r="L48" s="131"/>
      <c r="M48" s="131"/>
      <c r="N48" s="132"/>
      <c r="O48" s="131"/>
      <c r="P48" s="131"/>
      <c r="Q48" s="132"/>
      <c r="R48" s="132"/>
      <c r="S48" s="131"/>
      <c r="T48" s="131"/>
      <c r="U48" s="131"/>
      <c r="V48" s="131"/>
      <c r="W48" s="141"/>
      <c r="X48" s="14" t="e">
        <f>COUNTIF(#REF!,$R$53)+COUNTIF(#REF!,$S$53)+COUNTIF(#REF!,$M$53)+COUNTIF(#REF!,$N$53)+COUNTIF(#REF!,$O$53)+COUNTIF(#REF!,$P$53)+COUNTIF(#REF!,$Q$53)</f>
        <v>#REF!</v>
      </c>
    </row>
    <row r="49" spans="1:24" ht="27.75" customHeight="1">
      <c r="A49" s="334" t="s">
        <v>224</v>
      </c>
      <c r="B49" s="335"/>
      <c r="C49" s="11"/>
      <c r="D49" s="97"/>
      <c r="E49" s="97"/>
      <c r="F49" s="97"/>
      <c r="G49" s="99"/>
      <c r="H49" s="101"/>
      <c r="I49" s="102"/>
      <c r="J49" s="102"/>
      <c r="K49" s="133"/>
      <c r="L49" s="133"/>
      <c r="M49" s="133"/>
      <c r="N49" s="134"/>
      <c r="O49" s="133"/>
      <c r="P49" s="133"/>
      <c r="Q49" s="134"/>
      <c r="R49" s="134"/>
      <c r="S49" s="133"/>
      <c r="T49" s="133"/>
      <c r="U49" s="133"/>
      <c r="V49" s="133"/>
      <c r="W49" s="141"/>
      <c r="X49" s="14"/>
    </row>
    <row r="50" spans="1:24" ht="27.75" customHeight="1">
      <c r="A50" s="332"/>
      <c r="B50" s="333"/>
      <c r="C50" s="11"/>
      <c r="D50" s="97"/>
      <c r="E50" s="97"/>
      <c r="F50" s="97"/>
      <c r="G50" s="99"/>
      <c r="H50" s="73"/>
      <c r="I50" s="74"/>
      <c r="J50" s="74"/>
      <c r="K50" s="75"/>
      <c r="L50" s="75"/>
      <c r="M50" s="75"/>
      <c r="N50" s="76"/>
      <c r="O50" s="75"/>
      <c r="P50" s="75"/>
      <c r="Q50" s="76"/>
      <c r="R50" s="76"/>
      <c r="S50" s="75"/>
      <c r="T50" s="75"/>
      <c r="U50" s="75"/>
      <c r="V50" s="75"/>
      <c r="W50" s="141"/>
      <c r="X50" s="58"/>
    </row>
    <row r="51" spans="1:24" ht="27.75" customHeight="1">
      <c r="A51" s="328"/>
      <c r="B51" s="329"/>
      <c r="C51" s="11"/>
      <c r="D51" s="97"/>
      <c r="E51" s="97"/>
      <c r="F51" s="97"/>
      <c r="G51" s="99"/>
      <c r="H51" s="73"/>
      <c r="I51" s="74"/>
      <c r="J51" s="74"/>
      <c r="K51" s="75"/>
      <c r="L51" s="75"/>
      <c r="M51" s="75"/>
      <c r="N51" s="76"/>
      <c r="O51" s="75"/>
      <c r="P51" s="75"/>
      <c r="Q51" s="76"/>
      <c r="R51" s="76"/>
      <c r="S51" s="75"/>
      <c r="T51" s="75"/>
      <c r="U51" s="75"/>
      <c r="V51" s="75"/>
      <c r="W51" s="141"/>
      <c r="X51" s="59"/>
    </row>
    <row r="52" spans="1:24" ht="27.75" customHeight="1">
      <c r="A52" s="72"/>
      <c r="B52" s="72"/>
      <c r="C52" s="11"/>
      <c r="D52" s="62"/>
      <c r="E52" s="62"/>
      <c r="F52" s="62"/>
      <c r="G52" s="62"/>
      <c r="H52" s="73"/>
      <c r="I52" s="74"/>
      <c r="J52" s="74"/>
      <c r="K52" s="75"/>
      <c r="L52" s="75"/>
      <c r="M52" s="75"/>
      <c r="N52" s="76"/>
      <c r="O52" s="75"/>
      <c r="P52" s="75"/>
      <c r="Q52" s="76"/>
      <c r="R52" s="76"/>
      <c r="S52" s="75"/>
      <c r="T52" s="75"/>
      <c r="U52" s="75"/>
      <c r="V52" s="75"/>
      <c r="W52" s="141"/>
      <c r="X52" s="59"/>
    </row>
    <row r="53" spans="1:24" ht="27.75" customHeight="1">
      <c r="A53" s="72"/>
      <c r="B53" s="72"/>
      <c r="C53" s="11"/>
      <c r="D53" s="62"/>
      <c r="E53" s="62"/>
      <c r="F53" s="62"/>
      <c r="G53" s="62"/>
      <c r="I53" s="74" t="s">
        <v>225</v>
      </c>
      <c r="J53" s="74"/>
      <c r="K53" s="135" t="s">
        <v>226</v>
      </c>
      <c r="L53" s="136" t="s">
        <v>186</v>
      </c>
      <c r="M53" s="137" t="s">
        <v>199</v>
      </c>
      <c r="N53" s="137" t="s">
        <v>195</v>
      </c>
      <c r="O53" s="137" t="s">
        <v>187</v>
      </c>
      <c r="P53" s="137" t="s">
        <v>227</v>
      </c>
      <c r="Q53" s="138" t="s">
        <v>228</v>
      </c>
      <c r="R53" s="138" t="s">
        <v>202</v>
      </c>
      <c r="S53" s="138" t="s">
        <v>229</v>
      </c>
      <c r="T53" s="139" t="s">
        <v>192</v>
      </c>
      <c r="U53" s="139" t="s">
        <v>185</v>
      </c>
      <c r="V53" s="139" t="s">
        <v>230</v>
      </c>
      <c r="W53" s="142"/>
      <c r="X53" s="59"/>
    </row>
    <row r="54" spans="1:24" ht="27.75" customHeight="1">
      <c r="A54" s="72"/>
      <c r="B54" s="72"/>
      <c r="C54" s="11"/>
      <c r="D54" s="62"/>
      <c r="E54" s="62"/>
      <c r="F54" s="62"/>
      <c r="G54" s="62"/>
      <c r="W54" s="77"/>
      <c r="X54" s="59"/>
    </row>
    <row r="55" spans="1:24" ht="26.25" customHeight="1">
      <c r="C55" s="11"/>
      <c r="W55" s="77"/>
      <c r="X55" s="59"/>
    </row>
    <row r="56" spans="1:24" ht="26.25" customHeight="1">
      <c r="C56" s="11"/>
      <c r="W56" s="77"/>
      <c r="X56" s="59"/>
    </row>
    <row r="57" spans="1:24" ht="26.25" customHeight="1">
      <c r="C57" s="11"/>
      <c r="X57" s="59"/>
    </row>
    <row r="58" spans="1:24" ht="25.5" hidden="1" customHeight="1">
      <c r="C58" s="11"/>
      <c r="X58" s="13" t="e">
        <f>COUNTIF(#REF!,$R$53)+COUNTIF(#REF!,$S$53)+COUNTIF(#REF!,$M$53)+COUNTIF(#REF!,$N$53)+COUNTIF(#REF!,$O$53)+COUNTIF(#REF!,$P$53)+COUNTIF(#REF!,$Q$53)</f>
        <v>#REF!</v>
      </c>
    </row>
  </sheetData>
  <sheetProtection selectLockedCells="1"/>
  <mergeCells count="46">
    <mergeCell ref="A29:B29"/>
    <mergeCell ref="A26:B27"/>
    <mergeCell ref="A14:B14"/>
    <mergeCell ref="H14:I14"/>
    <mergeCell ref="H16:W16"/>
    <mergeCell ref="A22:B22"/>
    <mergeCell ref="A25:B25"/>
    <mergeCell ref="H5:I5"/>
    <mergeCell ref="D5:D17"/>
    <mergeCell ref="H6:I6"/>
    <mergeCell ref="H7:I7"/>
    <mergeCell ref="E7:E17"/>
    <mergeCell ref="F7:F17"/>
    <mergeCell ref="G7:G17"/>
    <mergeCell ref="H8:I8"/>
    <mergeCell ref="H9:I9"/>
    <mergeCell ref="H10:I10"/>
    <mergeCell ref="H11:I11"/>
    <mergeCell ref="H12:I12"/>
    <mergeCell ref="H13:I13"/>
    <mergeCell ref="H1:W1"/>
    <mergeCell ref="A2:B2"/>
    <mergeCell ref="H2:W2"/>
    <mergeCell ref="H3:I3"/>
    <mergeCell ref="H4:I4"/>
    <mergeCell ref="A51:B51"/>
    <mergeCell ref="A43:B43"/>
    <mergeCell ref="A44:B44"/>
    <mergeCell ref="A45:B45"/>
    <mergeCell ref="A46:B46"/>
    <mergeCell ref="A47:B47"/>
    <mergeCell ref="A48:B48"/>
    <mergeCell ref="A49:B49"/>
    <mergeCell ref="A50:B50"/>
    <mergeCell ref="A42:B42"/>
    <mergeCell ref="A32:B32"/>
    <mergeCell ref="A33:B33"/>
    <mergeCell ref="A34:B34"/>
    <mergeCell ref="A30:B30"/>
    <mergeCell ref="A41:B41"/>
    <mergeCell ref="A36:B36"/>
    <mergeCell ref="A40:B40"/>
    <mergeCell ref="A37:B37"/>
    <mergeCell ref="A38:B38"/>
    <mergeCell ref="A39:B39"/>
    <mergeCell ref="A35:B35"/>
  </mergeCells>
  <conditionalFormatting sqref="B18:B19">
    <cfRule type="dataBar" priority="569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{40138CE0-7C5A-4F32-B2C0-5A577EC61F94}</x14:id>
        </ext>
      </extLst>
    </cfRule>
    <cfRule type="cellIs" dxfId="38352" priority="56907" operator="lessThan">
      <formula>0</formula>
    </cfRule>
    <cfRule type="cellIs" dxfId="38351" priority="56908" operator="greaterThan">
      <formula>0</formula>
    </cfRule>
  </conditionalFormatting>
  <conditionalFormatting sqref="B18:B20">
    <cfRule type="dataBar" priority="569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{8A8DA285-7F28-44F9-AB9C-C1D855086C4C}</x14:id>
        </ext>
      </extLst>
    </cfRule>
  </conditionalFormatting>
  <conditionalFormatting sqref="B21 B17">
    <cfRule type="dataBar" priority="40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{3113F412-8833-42A2-BACE-16D8A946767D}</x14:id>
        </ext>
      </extLst>
    </cfRule>
  </conditionalFormatting>
  <dataValidations xWindow="1105" yWindow="579" count="1">
    <dataValidation type="list" allowBlank="1" showInputMessage="1" showErrorMessage="1" error="Select Zone from the Dropdown List!" promptTitle="Select zone" prompt="Dropdown list" sqref="J37:L39 K35:L36 K40:L52 M35:Q52 K29:M33 N33:O33 P33:P34 K34:O34 M27:M28 N27:P32 K27 K28:L28 Q27:Q33 U18:V52 R27:T52 J18:T26" xr:uid="{DE4D150D-6D82-46BD-9866-4835C73810FF}">
      <formula1>$I$53:$V$53</formula1>
    </dataValidation>
  </dataValidations>
  <printOptions horizontalCentered="1" verticalCentered="1"/>
  <pageMargins left="0" right="0" top="0" bottom="0" header="0" footer="0"/>
  <pageSetup scale="35" fitToHeight="0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138CE0-7C5A-4F32-B2C0-5A577EC61F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B18:B19</xm:sqref>
        </x14:conditionalFormatting>
        <x14:conditionalFormatting xmlns:xm="http://schemas.microsoft.com/office/excel/2006/main">
          <x14:cfRule type="dataBar" id="{8A8DA285-7F28-44F9-AB9C-C1D855086C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B18:B20</xm:sqref>
        </x14:conditionalFormatting>
        <x14:conditionalFormatting xmlns:xm="http://schemas.microsoft.com/office/excel/2006/main">
          <x14:cfRule type="dataBar" id="{3113F412-8833-42A2-BACE-16D8A9467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B21 B17</xm:sqref>
        </x14:conditionalFormatting>
        <x14:conditionalFormatting xmlns:xm="http://schemas.microsoft.com/office/excel/2006/main">
          <x14:cfRule type="containsText" priority="5" operator="containsText" id="{ADBC9664-9089-41F6-8CE7-D17AE1076B26}">
            <xm:f>NOT(ISERROR(SEARCH($R$53,J18)))</xm:f>
            <xm:f>$R$53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" operator="containsText" id="{5E82FC19-7C43-4271-AAD4-9766B6C76E21}">
            <xm:f>NOT(ISERROR(SEARCH($Q$53,J18)))</xm:f>
            <xm:f>$Q$53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" operator="containsText" id="{20572ECC-530C-40DC-8518-DA694240CB74}">
            <xm:f>NOT(ISERROR(SEARCH($P$53,J18)))</xm:f>
            <xm:f>$P$53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1165425F-2195-43B7-AE0A-BCC47279E1BF}">
            <xm:f>NOT(ISERROR(SEARCH($O$53,J18)))</xm:f>
            <xm:f>$O$53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" operator="containsText" id="{09EBE9A6-B74F-4150-8C38-5F3031BF84F6}">
            <xm:f>NOT(ISERROR(SEARCH($N$53,J18)))</xm:f>
            <xm:f>$N$53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" operator="containsText" id="{6ECAEC86-EABE-4CB9-9B8E-331C9DB498D3}">
            <xm:f>NOT(ISERROR(SEARCH($M$53,J18)))</xm:f>
            <xm:f>$M$53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" operator="containsText" id="{1FB8BEA9-8377-4DBA-8477-40E3DDDA04F2}">
            <xm:f>NOT(ISERROR(SEARCH($L$53,J18)))</xm:f>
            <xm:f>$L$53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" operator="containsText" id="{947F163F-C11D-4251-B595-466FD2B6AC7F}">
            <xm:f>NOT(ISERROR(SEARCH(#REF!,J18)))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" operator="containsText" id="{0E0B3125-3A36-4950-A393-A251D0C9C82B}">
            <xm:f>NOT(ISERROR(SEARCH($V$53,J18)))</xm:f>
            <xm:f>$V$53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" operator="containsText" id="{F591C570-4991-4E97-96AF-99F3EF2EAF7A}">
            <xm:f>NOT(ISERROR(SEARCH($U$53,J18)))</xm:f>
            <xm:f>$U$53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" operator="containsText" id="{714ED4C2-7BF5-45BE-8597-0E4F5E005439}">
            <xm:f>NOT(ISERROR(SEARCH($T$53,J18)))</xm:f>
            <xm:f>$T$53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" operator="containsText" id="{CD59A3F8-2CBB-4F88-953C-4413A142ED43}">
            <xm:f>NOT(ISERROR(SEARCH($S$53,J18)))</xm:f>
            <xm:f>$S$53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" operator="containsText" id="{2E929EE6-8172-47AD-A506-B9957AAAFB39}">
            <xm:f>NOT(ISERROR(SEARCH($K$53,J18)))</xm:f>
            <xm:f>$K$53</xm:f>
            <x14:dxf>
              <fill>
                <patternFill>
                  <bgColor theme="2"/>
                </patternFill>
              </fill>
            </x14:dxf>
          </x14:cfRule>
          <x14:cfRule type="containsText" priority="18" operator="containsText" id="{BC7DEFD8-C49D-4847-85D4-691F7A11FCB1}">
            <xm:f>NOT(ISERROR(SEARCH($I$53,J18)))</xm:f>
            <xm:f>$I$53</xm:f>
            <x14:dxf>
              <fill>
                <patternFill>
                  <bgColor theme="2"/>
                </patternFill>
              </fill>
            </x14:dxf>
          </x14:cfRule>
          <xm:sqref>J37:V39 K40:V52 K27:V36 J18:V29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BFA21-E9DF-4251-B790-90202487AB1A}">
  <sheetPr>
    <tabColor rgb="FFCCFFCC"/>
    <pageSetUpPr fitToPage="1"/>
  </sheetPr>
  <dimension ref="A1:X55"/>
  <sheetViews>
    <sheetView showGridLines="0" zoomScale="60" zoomScaleNormal="60" zoomScaleSheetLayoutView="25" zoomScalePageLayoutView="70" workbookViewId="0">
      <selection activeCell="W28" sqref="W28"/>
    </sheetView>
  </sheetViews>
  <sheetFormatPr defaultColWidth="7.85546875" defaultRowHeight="15"/>
  <cols>
    <col min="1" max="1" width="40.85546875" style="8" customWidth="1"/>
    <col min="2" max="2" width="34.5703125" style="8" customWidth="1"/>
    <col min="3" max="3" width="1.5703125" style="1" customWidth="1"/>
    <col min="4" max="7" width="5.140625" style="1" customWidth="1"/>
    <col min="8" max="8" width="29" style="8" customWidth="1"/>
    <col min="9" max="9" width="21" style="12" customWidth="1"/>
    <col min="10" max="10" width="16.28515625" style="12" customWidth="1"/>
    <col min="11" max="22" width="15.5703125" style="8" customWidth="1"/>
    <col min="23" max="23" width="34.85546875" style="2" customWidth="1"/>
    <col min="24" max="24" width="14.28515625" style="3" hidden="1" customWidth="1"/>
    <col min="25" max="25" width="1.140625" style="1" customWidth="1"/>
    <col min="26" max="26" width="2.7109375" style="1" customWidth="1"/>
    <col min="27" max="31" width="14.7109375" style="1" customWidth="1"/>
    <col min="32" max="16384" width="7.85546875" style="1"/>
  </cols>
  <sheetData>
    <row r="1" spans="1:24" s="16" customFormat="1" ht="87" customHeight="1" thickBot="1">
      <c r="E1" s="55"/>
      <c r="H1" s="34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17"/>
    </row>
    <row r="2" spans="1:24" ht="30" customHeight="1" thickBot="1">
      <c r="A2" s="330" t="s">
        <v>132</v>
      </c>
      <c r="B2" s="331"/>
      <c r="H2" s="366" t="s">
        <v>133</v>
      </c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367"/>
      <c r="W2" s="368"/>
    </row>
    <row r="3" spans="1:24" ht="27.75" customHeight="1">
      <c r="A3" s="81" t="s">
        <v>134</v>
      </c>
      <c r="B3" s="272" t="s">
        <v>244</v>
      </c>
      <c r="H3" s="369" t="s">
        <v>136</v>
      </c>
      <c r="I3" s="370"/>
      <c r="J3" s="200"/>
      <c r="K3" s="78" t="s">
        <v>137</v>
      </c>
      <c r="L3" s="78" t="s">
        <v>138</v>
      </c>
      <c r="M3" s="78" t="s">
        <v>139</v>
      </c>
      <c r="N3" s="78" t="s">
        <v>140</v>
      </c>
      <c r="O3" s="78" t="s">
        <v>141</v>
      </c>
      <c r="P3" s="78" t="s">
        <v>142</v>
      </c>
      <c r="Q3" s="78" t="s">
        <v>143</v>
      </c>
      <c r="R3" s="78" t="s">
        <v>144</v>
      </c>
      <c r="S3" s="78" t="s">
        <v>145</v>
      </c>
      <c r="T3" s="78" t="s">
        <v>146</v>
      </c>
      <c r="U3" s="78" t="s">
        <v>147</v>
      </c>
      <c r="V3" s="78" t="s">
        <v>148</v>
      </c>
      <c r="W3" s="63">
        <f>SUM(L4:V4)</f>
        <v>1</v>
      </c>
    </row>
    <row r="4" spans="1:24" s="6" customFormat="1" ht="27.75" customHeight="1">
      <c r="A4" s="57" t="s">
        <v>149</v>
      </c>
      <c r="B4" s="103">
        <v>8000</v>
      </c>
      <c r="C4" s="4"/>
      <c r="D4" s="1"/>
      <c r="E4" s="1"/>
      <c r="F4" s="1"/>
      <c r="G4" s="1"/>
      <c r="H4" s="371" t="s">
        <v>150</v>
      </c>
      <c r="I4" s="372"/>
      <c r="J4" s="201"/>
      <c r="K4" s="113"/>
      <c r="L4" s="113">
        <v>0.03</v>
      </c>
      <c r="M4" s="113">
        <v>0.04</v>
      </c>
      <c r="N4" s="113">
        <v>0.09</v>
      </c>
      <c r="O4" s="113">
        <v>0.1</v>
      </c>
      <c r="P4" s="113">
        <v>0.1</v>
      </c>
      <c r="Q4" s="113">
        <v>0.13</v>
      </c>
      <c r="R4" s="113">
        <v>0.13</v>
      </c>
      <c r="S4" s="113">
        <v>0.11</v>
      </c>
      <c r="T4" s="113">
        <v>0.1</v>
      </c>
      <c r="U4" s="113">
        <v>0.12</v>
      </c>
      <c r="V4" s="113">
        <v>0.05</v>
      </c>
      <c r="W4" s="64" t="s">
        <v>151</v>
      </c>
      <c r="X4" s="5"/>
    </row>
    <row r="5" spans="1:24" s="6" customFormat="1" ht="27.75" customHeight="1">
      <c r="A5" s="57" t="s">
        <v>152</v>
      </c>
      <c r="B5" s="103">
        <v>10000</v>
      </c>
      <c r="D5" s="352" t="s">
        <v>153</v>
      </c>
      <c r="E5" s="15"/>
      <c r="F5" s="15"/>
      <c r="G5" s="15"/>
      <c r="H5" s="373" t="s">
        <v>154</v>
      </c>
      <c r="I5" s="374"/>
      <c r="J5" s="202"/>
      <c r="K5" s="114"/>
      <c r="L5" s="114">
        <f>SUM(K$4:L$4)*$B$4</f>
        <v>240</v>
      </c>
      <c r="M5" s="114">
        <f>SUM(K4:M4)*$B$4</f>
        <v>560</v>
      </c>
      <c r="N5" s="114">
        <f>SUM(K4:N4)*$B$4</f>
        <v>1280</v>
      </c>
      <c r="O5" s="114">
        <f>SUM(K4:O4)*$B$4</f>
        <v>2080</v>
      </c>
      <c r="P5" s="114">
        <f>SUM(K4:P4)*$B$4</f>
        <v>2880</v>
      </c>
      <c r="Q5" s="114">
        <f>SUM(K4:Q4)*$B$4</f>
        <v>3920</v>
      </c>
      <c r="R5" s="114">
        <f>SUM(K4:R4)*$B$4</f>
        <v>4960</v>
      </c>
      <c r="S5" s="114">
        <f>SUM(K4:S4)*$B$4</f>
        <v>5840</v>
      </c>
      <c r="T5" s="114">
        <f>SUM(K4:T4)*$B$4</f>
        <v>6640</v>
      </c>
      <c r="U5" s="114">
        <f>SUM(K4:U4)*$B$4</f>
        <v>7600</v>
      </c>
      <c r="V5" s="114">
        <f>SUM(K4:V4)*$B$4</f>
        <v>8000</v>
      </c>
      <c r="W5" s="65"/>
      <c r="X5" s="5"/>
    </row>
    <row r="6" spans="1:24" s="6" customFormat="1" ht="27.75" customHeight="1">
      <c r="A6" s="57" t="s">
        <v>155</v>
      </c>
      <c r="B6" s="104">
        <v>5500</v>
      </c>
      <c r="C6" s="86">
        <f>B5/B4</f>
        <v>1.25</v>
      </c>
      <c r="D6" s="352"/>
      <c r="E6" s="1"/>
      <c r="F6" s="1"/>
      <c r="G6" s="1"/>
      <c r="H6" s="373" t="s">
        <v>156</v>
      </c>
      <c r="I6" s="374"/>
      <c r="J6" s="202"/>
      <c r="K6" s="114"/>
      <c r="L6" s="114">
        <f>SUM(K4:L4)*$B$5</f>
        <v>300</v>
      </c>
      <c r="M6" s="114">
        <f>SUM(K4:M4)*$B$5</f>
        <v>700.00000000000011</v>
      </c>
      <c r="N6" s="114">
        <f>SUM(K4:N4)*$B$5</f>
        <v>1600</v>
      </c>
      <c r="O6" s="114">
        <f>SUM(K4:O4)*$B$5</f>
        <v>2600</v>
      </c>
      <c r="P6" s="114">
        <f>SUM(K4:P4)*$B$5</f>
        <v>3600</v>
      </c>
      <c r="Q6" s="114">
        <f>SUM(K4:Q4)*$B$5</f>
        <v>4900</v>
      </c>
      <c r="R6" s="114">
        <f>SUM(K4:R4)*$B$5</f>
        <v>6200</v>
      </c>
      <c r="S6" s="114">
        <f>SUM(K4:S4)*$B$5</f>
        <v>7300</v>
      </c>
      <c r="T6" s="114">
        <f>SUM(K4:T4)*$B$5</f>
        <v>8300</v>
      </c>
      <c r="U6" s="114">
        <f>SUM(K4:U4)*$B$5</f>
        <v>9500</v>
      </c>
      <c r="V6" s="114">
        <f>SUM(K4:V4)*$B$5</f>
        <v>10000</v>
      </c>
      <c r="W6" s="65"/>
      <c r="X6" s="5"/>
    </row>
    <row r="7" spans="1:24" s="6" customFormat="1" ht="27.75" customHeight="1">
      <c r="A7" s="57" t="s">
        <v>157</v>
      </c>
      <c r="B7" s="105">
        <v>800</v>
      </c>
      <c r="D7" s="352"/>
      <c r="E7" s="352" t="s">
        <v>158</v>
      </c>
      <c r="F7" s="352" t="s">
        <v>159</v>
      </c>
      <c r="G7" s="352" t="s">
        <v>160</v>
      </c>
      <c r="H7" s="346" t="s">
        <v>161</v>
      </c>
      <c r="I7" s="347"/>
      <c r="J7" s="203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6"/>
      <c r="W7" s="65"/>
      <c r="X7" s="5"/>
    </row>
    <row r="8" spans="1:24" s="6" customFormat="1" ht="27.75" customHeight="1">
      <c r="A8" s="57" t="s">
        <v>162</v>
      </c>
      <c r="B8" s="106">
        <v>-0.1</v>
      </c>
      <c r="D8" s="352"/>
      <c r="E8" s="352"/>
      <c r="F8" s="352"/>
      <c r="G8" s="352"/>
      <c r="H8" s="355" t="s">
        <v>163</v>
      </c>
      <c r="I8" s="356"/>
      <c r="J8" s="204"/>
      <c r="K8" s="117"/>
      <c r="L8" s="118"/>
      <c r="M8" s="117"/>
      <c r="N8" s="117"/>
      <c r="O8" s="117"/>
      <c r="P8" s="117"/>
      <c r="Q8" s="117"/>
      <c r="R8" s="117"/>
      <c r="S8" s="117"/>
      <c r="T8" s="117"/>
      <c r="U8" s="117"/>
      <c r="V8" s="119"/>
      <c r="W8" s="65"/>
      <c r="X8" s="5"/>
    </row>
    <row r="9" spans="1:24" s="6" customFormat="1" ht="27.75" customHeight="1">
      <c r="A9" s="57" t="s">
        <v>164</v>
      </c>
      <c r="B9" s="107">
        <v>700</v>
      </c>
      <c r="D9" s="352"/>
      <c r="E9" s="352"/>
      <c r="F9" s="352"/>
      <c r="G9" s="352"/>
      <c r="H9" s="357" t="s">
        <v>165</v>
      </c>
      <c r="I9" s="358"/>
      <c r="J9" s="205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1"/>
      <c r="W9" s="65"/>
      <c r="X9" s="5"/>
    </row>
    <row r="10" spans="1:24" s="6" customFormat="1" ht="27.75" customHeight="1">
      <c r="A10" s="57" t="s">
        <v>166</v>
      </c>
      <c r="B10" s="107">
        <f>B11*B9</f>
        <v>140</v>
      </c>
      <c r="D10" s="352"/>
      <c r="E10" s="352"/>
      <c r="F10" s="352"/>
      <c r="G10" s="352"/>
      <c r="H10" s="346" t="s">
        <v>167</v>
      </c>
      <c r="I10" s="347"/>
      <c r="J10" s="203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3"/>
      <c r="W10" s="65"/>
      <c r="X10" s="5"/>
    </row>
    <row r="11" spans="1:24" s="6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46" t="s">
        <v>169</v>
      </c>
      <c r="I11" s="347"/>
      <c r="J11" s="203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5"/>
      <c r="W11" s="66"/>
      <c r="X11" s="7"/>
    </row>
    <row r="12" spans="1:24" s="6" customFormat="1" ht="27.75" customHeight="1">
      <c r="A12" s="57" t="s">
        <v>169</v>
      </c>
      <c r="B12" s="108">
        <v>2</v>
      </c>
      <c r="C12" s="1"/>
      <c r="D12" s="352"/>
      <c r="E12" s="352"/>
      <c r="F12" s="352"/>
      <c r="G12" s="352"/>
      <c r="H12" s="346" t="s">
        <v>170</v>
      </c>
      <c r="I12" s="347"/>
      <c r="J12" s="203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7"/>
      <c r="W12" s="66"/>
      <c r="X12" s="7"/>
    </row>
    <row r="13" spans="1:24" ht="27.75" customHeight="1" thickBot="1">
      <c r="A13" s="80" t="s">
        <v>170</v>
      </c>
      <c r="B13" s="140">
        <v>100</v>
      </c>
      <c r="D13" s="352"/>
      <c r="E13" s="352"/>
      <c r="F13" s="352"/>
      <c r="G13" s="352"/>
      <c r="H13" s="348" t="s">
        <v>171</v>
      </c>
      <c r="I13" s="349"/>
      <c r="J13" s="206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9"/>
      <c r="W13" s="66"/>
      <c r="X13" s="9"/>
    </row>
    <row r="14" spans="1:24" ht="27.75" customHeight="1" thickBot="1">
      <c r="A14" s="353" t="s">
        <v>172</v>
      </c>
      <c r="B14" s="354"/>
      <c r="D14" s="352"/>
      <c r="E14" s="352"/>
      <c r="F14" s="352"/>
      <c r="G14" s="352"/>
      <c r="H14" s="350" t="s">
        <v>173</v>
      </c>
      <c r="I14" s="351"/>
      <c r="J14" s="207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79"/>
      <c r="X14" s="10"/>
    </row>
    <row r="15" spans="1:24" ht="27.75" customHeight="1" thickBot="1">
      <c r="A15" s="81" t="s">
        <v>174</v>
      </c>
      <c r="B15" s="109">
        <v>172613</v>
      </c>
      <c r="D15" s="352"/>
      <c r="E15" s="352"/>
      <c r="F15" s="352"/>
      <c r="G15" s="352"/>
      <c r="X15" s="10"/>
    </row>
    <row r="16" spans="1:24" ht="27.75" customHeight="1" thickBot="1">
      <c r="A16" s="56" t="s">
        <v>175</v>
      </c>
      <c r="B16" s="110"/>
      <c r="D16" s="352"/>
      <c r="E16" s="352"/>
      <c r="F16" s="352"/>
      <c r="G16" s="352"/>
      <c r="H16" s="359" t="s">
        <v>176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0"/>
      <c r="W16" s="361"/>
      <c r="X16" s="9"/>
    </row>
    <row r="17" spans="1:24" ht="27.75" customHeight="1">
      <c r="A17" s="56" t="s">
        <v>177</v>
      </c>
      <c r="B17" s="111"/>
      <c r="D17" s="352"/>
      <c r="E17" s="352"/>
      <c r="F17" s="352"/>
      <c r="G17" s="352"/>
      <c r="H17" s="83" t="s">
        <v>178</v>
      </c>
      <c r="I17" s="84" t="s">
        <v>179</v>
      </c>
      <c r="J17" s="84" t="s">
        <v>180</v>
      </c>
      <c r="K17" s="84" t="str">
        <f t="shared" ref="K17:V17" si="0">K$3</f>
        <v>9am - 10am</v>
      </c>
      <c r="L17" s="84" t="str">
        <f t="shared" si="0"/>
        <v>10am - 11am</v>
      </c>
      <c r="M17" s="84" t="str">
        <f t="shared" si="0"/>
        <v>11am - 12pm</v>
      </c>
      <c r="N17" s="84" t="str">
        <f t="shared" si="0"/>
        <v>12pm - 1pm</v>
      </c>
      <c r="O17" s="84" t="str">
        <f t="shared" si="0"/>
        <v>1pm - 2pm</v>
      </c>
      <c r="P17" s="84" t="str">
        <f t="shared" si="0"/>
        <v>2pm - 3pm</v>
      </c>
      <c r="Q17" s="84" t="str">
        <f t="shared" si="0"/>
        <v>3pm - 4pm</v>
      </c>
      <c r="R17" s="84" t="str">
        <f t="shared" si="0"/>
        <v>4pm - 5pm</v>
      </c>
      <c r="S17" s="84" t="str">
        <f t="shared" si="0"/>
        <v>5pm - 6pm</v>
      </c>
      <c r="T17" s="84" t="str">
        <f t="shared" si="0"/>
        <v>6pm - 7pm</v>
      </c>
      <c r="U17" s="84" t="str">
        <f t="shared" si="0"/>
        <v>7pm - 8pm</v>
      </c>
      <c r="V17" s="84" t="str">
        <f t="shared" si="0"/>
        <v>8pm - 9pm</v>
      </c>
      <c r="W17" s="85" t="s">
        <v>232</v>
      </c>
      <c r="X17" s="10"/>
    </row>
    <row r="18" spans="1:24" ht="27.75" customHeight="1">
      <c r="A18" s="56" t="s">
        <v>182</v>
      </c>
      <c r="B18" s="112"/>
      <c r="D18" s="97"/>
      <c r="E18" s="97"/>
      <c r="F18" s="97"/>
      <c r="G18" s="99"/>
      <c r="H18" s="161" t="s">
        <v>183</v>
      </c>
      <c r="I18" s="168" t="s">
        <v>184</v>
      </c>
      <c r="J18" s="162" t="s">
        <v>185</v>
      </c>
      <c r="K18" s="155" t="s">
        <v>185</v>
      </c>
      <c r="L18" s="156" t="s">
        <v>186</v>
      </c>
      <c r="M18" s="156" t="s">
        <v>186</v>
      </c>
      <c r="N18" s="271" t="s">
        <v>187</v>
      </c>
      <c r="O18" s="271" t="s">
        <v>187</v>
      </c>
      <c r="P18" s="271" t="s">
        <v>187</v>
      </c>
      <c r="Q18" s="271" t="s">
        <v>187</v>
      </c>
      <c r="R18" s="145"/>
      <c r="S18" s="145"/>
      <c r="T18" s="145"/>
      <c r="U18" s="145"/>
      <c r="V18" s="145"/>
      <c r="W18" s="141"/>
      <c r="X18" s="9"/>
    </row>
    <row r="19" spans="1:24" ht="27.75" customHeight="1">
      <c r="A19" s="56"/>
      <c r="B19" s="112"/>
      <c r="D19" s="97"/>
      <c r="E19" s="97"/>
      <c r="F19" s="97"/>
      <c r="G19" s="99"/>
      <c r="H19" s="161" t="s">
        <v>204</v>
      </c>
      <c r="I19" s="168" t="s">
        <v>189</v>
      </c>
      <c r="J19" s="255" t="s">
        <v>185</v>
      </c>
      <c r="K19" s="228"/>
      <c r="L19" s="228"/>
      <c r="M19" s="228"/>
      <c r="N19" s="228"/>
      <c r="O19" s="145"/>
      <c r="P19" s="160"/>
      <c r="Q19" s="160"/>
      <c r="R19" s="160"/>
      <c r="S19" s="160"/>
      <c r="T19" s="160"/>
      <c r="U19" s="160"/>
      <c r="V19" s="160"/>
      <c r="W19" s="141"/>
      <c r="X19" s="9"/>
    </row>
    <row r="20" spans="1:24" ht="27.75" hidden="1" customHeight="1">
      <c r="A20" s="87"/>
      <c r="B20" s="88">
        <f>B15+B18</f>
        <v>172613</v>
      </c>
      <c r="D20" s="97"/>
      <c r="E20" s="97"/>
      <c r="F20" s="97"/>
      <c r="G20" s="99"/>
      <c r="H20" s="161" t="s">
        <v>204</v>
      </c>
      <c r="I20" s="168" t="s">
        <v>245</v>
      </c>
      <c r="J20" s="145"/>
      <c r="K20" s="145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6"/>
      <c r="X20" s="9"/>
    </row>
    <row r="21" spans="1:24" ht="27.75" hidden="1" customHeight="1">
      <c r="A21" s="89"/>
      <c r="B21" s="90">
        <v>1</v>
      </c>
      <c r="D21" s="97"/>
      <c r="E21" s="97"/>
      <c r="F21" s="97"/>
      <c r="G21" s="99"/>
      <c r="H21" s="161" t="s">
        <v>190</v>
      </c>
      <c r="I21" s="168" t="s">
        <v>234</v>
      </c>
      <c r="J21" s="145" t="s">
        <v>195</v>
      </c>
      <c r="K21" s="154"/>
      <c r="L21" s="154"/>
      <c r="M21" s="154"/>
      <c r="N21" s="154"/>
      <c r="O21" s="145"/>
      <c r="P21" s="145"/>
      <c r="Q21" s="145"/>
      <c r="R21" s="145"/>
      <c r="S21" s="145"/>
      <c r="T21" s="145"/>
      <c r="U21" s="145"/>
      <c r="V21" s="145"/>
      <c r="W21" s="146"/>
      <c r="X21" s="10"/>
    </row>
    <row r="22" spans="1:24" ht="27.75" customHeight="1">
      <c r="A22" s="376"/>
      <c r="B22" s="377"/>
      <c r="D22" s="97"/>
      <c r="E22" s="97"/>
      <c r="F22" s="97"/>
      <c r="G22" s="99"/>
      <c r="H22" s="161" t="s">
        <v>193</v>
      </c>
      <c r="I22" s="168" t="s">
        <v>246</v>
      </c>
      <c r="J22" s="145"/>
      <c r="K22" s="145"/>
      <c r="L22" s="160" t="s">
        <v>195</v>
      </c>
      <c r="M22" s="173"/>
      <c r="N22" s="162" t="s">
        <v>186</v>
      </c>
      <c r="O22" s="155" t="s">
        <v>186</v>
      </c>
      <c r="P22" s="271" t="s">
        <v>187</v>
      </c>
      <c r="Q22" s="271" t="s">
        <v>187</v>
      </c>
      <c r="R22" s="162" t="s">
        <v>186</v>
      </c>
      <c r="S22" s="155" t="s">
        <v>186</v>
      </c>
      <c r="T22" s="160"/>
      <c r="U22" s="145"/>
      <c r="V22" s="145"/>
      <c r="W22" s="146"/>
      <c r="X22" s="10"/>
    </row>
    <row r="23" spans="1:24" ht="27.75" customHeight="1">
      <c r="A23" s="380" t="s">
        <v>247</v>
      </c>
      <c r="B23" s="380"/>
      <c r="D23" s="97"/>
      <c r="E23" s="97"/>
      <c r="F23" s="97"/>
      <c r="G23" s="99"/>
      <c r="H23" s="161" t="s">
        <v>200</v>
      </c>
      <c r="I23" s="168" t="s">
        <v>201</v>
      </c>
      <c r="J23" s="145"/>
      <c r="K23" s="145"/>
      <c r="L23" s="145"/>
      <c r="M23" s="160"/>
      <c r="N23" s="160" t="s">
        <v>195</v>
      </c>
      <c r="O23" s="173"/>
      <c r="P23" s="173"/>
      <c r="Q23" s="173"/>
      <c r="R23" s="173"/>
      <c r="S23" s="160"/>
      <c r="T23" s="160"/>
      <c r="U23" s="145"/>
      <c r="V23" s="160"/>
      <c r="W23" s="146"/>
      <c r="X23" s="10"/>
    </row>
    <row r="24" spans="1:24" ht="23.25" customHeight="1">
      <c r="A24" s="381" t="s">
        <v>248</v>
      </c>
      <c r="B24" s="381"/>
      <c r="D24" s="97"/>
      <c r="E24" s="97"/>
      <c r="F24" s="97"/>
      <c r="G24" s="99"/>
      <c r="H24" s="161" t="s">
        <v>190</v>
      </c>
      <c r="I24" s="168" t="s">
        <v>205</v>
      </c>
      <c r="J24" s="166"/>
      <c r="K24" s="145"/>
      <c r="M24" s="145"/>
      <c r="N24" s="160"/>
      <c r="O24" s="271" t="s">
        <v>187</v>
      </c>
      <c r="P24" s="162" t="s">
        <v>186</v>
      </c>
      <c r="Q24" s="155" t="s">
        <v>186</v>
      </c>
      <c r="R24" s="271" t="s">
        <v>187</v>
      </c>
      <c r="S24" s="271" t="s">
        <v>187</v>
      </c>
      <c r="T24" s="162" t="s">
        <v>186</v>
      </c>
      <c r="U24" s="162" t="s">
        <v>186</v>
      </c>
      <c r="V24" s="155" t="s">
        <v>186</v>
      </c>
      <c r="W24" s="146"/>
      <c r="X24" s="10"/>
    </row>
    <row r="25" spans="1:24" ht="23.25">
      <c r="A25" s="381" t="s">
        <v>249</v>
      </c>
      <c r="B25" s="381"/>
      <c r="D25" s="97"/>
      <c r="E25" s="97"/>
      <c r="F25" s="97"/>
      <c r="G25" s="99"/>
      <c r="H25" s="161" t="s">
        <v>196</v>
      </c>
      <c r="I25" s="168" t="s">
        <v>208</v>
      </c>
      <c r="J25" s="166"/>
      <c r="K25" s="145"/>
      <c r="L25" s="145"/>
      <c r="M25" s="145"/>
      <c r="N25" s="145"/>
      <c r="O25" s="145"/>
      <c r="P25" s="160" t="s">
        <v>199</v>
      </c>
      <c r="Q25" s="276"/>
      <c r="R25" s="276"/>
      <c r="S25" s="276"/>
      <c r="T25" s="276"/>
      <c r="U25" s="160"/>
      <c r="V25" s="160"/>
      <c r="W25" s="141"/>
      <c r="X25" s="10"/>
    </row>
    <row r="26" spans="1:24" ht="27.75" customHeight="1">
      <c r="A26" s="284"/>
      <c r="B26" s="280"/>
      <c r="D26" s="97"/>
      <c r="E26" s="97"/>
      <c r="F26" s="97"/>
      <c r="G26" s="99"/>
      <c r="H26" s="161" t="s">
        <v>250</v>
      </c>
      <c r="I26" s="168" t="s">
        <v>210</v>
      </c>
      <c r="J26" s="166"/>
      <c r="K26" s="145"/>
      <c r="L26" s="145"/>
      <c r="M26" s="145"/>
      <c r="N26" s="145"/>
      <c r="O26" s="145"/>
      <c r="P26" s="145"/>
      <c r="Q26" s="160"/>
      <c r="R26" s="160" t="s">
        <v>195</v>
      </c>
      <c r="S26" s="173"/>
      <c r="T26" s="173"/>
      <c r="U26" s="173"/>
      <c r="V26" s="173"/>
      <c r="W26" s="141"/>
      <c r="X26" s="14"/>
    </row>
    <row r="27" spans="1:24" ht="27.75" customHeight="1">
      <c r="A27" s="336" t="s">
        <v>213</v>
      </c>
      <c r="B27" s="337"/>
      <c r="D27" s="97"/>
      <c r="E27" s="97"/>
      <c r="F27" s="97"/>
      <c r="G27" s="99"/>
      <c r="H27" s="161" t="s">
        <v>198</v>
      </c>
      <c r="I27" s="168" t="s">
        <v>210</v>
      </c>
      <c r="J27" s="166"/>
      <c r="K27" s="145"/>
      <c r="L27" s="145"/>
      <c r="M27" s="145"/>
      <c r="N27" s="145"/>
      <c r="O27" s="145"/>
      <c r="P27" s="145"/>
      <c r="Q27" s="160"/>
      <c r="R27" s="160" t="s">
        <v>202</v>
      </c>
      <c r="S27" s="170"/>
      <c r="T27" s="170"/>
      <c r="U27" s="160" t="s">
        <v>199</v>
      </c>
      <c r="V27" s="276"/>
      <c r="W27" s="141"/>
      <c r="X27" s="14"/>
    </row>
    <row r="28" spans="1:24" ht="27.75" customHeight="1">
      <c r="A28" s="362" t="s">
        <v>242</v>
      </c>
      <c r="B28" s="363"/>
      <c r="D28" s="97"/>
      <c r="E28" s="97"/>
      <c r="F28" s="97"/>
      <c r="G28" s="99"/>
      <c r="H28" s="161" t="s">
        <v>214</v>
      </c>
      <c r="I28" s="168" t="s">
        <v>215</v>
      </c>
      <c r="J28" s="166"/>
      <c r="K28" s="145"/>
      <c r="L28" s="145"/>
      <c r="M28" s="145"/>
      <c r="N28" s="145"/>
      <c r="O28" s="145"/>
      <c r="P28" s="160"/>
      <c r="Q28" s="145"/>
      <c r="R28" s="255" t="s">
        <v>185</v>
      </c>
      <c r="S28" s="228"/>
      <c r="T28" s="228"/>
      <c r="U28" s="228"/>
      <c r="V28" s="228"/>
      <c r="W28" s="146"/>
      <c r="X28" s="14"/>
    </row>
    <row r="29" spans="1:24" ht="27.75" customHeight="1">
      <c r="A29" s="334" t="s">
        <v>218</v>
      </c>
      <c r="B29" s="335"/>
      <c r="D29" s="97"/>
      <c r="E29" s="97"/>
      <c r="F29" s="97"/>
      <c r="G29" s="99"/>
      <c r="H29" s="161" t="s">
        <v>216</v>
      </c>
      <c r="I29" s="168" t="s">
        <v>215</v>
      </c>
      <c r="J29" s="166"/>
      <c r="K29" s="145"/>
      <c r="L29" s="145"/>
      <c r="M29" s="145"/>
      <c r="N29" s="145"/>
      <c r="O29" s="145"/>
      <c r="P29" s="160"/>
      <c r="Q29" s="145"/>
      <c r="R29" s="255" t="s">
        <v>185</v>
      </c>
      <c r="S29" s="228"/>
      <c r="T29" s="228"/>
      <c r="U29" s="228"/>
      <c r="V29" s="228"/>
      <c r="W29" s="146"/>
      <c r="X29" s="14" t="e">
        <f>COUNTIF(#REF!,$R$50)+COUNTIF(#REF!,$S$50)+COUNTIF(#REF!,$M$50)+COUNTIF(#REF!,$N$50)+COUNTIF(#REF!,$O$50)+COUNTIF(#REF!,$P$50)+COUNTIF(#REF!,$Q$50)</f>
        <v>#REF!</v>
      </c>
    </row>
    <row r="30" spans="1:24" ht="27.75" customHeight="1">
      <c r="A30" s="332"/>
      <c r="B30" s="333"/>
      <c r="D30" s="97"/>
      <c r="E30" s="97"/>
      <c r="F30" s="97"/>
      <c r="G30" s="99"/>
      <c r="H30" s="161" t="s">
        <v>217</v>
      </c>
      <c r="I30" s="168" t="s">
        <v>215</v>
      </c>
      <c r="J30" s="166"/>
      <c r="K30" s="145"/>
      <c r="L30" s="145"/>
      <c r="M30" s="145"/>
      <c r="N30" s="145"/>
      <c r="O30" s="160"/>
      <c r="P30" s="145"/>
      <c r="Q30" s="145"/>
      <c r="R30" s="255" t="s">
        <v>185</v>
      </c>
      <c r="S30" s="228"/>
      <c r="T30" s="228"/>
      <c r="U30" s="228"/>
      <c r="V30" s="228"/>
      <c r="W30" s="141"/>
      <c r="X30" s="14" t="e">
        <f>COUNTIF(#REF!,$R$50)+COUNTIF(#REF!,$S$50)+COUNTIF(#REF!,$M$50)+COUNTIF(#REF!,$N$50)+COUNTIF(#REF!,$O$50)+COUNTIF(#REF!,$P$50)+COUNTIF(#REF!,$Q$50)</f>
        <v>#REF!</v>
      </c>
    </row>
    <row r="31" spans="1:24" ht="27.75" customHeight="1">
      <c r="A31" s="332"/>
      <c r="B31" s="333"/>
      <c r="D31" s="97"/>
      <c r="E31" s="97"/>
      <c r="F31" s="97"/>
      <c r="G31" s="99"/>
      <c r="H31" s="161"/>
      <c r="I31" s="168"/>
      <c r="J31" s="166"/>
      <c r="K31" s="145"/>
      <c r="L31" s="145"/>
      <c r="M31" s="145"/>
      <c r="N31" s="145"/>
      <c r="O31" s="145"/>
      <c r="P31" s="145"/>
      <c r="R31" s="160"/>
      <c r="S31" s="160"/>
      <c r="T31" s="160"/>
      <c r="U31" s="160"/>
      <c r="V31" s="160"/>
      <c r="W31" s="141"/>
      <c r="X31" s="14" t="e">
        <f>COUNTIF(#REF!,$R$50)+COUNTIF(#REF!,$S$50)+COUNTIF(#REF!,$M$50)+COUNTIF(#REF!,$N$50)+COUNTIF(#REF!,$O$50)+COUNTIF(#REF!,$P$50)+COUNTIF(#REF!,$Q$50)</f>
        <v>#REF!</v>
      </c>
    </row>
    <row r="32" spans="1:24" ht="27.75" customHeight="1">
      <c r="A32" s="334" t="s">
        <v>219</v>
      </c>
      <c r="B32" s="335"/>
      <c r="D32" s="97"/>
      <c r="E32" s="97"/>
      <c r="F32" s="97"/>
      <c r="G32" s="99"/>
      <c r="H32" s="161"/>
      <c r="I32" s="168"/>
      <c r="J32" s="166"/>
      <c r="K32" s="145"/>
      <c r="L32" s="145"/>
      <c r="M32" s="145"/>
      <c r="N32" s="167"/>
      <c r="O32" s="145"/>
      <c r="P32" s="160"/>
      <c r="Q32" s="145"/>
      <c r="R32" s="160"/>
      <c r="S32" s="160"/>
      <c r="T32" s="160"/>
      <c r="U32" s="160"/>
      <c r="V32" s="160"/>
      <c r="W32" s="141"/>
      <c r="X32" s="14">
        <f>COUNTIF(K29:V29,$R$50)+COUNTIF(K29:V29,$S$50)+COUNTIF(K29:V29,$M$50)+COUNTIF(K29:V29,$N$50)+COUNTIF(K29:V29,$O$50)+COUNTIF(K29:V29,$P$50)+COUNTIF(K29:V29,$Q$50)</f>
        <v>0</v>
      </c>
    </row>
    <row r="33" spans="1:24" ht="27.75" customHeight="1">
      <c r="A33" s="332"/>
      <c r="B33" s="333"/>
      <c r="C33" s="11"/>
      <c r="D33" s="97"/>
      <c r="E33" s="97"/>
      <c r="F33" s="97"/>
      <c r="G33" s="99"/>
      <c r="H33" s="161"/>
      <c r="I33" s="168"/>
      <c r="J33" s="166"/>
      <c r="K33" s="145"/>
      <c r="L33" s="145"/>
      <c r="M33" s="145"/>
      <c r="N33" s="145"/>
      <c r="O33" s="145"/>
      <c r="P33" s="160"/>
      <c r="Q33" s="160"/>
      <c r="R33" s="160"/>
      <c r="S33" s="160"/>
      <c r="T33" s="160"/>
      <c r="U33" s="145"/>
      <c r="V33" s="145"/>
      <c r="W33" s="141"/>
      <c r="X33" s="14" t="e">
        <f>COUNTIF(#REF!,$R$50)+COUNTIF(#REF!,$S$50)+COUNTIF(#REF!,$M$50)+COUNTIF(#REF!,$N$50)+COUNTIF(#REF!,$O$50)+COUNTIF(#REF!,$P$50)+COUNTIF(#REF!,$Q$50)</f>
        <v>#REF!</v>
      </c>
    </row>
    <row r="34" spans="1:24" ht="27.75" customHeight="1">
      <c r="A34" s="334" t="s">
        <v>58</v>
      </c>
      <c r="B34" s="335"/>
      <c r="C34" s="11"/>
      <c r="D34" s="97"/>
      <c r="E34" s="97"/>
      <c r="F34" s="97"/>
      <c r="G34" s="99"/>
      <c r="H34" s="161"/>
      <c r="I34" s="168"/>
      <c r="J34" s="160"/>
      <c r="K34" s="160"/>
      <c r="L34" s="160"/>
      <c r="M34" s="145"/>
      <c r="N34" s="145"/>
      <c r="O34" s="145"/>
      <c r="P34" s="145"/>
      <c r="Q34" s="160"/>
      <c r="R34" s="145"/>
      <c r="S34" s="145"/>
      <c r="T34" s="145"/>
      <c r="U34" s="145"/>
      <c r="V34" s="145"/>
      <c r="W34" s="141"/>
      <c r="X34" s="14" t="e">
        <f>COUNTIF(#REF!,$R$50)+COUNTIF(#REF!,$S$50)+COUNTIF(#REF!,$M$50)+COUNTIF(#REF!,$N$50)+COUNTIF(#REF!,$O$50)+COUNTIF(#REF!,$P$50)+COUNTIF(#REF!,$Q$50)</f>
        <v>#REF!</v>
      </c>
    </row>
    <row r="35" spans="1:24" ht="27.75" customHeight="1">
      <c r="A35" s="332"/>
      <c r="B35" s="333"/>
      <c r="C35" s="11"/>
      <c r="D35" s="97"/>
      <c r="E35" s="97"/>
      <c r="F35" s="97"/>
      <c r="G35" s="99"/>
      <c r="H35" s="165"/>
      <c r="I35" s="166"/>
      <c r="J35" s="160"/>
      <c r="K35" s="160"/>
      <c r="L35" s="160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1"/>
      <c r="X35" s="14" t="e">
        <f>COUNTIF(#REF!,$R$50)+COUNTIF(#REF!,$S$50)+COUNTIF(#REF!,$M$50)+COUNTIF(#REF!,$N$50)+COUNTIF(#REF!,$O$50)+COUNTIF(#REF!,$P$50)+COUNTIF(#REF!,$Q$50)</f>
        <v>#REF!</v>
      </c>
    </row>
    <row r="36" spans="1:24" ht="27.75" customHeight="1">
      <c r="A36" s="332"/>
      <c r="B36" s="333"/>
      <c r="C36" s="11"/>
      <c r="D36" s="97"/>
      <c r="E36" s="97"/>
      <c r="F36" s="97"/>
      <c r="G36" s="99"/>
      <c r="H36" s="165"/>
      <c r="I36" s="166"/>
      <c r="J36" s="160"/>
      <c r="K36" s="160"/>
      <c r="L36" s="160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1"/>
      <c r="X36" s="14">
        <f t="shared" ref="X36:X44" si="1">COUNTIF(K33:V33,$R$50)+COUNTIF(K33:V33,$S$50)+COUNTIF(K33:V33,$M$50)+COUNTIF(K33:V33,$N$50)+COUNTIF(K33:V33,$O$50)+COUNTIF(K33:V33,$P$50)+COUNTIF(K33:V33,$Q$50)</f>
        <v>0</v>
      </c>
    </row>
    <row r="37" spans="1:24" ht="27.75" customHeight="1">
      <c r="A37" s="334" t="s">
        <v>220</v>
      </c>
      <c r="B37" s="335"/>
      <c r="C37" s="11"/>
      <c r="D37" s="97"/>
      <c r="E37" s="97"/>
      <c r="F37" s="97"/>
      <c r="G37" s="99"/>
      <c r="H37" s="165"/>
      <c r="I37" s="166"/>
      <c r="J37" s="166"/>
      <c r="K37" s="145"/>
      <c r="L37" s="145"/>
      <c r="M37" s="145"/>
      <c r="N37" s="167"/>
      <c r="O37" s="145"/>
      <c r="P37" s="145"/>
      <c r="Q37" s="167"/>
      <c r="R37" s="167"/>
      <c r="S37" s="145"/>
      <c r="T37" s="145"/>
      <c r="U37" s="145"/>
      <c r="V37" s="145"/>
      <c r="W37" s="141"/>
      <c r="X37" s="14">
        <f t="shared" si="1"/>
        <v>0</v>
      </c>
    </row>
    <row r="38" spans="1:24" ht="27.75" customHeight="1">
      <c r="A38" s="332"/>
      <c r="B38" s="333"/>
      <c r="C38" s="11"/>
      <c r="D38" s="97"/>
      <c r="E38" s="97"/>
      <c r="F38" s="97"/>
      <c r="G38" s="99"/>
      <c r="H38" s="165"/>
      <c r="I38" s="166"/>
      <c r="J38" s="166"/>
      <c r="K38" s="145"/>
      <c r="L38" s="145"/>
      <c r="M38" s="145"/>
      <c r="N38" s="167"/>
      <c r="O38" s="145"/>
      <c r="P38" s="145"/>
      <c r="Q38" s="167"/>
      <c r="R38" s="167"/>
      <c r="S38" s="145"/>
      <c r="T38" s="145"/>
      <c r="U38" s="145"/>
      <c r="V38" s="145"/>
      <c r="W38" s="141"/>
      <c r="X38" s="14">
        <f t="shared" si="1"/>
        <v>0</v>
      </c>
    </row>
    <row r="39" spans="1:24" ht="27.75" customHeight="1">
      <c r="A39" s="332"/>
      <c r="B39" s="333"/>
      <c r="C39" s="11"/>
      <c r="D39" s="97"/>
      <c r="E39" s="97"/>
      <c r="F39" s="97"/>
      <c r="G39" s="99"/>
      <c r="H39" s="60"/>
      <c r="I39" s="61"/>
      <c r="J39" s="166"/>
      <c r="K39" s="145"/>
      <c r="L39" s="145"/>
      <c r="M39" s="145"/>
      <c r="N39" s="167"/>
      <c r="O39" s="145"/>
      <c r="P39" s="145"/>
      <c r="Q39" s="167"/>
      <c r="R39" s="167"/>
      <c r="S39" s="145"/>
      <c r="T39" s="145"/>
      <c r="U39" s="145"/>
      <c r="V39" s="145"/>
      <c r="W39" s="141"/>
      <c r="X39" s="14">
        <f t="shared" si="1"/>
        <v>0</v>
      </c>
    </row>
    <row r="40" spans="1:24" ht="27.75" customHeight="1">
      <c r="A40" s="334" t="s">
        <v>60</v>
      </c>
      <c r="B40" s="335"/>
      <c r="C40" s="11"/>
      <c r="D40" s="97"/>
      <c r="E40" s="97"/>
      <c r="F40" s="97"/>
      <c r="G40" s="99"/>
      <c r="H40" s="60"/>
      <c r="I40" s="61"/>
      <c r="J40" s="166"/>
      <c r="K40" s="145"/>
      <c r="L40" s="145"/>
      <c r="M40" s="145"/>
      <c r="N40" s="167"/>
      <c r="O40" s="145"/>
      <c r="P40" s="145"/>
      <c r="Q40" s="167"/>
      <c r="R40" s="167"/>
      <c r="S40" s="145"/>
      <c r="T40" s="145"/>
      <c r="U40" s="145"/>
      <c r="V40" s="145"/>
      <c r="W40" s="141"/>
      <c r="X40" s="14">
        <f t="shared" si="1"/>
        <v>0</v>
      </c>
    </row>
    <row r="41" spans="1:24" ht="27.75" customHeight="1">
      <c r="A41" s="332" t="s">
        <v>221</v>
      </c>
      <c r="B41" s="333"/>
      <c r="C41" s="11"/>
      <c r="D41" s="97"/>
      <c r="E41" s="97"/>
      <c r="F41" s="97"/>
      <c r="G41" s="99"/>
      <c r="H41" s="60"/>
      <c r="I41" s="61"/>
      <c r="J41" s="166"/>
      <c r="K41" s="145"/>
      <c r="L41" s="145"/>
      <c r="M41" s="145"/>
      <c r="N41" s="167"/>
      <c r="O41" s="145"/>
      <c r="P41" s="145"/>
      <c r="Q41" s="167"/>
      <c r="R41" s="167"/>
      <c r="S41" s="145"/>
      <c r="T41" s="145"/>
      <c r="U41" s="145"/>
      <c r="V41" s="145"/>
      <c r="W41" s="141"/>
      <c r="X41" s="14">
        <f t="shared" si="1"/>
        <v>0</v>
      </c>
    </row>
    <row r="42" spans="1:24" ht="27.75" customHeight="1">
      <c r="A42" s="332" t="s">
        <v>222</v>
      </c>
      <c r="B42" s="333"/>
      <c r="C42" s="11"/>
      <c r="D42" s="97"/>
      <c r="E42" s="97"/>
      <c r="F42" s="97"/>
      <c r="G42" s="99"/>
      <c r="H42" s="60"/>
      <c r="I42" s="61"/>
      <c r="J42" s="166"/>
      <c r="K42" s="145"/>
      <c r="L42" s="145"/>
      <c r="M42" s="145"/>
      <c r="N42" s="167"/>
      <c r="O42" s="145"/>
      <c r="P42" s="145"/>
      <c r="Q42" s="167"/>
      <c r="R42" s="167"/>
      <c r="S42" s="145"/>
      <c r="T42" s="145"/>
      <c r="U42" s="145"/>
      <c r="V42" s="145"/>
      <c r="W42" s="141"/>
      <c r="X42" s="14">
        <f t="shared" si="1"/>
        <v>0</v>
      </c>
    </row>
    <row r="43" spans="1:24" ht="27.75" customHeight="1">
      <c r="A43" s="334" t="s">
        <v>223</v>
      </c>
      <c r="B43" s="335"/>
      <c r="C43" s="11"/>
      <c r="D43" s="97"/>
      <c r="E43" s="97"/>
      <c r="F43" s="97"/>
      <c r="G43" s="99"/>
      <c r="H43" s="60"/>
      <c r="I43" s="61"/>
      <c r="J43" s="166"/>
      <c r="K43" s="145"/>
      <c r="L43" s="145"/>
      <c r="M43" s="145"/>
      <c r="N43" s="167"/>
      <c r="O43" s="145"/>
      <c r="P43" s="145"/>
      <c r="Q43" s="167"/>
      <c r="R43" s="167"/>
      <c r="S43" s="145"/>
      <c r="T43" s="145"/>
      <c r="U43" s="145"/>
      <c r="V43" s="145"/>
      <c r="W43" s="141"/>
      <c r="X43" s="14">
        <f t="shared" si="1"/>
        <v>0</v>
      </c>
    </row>
    <row r="44" spans="1:24" ht="27.75" customHeight="1">
      <c r="A44" s="332"/>
      <c r="B44" s="333"/>
      <c r="C44" s="11"/>
      <c r="D44" s="97"/>
      <c r="E44" s="97"/>
      <c r="F44" s="97"/>
      <c r="G44" s="99"/>
      <c r="H44" s="60"/>
      <c r="I44" s="61"/>
      <c r="J44" s="166"/>
      <c r="K44" s="145"/>
      <c r="L44" s="145"/>
      <c r="M44" s="145"/>
      <c r="N44" s="167"/>
      <c r="O44" s="145"/>
      <c r="P44" s="145"/>
      <c r="Q44" s="167"/>
      <c r="R44" s="167"/>
      <c r="S44" s="145"/>
      <c r="T44" s="145"/>
      <c r="U44" s="145"/>
      <c r="V44" s="145"/>
      <c r="W44" s="141"/>
      <c r="X44" s="14">
        <f t="shared" si="1"/>
        <v>0</v>
      </c>
    </row>
    <row r="45" spans="1:24" ht="27.75" customHeight="1">
      <c r="A45" s="332"/>
      <c r="B45" s="333"/>
      <c r="C45" s="11"/>
      <c r="D45" s="97"/>
      <c r="E45" s="97"/>
      <c r="F45" s="97"/>
      <c r="G45" s="99"/>
      <c r="H45" s="60"/>
      <c r="I45" s="61"/>
      <c r="J45" s="61"/>
      <c r="K45" s="131"/>
      <c r="L45" s="131"/>
      <c r="M45" s="131"/>
      <c r="N45" s="132"/>
      <c r="O45" s="131"/>
      <c r="P45" s="131"/>
      <c r="Q45" s="132"/>
      <c r="R45" s="132"/>
      <c r="S45" s="131"/>
      <c r="T45" s="131"/>
      <c r="U45" s="131"/>
      <c r="V45" s="131"/>
      <c r="W45" s="141"/>
      <c r="X45" s="14" t="e">
        <f>COUNTIF(#REF!,$R$50)+COUNTIF(#REF!,$S$50)+COUNTIF(#REF!,$M$50)+COUNTIF(#REF!,$N$50)+COUNTIF(#REF!,$O$50)+COUNTIF(#REF!,$P$50)+COUNTIF(#REF!,$Q$50)</f>
        <v>#REF!</v>
      </c>
    </row>
    <row r="46" spans="1:24" ht="27.75" customHeight="1" thickBot="1">
      <c r="A46" s="334" t="s">
        <v>224</v>
      </c>
      <c r="B46" s="335"/>
      <c r="C46" s="11"/>
      <c r="D46" s="97"/>
      <c r="E46" s="97"/>
      <c r="F46" s="97"/>
      <c r="G46" s="99"/>
      <c r="H46" s="101"/>
      <c r="I46" s="102"/>
      <c r="J46" s="102"/>
      <c r="K46" s="133"/>
      <c r="L46" s="133"/>
      <c r="M46" s="133"/>
      <c r="N46" s="134"/>
      <c r="O46" s="133"/>
      <c r="P46" s="133"/>
      <c r="Q46" s="134"/>
      <c r="R46" s="134"/>
      <c r="S46" s="133"/>
      <c r="T46" s="133"/>
      <c r="U46" s="133"/>
      <c r="V46" s="133"/>
      <c r="W46" s="141"/>
      <c r="X46" s="14"/>
    </row>
    <row r="47" spans="1:24" ht="27.75" customHeight="1">
      <c r="A47" s="332"/>
      <c r="B47" s="333"/>
      <c r="C47" s="11"/>
      <c r="D47" s="97"/>
      <c r="E47" s="97"/>
      <c r="F47" s="97"/>
      <c r="G47" s="99"/>
      <c r="H47" s="73"/>
      <c r="I47" s="74"/>
      <c r="J47" s="74"/>
      <c r="K47" s="75"/>
      <c r="L47" s="75"/>
      <c r="M47" s="75"/>
      <c r="N47" s="76"/>
      <c r="O47" s="75"/>
      <c r="P47" s="75"/>
      <c r="Q47" s="76"/>
      <c r="R47" s="76"/>
      <c r="S47" s="75"/>
      <c r="T47" s="75"/>
      <c r="U47" s="75"/>
      <c r="V47" s="75"/>
      <c r="W47" s="141"/>
      <c r="X47" s="58"/>
    </row>
    <row r="48" spans="1:24" ht="27.75" customHeight="1" thickBot="1">
      <c r="A48" s="328"/>
      <c r="B48" s="329"/>
      <c r="C48" s="11"/>
      <c r="D48" s="97"/>
      <c r="E48" s="97"/>
      <c r="F48" s="97"/>
      <c r="G48" s="99"/>
      <c r="H48" s="73"/>
      <c r="I48" s="74"/>
      <c r="J48" s="74"/>
      <c r="K48" s="75"/>
      <c r="L48" s="75"/>
      <c r="M48" s="75"/>
      <c r="N48" s="76"/>
      <c r="O48" s="75"/>
      <c r="P48" s="75"/>
      <c r="Q48" s="76"/>
      <c r="R48" s="76"/>
      <c r="S48" s="75"/>
      <c r="T48" s="75"/>
      <c r="U48" s="75"/>
      <c r="V48" s="75"/>
      <c r="W48" s="141"/>
      <c r="X48" s="59"/>
    </row>
    <row r="49" spans="1:24" ht="27.75" customHeight="1">
      <c r="A49" s="72"/>
      <c r="B49" s="72"/>
      <c r="C49" s="11"/>
      <c r="D49" s="62"/>
      <c r="E49" s="62"/>
      <c r="F49" s="62"/>
      <c r="G49" s="62"/>
      <c r="H49" s="73"/>
      <c r="I49" s="74"/>
      <c r="J49" s="74"/>
      <c r="K49" s="75"/>
      <c r="L49" s="75"/>
      <c r="M49" s="75"/>
      <c r="N49" s="76"/>
      <c r="O49" s="75"/>
      <c r="P49" s="75"/>
      <c r="Q49" s="76"/>
      <c r="R49" s="76"/>
      <c r="S49" s="75"/>
      <c r="T49" s="75"/>
      <c r="U49" s="75"/>
      <c r="V49" s="75"/>
      <c r="W49" s="141"/>
      <c r="X49" s="59"/>
    </row>
    <row r="50" spans="1:24" ht="27.75" customHeight="1" thickBot="1">
      <c r="A50" s="72"/>
      <c r="B50" s="72"/>
      <c r="C50" s="11"/>
      <c r="D50" s="62"/>
      <c r="E50" s="62"/>
      <c r="F50" s="62"/>
      <c r="G50" s="62"/>
      <c r="I50" s="74" t="s">
        <v>225</v>
      </c>
      <c r="J50" s="74"/>
      <c r="K50" s="135" t="s">
        <v>226</v>
      </c>
      <c r="L50" s="136" t="s">
        <v>186</v>
      </c>
      <c r="M50" s="137" t="s">
        <v>199</v>
      </c>
      <c r="N50" s="137" t="s">
        <v>195</v>
      </c>
      <c r="O50" s="137" t="s">
        <v>187</v>
      </c>
      <c r="P50" s="137" t="s">
        <v>227</v>
      </c>
      <c r="Q50" s="138" t="s">
        <v>228</v>
      </c>
      <c r="R50" s="138" t="s">
        <v>202</v>
      </c>
      <c r="S50" s="138" t="s">
        <v>229</v>
      </c>
      <c r="T50" s="139" t="s">
        <v>192</v>
      </c>
      <c r="U50" s="139" t="s">
        <v>185</v>
      </c>
      <c r="V50" s="139" t="s">
        <v>230</v>
      </c>
      <c r="W50" s="142"/>
      <c r="X50" s="59"/>
    </row>
    <row r="51" spans="1:24" ht="27.75" customHeight="1">
      <c r="A51" s="72"/>
      <c r="B51" s="72"/>
      <c r="C51" s="11"/>
      <c r="D51" s="62"/>
      <c r="E51" s="62"/>
      <c r="F51" s="62"/>
      <c r="G51" s="62"/>
      <c r="W51" s="77"/>
      <c r="X51" s="59"/>
    </row>
    <row r="52" spans="1:24" ht="26.25" customHeight="1">
      <c r="C52" s="11"/>
      <c r="W52" s="77"/>
      <c r="X52" s="59"/>
    </row>
    <row r="53" spans="1:24" ht="26.25" customHeight="1">
      <c r="C53" s="11"/>
      <c r="W53" s="77"/>
      <c r="X53" s="59"/>
    </row>
    <row r="54" spans="1:24" ht="26.25" customHeight="1">
      <c r="C54" s="11"/>
      <c r="X54" s="59"/>
    </row>
    <row r="55" spans="1:24" ht="25.5" hidden="1" customHeight="1">
      <c r="C55" s="11"/>
      <c r="X55" s="13" t="e">
        <f>COUNTIF(#REF!,$R$50)+COUNTIF(#REF!,$S$50)+COUNTIF(#REF!,$M$50)+COUNTIF(#REF!,$N$50)+COUNTIF(#REF!,$O$50)+COUNTIF(#REF!,$P$50)+COUNTIF(#REF!,$Q$50)</f>
        <v>#REF!</v>
      </c>
    </row>
  </sheetData>
  <sheetProtection selectLockedCells="1"/>
  <mergeCells count="47">
    <mergeCell ref="A14:B14"/>
    <mergeCell ref="H14:I14"/>
    <mergeCell ref="H1:W1"/>
    <mergeCell ref="A2:B2"/>
    <mergeCell ref="H2:W2"/>
    <mergeCell ref="H3:I3"/>
    <mergeCell ref="H4:I4"/>
    <mergeCell ref="D5:D17"/>
    <mergeCell ref="H5:I5"/>
    <mergeCell ref="H6:I6"/>
    <mergeCell ref="E7:E17"/>
    <mergeCell ref="F7:F17"/>
    <mergeCell ref="G7:G17"/>
    <mergeCell ref="H7:I7"/>
    <mergeCell ref="H8:I8"/>
    <mergeCell ref="H9:I9"/>
    <mergeCell ref="H10:I10"/>
    <mergeCell ref="H11:I11"/>
    <mergeCell ref="H12:I12"/>
    <mergeCell ref="H13:I13"/>
    <mergeCell ref="H16:W16"/>
    <mergeCell ref="A22:B22"/>
    <mergeCell ref="A23:B23"/>
    <mergeCell ref="A36:B36"/>
    <mergeCell ref="A28:B28"/>
    <mergeCell ref="A29:B29"/>
    <mergeCell ref="A30:B30"/>
    <mergeCell ref="A31:B31"/>
    <mergeCell ref="A32:B32"/>
    <mergeCell ref="A33:B33"/>
    <mergeCell ref="A34:B34"/>
    <mergeCell ref="A35:B35"/>
    <mergeCell ref="A27:B27"/>
    <mergeCell ref="A24:B24"/>
    <mergeCell ref="A25:B25"/>
    <mergeCell ref="A48:B48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conditionalFormatting sqref="B18:B19">
    <cfRule type="dataBar" priority="566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{8E950520-D85E-4B1B-AF29-BBB72CDA4A0D}</x14:id>
        </ext>
      </extLst>
    </cfRule>
    <cfRule type="cellIs" dxfId="38336" priority="56683" operator="lessThan">
      <formula>0</formula>
    </cfRule>
    <cfRule type="cellIs" dxfId="38335" priority="56684" operator="greaterThan">
      <formula>0</formula>
    </cfRule>
  </conditionalFormatting>
  <conditionalFormatting sqref="B18:B20">
    <cfRule type="dataBar" priority="566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{ECDD02EE-8A0B-4751-9D32-6BCE2446E035}</x14:id>
        </ext>
      </extLst>
    </cfRule>
  </conditionalFormatting>
  <conditionalFormatting sqref="B21 B17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{D1F87220-48CC-4A7B-9A44-5D484419F533}</x14:id>
        </ext>
      </extLst>
    </cfRule>
  </conditionalFormatting>
  <dataValidations count="1">
    <dataValidation type="list" allowBlank="1" showInputMessage="1" showErrorMessage="1" error="Select Zone from the Dropdown List!" promptTitle="Select zone" prompt="Dropdown list" sqref="J34:L36 K30:P31 K25:L26 K24 M32:Q49 Q30:V30 K37:L49 K32:L33 M23:M26 L23 J18:K23 L18:M22 N18:V26 R31:V49 K27:V29" xr:uid="{4E8DF483-E946-432A-A3FF-FB6EBAD2A5CD}">
      <formula1>$I$50:$V$50</formula1>
    </dataValidation>
  </dataValidations>
  <printOptions horizontalCentered="1" verticalCentered="1"/>
  <pageMargins left="0" right="0" top="0" bottom="0" header="0" footer="0"/>
  <pageSetup scale="35" fitToHeight="0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950520-D85E-4B1B-AF29-BBB72CDA4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B18:B19</xm:sqref>
        </x14:conditionalFormatting>
        <x14:conditionalFormatting xmlns:xm="http://schemas.microsoft.com/office/excel/2006/main">
          <x14:cfRule type="dataBar" id="{ECDD02EE-8A0B-4751-9D32-6BCE2446E0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B18:B20</xm:sqref>
        </x14:conditionalFormatting>
        <x14:conditionalFormatting xmlns:xm="http://schemas.microsoft.com/office/excel/2006/main">
          <x14:cfRule type="dataBar" id="{D1F87220-48CC-4A7B-9A44-5D484419F5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B21 B17</xm:sqref>
        </x14:conditionalFormatting>
        <x14:conditionalFormatting xmlns:xm="http://schemas.microsoft.com/office/excel/2006/main">
          <x14:cfRule type="containsText" priority="1" operator="containsText" id="{8D45C7E9-63B8-4D9F-89F1-4938E36A66E0}">
            <xm:f>NOT(ISERROR(SEARCH($R$50,J18)))</xm:f>
            <xm:f>$R$50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" operator="containsText" id="{758E76D0-4174-4808-8FCC-5E7746A27573}">
            <xm:f>NOT(ISERROR(SEARCH($Q$50,J18)))</xm:f>
            <xm:f>$Q$50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53584647-D474-43A2-880F-D3B47C1F0EC7}">
            <xm:f>NOT(ISERROR(SEARCH($P$50,J18)))</xm:f>
            <xm:f>$P$50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" operator="containsText" id="{13F1A845-1331-430D-92F5-A4F6678F3D2D}">
            <xm:f>NOT(ISERROR(SEARCH($O$50,J18)))</xm:f>
            <xm:f>$O$50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" operator="containsText" id="{B12BE6A8-A05F-49BD-A9D4-6A02E8AE7D47}">
            <xm:f>NOT(ISERROR(SEARCH($N$50,J18)))</xm:f>
            <xm:f>$N$50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6143C4DD-F342-4C48-8FB7-4781CB98329C}">
            <xm:f>NOT(ISERROR(SEARCH($M$50,J18)))</xm:f>
            <xm:f>$M$50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" operator="containsText" id="{4715D74E-1E42-432A-8E90-953D5D661A0D}">
            <xm:f>NOT(ISERROR(SEARCH($L$50,J18)))</xm:f>
            <xm:f>$L$50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" operator="containsText" id="{96FF5CDD-2FA0-422B-A481-1B8B08D6096D}">
            <xm:f>NOT(ISERROR(SEARCH(#REF!,J18)))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" operator="containsText" id="{A2E638D4-6CFB-43C1-8C77-1D67CA71B10E}">
            <xm:f>NOT(ISERROR(SEARCH($V$50,J18)))</xm:f>
            <xm:f>$V$50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" operator="containsText" id="{741C335A-A52E-4AC7-971F-7888AD5D8C92}">
            <xm:f>NOT(ISERROR(SEARCH($U$50,J18)))</xm:f>
            <xm:f>$U$50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" operator="containsText" id="{FF7C884F-81B3-4351-8961-6F86071CCD0D}">
            <xm:f>NOT(ISERROR(SEARCH($T$50,J18)))</xm:f>
            <xm:f>$T$50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" operator="containsText" id="{7B267D7C-897A-4C4F-B374-7AE04CE37575}">
            <xm:f>NOT(ISERROR(SEARCH($S$50,J18)))</xm:f>
            <xm:f>$S$50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" operator="containsText" id="{7D3C3E32-3BD5-4481-AA40-35BD29A3DFC2}">
            <xm:f>NOT(ISERROR(SEARCH($K$50,J18)))</xm:f>
            <xm:f>$K$50</xm:f>
            <x14:dxf>
              <fill>
                <patternFill>
                  <bgColor theme="2"/>
                </patternFill>
              </fill>
            </x14:dxf>
          </x14:cfRule>
          <x14:cfRule type="containsText" priority="14" operator="containsText" id="{95B56BA4-1E7D-42DE-B601-149DB6C94909}">
            <xm:f>NOT(ISERROR(SEARCH($I$50,J18)))</xm:f>
            <xm:f>$I$50</xm:f>
            <x14:dxf>
              <fill>
                <patternFill>
                  <bgColor theme="2"/>
                </patternFill>
              </fill>
            </x14:dxf>
          </x14:cfRule>
          <xm:sqref>K24:K26 K25:Q27 M26:V26 K28:V33 J34:V36 K37:V49 J18:V25 R24:V30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F9D2A-A2D0-415B-85A3-D9EFF99AB788}">
  <sheetPr>
    <tabColor rgb="FFCCFFCC"/>
    <pageSetUpPr fitToPage="1"/>
  </sheetPr>
  <dimension ref="A1:X51"/>
  <sheetViews>
    <sheetView showGridLines="0" tabSelected="1" zoomScale="60" zoomScaleNormal="60" zoomScaleSheetLayoutView="25" zoomScalePageLayoutView="70" workbookViewId="0">
      <selection activeCell="M23" sqref="M23:Q23"/>
    </sheetView>
  </sheetViews>
  <sheetFormatPr defaultColWidth="7.85546875" defaultRowHeight="15"/>
  <cols>
    <col min="1" max="1" width="40.85546875" style="8" customWidth="1"/>
    <col min="2" max="2" width="34.5703125" style="8" customWidth="1"/>
    <col min="3" max="3" width="1.5703125" style="1" customWidth="1"/>
    <col min="4" max="7" width="5.140625" style="1" customWidth="1"/>
    <col min="8" max="8" width="29" style="8" customWidth="1"/>
    <col min="9" max="9" width="21" style="12" customWidth="1"/>
    <col min="10" max="10" width="18.140625" style="12" customWidth="1"/>
    <col min="11" max="11" width="16.7109375" style="12" customWidth="1"/>
    <col min="12" max="22" width="15.5703125" style="8" customWidth="1"/>
    <col min="23" max="23" width="34.85546875" style="2" customWidth="1"/>
    <col min="24" max="24" width="14.28515625" style="3" hidden="1" customWidth="1"/>
    <col min="25" max="25" width="1.140625" style="1" customWidth="1"/>
    <col min="26" max="26" width="2.7109375" style="1" customWidth="1"/>
    <col min="27" max="31" width="14.7109375" style="1" customWidth="1"/>
    <col min="32" max="16384" width="7.85546875" style="1"/>
  </cols>
  <sheetData>
    <row r="1" spans="1:24" s="16" customFormat="1" ht="88.5" customHeight="1" thickBot="1">
      <c r="A1" s="16" t="s">
        <v>251</v>
      </c>
      <c r="E1" s="55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17"/>
    </row>
    <row r="2" spans="1:24" ht="27.75" customHeight="1" thickBot="1">
      <c r="A2" s="330" t="s">
        <v>132</v>
      </c>
      <c r="B2" s="330"/>
      <c r="H2" s="366" t="s">
        <v>133</v>
      </c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</row>
    <row r="3" spans="1:24" ht="27.75" customHeight="1">
      <c r="A3" s="81" t="s">
        <v>134</v>
      </c>
      <c r="B3" s="249" t="s">
        <v>252</v>
      </c>
      <c r="H3" s="369" t="s">
        <v>136</v>
      </c>
      <c r="I3" s="369"/>
      <c r="J3" s="209"/>
      <c r="K3" s="209"/>
      <c r="L3" s="78" t="s">
        <v>138</v>
      </c>
      <c r="M3" s="78" t="s">
        <v>139</v>
      </c>
      <c r="N3" s="78" t="s">
        <v>140</v>
      </c>
      <c r="O3" s="78" t="s">
        <v>141</v>
      </c>
      <c r="P3" s="78" t="s">
        <v>142</v>
      </c>
      <c r="Q3" s="78" t="s">
        <v>143</v>
      </c>
      <c r="R3" s="78" t="s">
        <v>144</v>
      </c>
      <c r="S3" s="78" t="s">
        <v>145</v>
      </c>
      <c r="T3" s="78" t="s">
        <v>146</v>
      </c>
      <c r="U3" s="78" t="s">
        <v>147</v>
      </c>
      <c r="V3" s="78" t="s">
        <v>148</v>
      </c>
      <c r="W3" s="63">
        <f>SUM(L4:V4)</f>
        <v>1</v>
      </c>
    </row>
    <row r="4" spans="1:24" s="6" customFormat="1" ht="27.75" customHeight="1">
      <c r="A4" s="57" t="s">
        <v>149</v>
      </c>
      <c r="B4" s="103">
        <v>8000</v>
      </c>
      <c r="C4" s="86">
        <f>B5/B4</f>
        <v>1.25</v>
      </c>
      <c r="D4" s="352" t="s">
        <v>153</v>
      </c>
      <c r="E4" s="15"/>
      <c r="F4" s="15"/>
      <c r="G4" s="15"/>
      <c r="H4" s="371" t="s">
        <v>150</v>
      </c>
      <c r="I4" s="371"/>
      <c r="J4" s="210"/>
      <c r="K4" s="210"/>
      <c r="L4" s="113">
        <v>0.03</v>
      </c>
      <c r="M4" s="113">
        <v>0.06</v>
      </c>
      <c r="N4" s="113">
        <v>0.08</v>
      </c>
      <c r="O4" s="113">
        <v>0.09</v>
      </c>
      <c r="P4" s="113">
        <v>0.12</v>
      </c>
      <c r="Q4" s="113">
        <v>0.15</v>
      </c>
      <c r="R4" s="113">
        <v>0.15</v>
      </c>
      <c r="S4" s="113">
        <v>0.12</v>
      </c>
      <c r="T4" s="113">
        <v>0.09</v>
      </c>
      <c r="U4" s="113">
        <v>7.0000000000000007E-2</v>
      </c>
      <c r="V4" s="113">
        <v>0.04</v>
      </c>
      <c r="W4" s="64" t="s">
        <v>151</v>
      </c>
      <c r="X4" s="5"/>
    </row>
    <row r="5" spans="1:24" s="6" customFormat="1" ht="27.75" customHeight="1">
      <c r="A5" s="57" t="s">
        <v>152</v>
      </c>
      <c r="B5" s="103">
        <v>10000</v>
      </c>
      <c r="D5" s="352"/>
      <c r="E5" s="1"/>
      <c r="F5" s="1"/>
      <c r="G5" s="1"/>
      <c r="H5" s="373" t="s">
        <v>154</v>
      </c>
      <c r="I5" s="373"/>
      <c r="J5" s="211"/>
      <c r="K5" s="211"/>
      <c r="L5" s="114">
        <f>SUM(L$4:L$4)*$B$4</f>
        <v>240</v>
      </c>
      <c r="M5" s="114">
        <f>SUM(L4:M4)*$B$4</f>
        <v>720</v>
      </c>
      <c r="N5" s="114">
        <f>SUM(L4:N4)*$B$4</f>
        <v>1359.9999999999998</v>
      </c>
      <c r="O5" s="114">
        <f>SUM(L4:O4)*$B$4</f>
        <v>2080</v>
      </c>
      <c r="P5" s="114">
        <f>SUM(L4:P4)*$B$4</f>
        <v>3040</v>
      </c>
      <c r="Q5" s="114">
        <f>SUM(L4:Q4)*$B$4</f>
        <v>4240</v>
      </c>
      <c r="R5" s="114">
        <f>SUM(L4:R4)*$B$4</f>
        <v>5440</v>
      </c>
      <c r="S5" s="114">
        <f>SUM(L4:S4)*$B$4</f>
        <v>6400</v>
      </c>
      <c r="T5" s="114">
        <f>SUM(L4:T4)*$B$4</f>
        <v>7120</v>
      </c>
      <c r="U5" s="114">
        <f>SUM(L4:U4)*$B$4</f>
        <v>7680</v>
      </c>
      <c r="V5" s="114">
        <f>SUM(L4:V4)*$B$4</f>
        <v>8000</v>
      </c>
      <c r="W5" s="65"/>
      <c r="X5" s="5"/>
    </row>
    <row r="6" spans="1:24" s="6" customFormat="1" ht="27.75" customHeight="1">
      <c r="A6" s="57" t="s">
        <v>155</v>
      </c>
      <c r="B6" s="104">
        <v>6500</v>
      </c>
      <c r="D6" s="352"/>
      <c r="E6" s="352" t="s">
        <v>158</v>
      </c>
      <c r="F6" s="352" t="s">
        <v>159</v>
      </c>
      <c r="G6" s="352" t="s">
        <v>160</v>
      </c>
      <c r="H6" s="373" t="s">
        <v>156</v>
      </c>
      <c r="I6" s="373"/>
      <c r="J6" s="211"/>
      <c r="K6" s="211"/>
      <c r="L6" s="114">
        <f>SUM(L4:L4)*$B$5</f>
        <v>300</v>
      </c>
      <c r="M6" s="114">
        <f>SUM(L4:M4)*$B$5</f>
        <v>900</v>
      </c>
      <c r="N6" s="114">
        <f>SUM(L4:N4)*$B$5</f>
        <v>1699.9999999999998</v>
      </c>
      <c r="O6" s="114">
        <f>SUM(L4:O4)*$B$5</f>
        <v>2600</v>
      </c>
      <c r="P6" s="114">
        <f>SUM(L4:P4)*$B$5</f>
        <v>3800</v>
      </c>
      <c r="Q6" s="114">
        <f>SUM(L4:Q4)*$B$5</f>
        <v>5300</v>
      </c>
      <c r="R6" s="114">
        <f>SUM(L4:R4)*$B$5</f>
        <v>6800.0000000000009</v>
      </c>
      <c r="S6" s="114">
        <f>SUM(L4:S4)*$B$5</f>
        <v>8000</v>
      </c>
      <c r="T6" s="114">
        <f>SUM(L4:T4)*$B$5</f>
        <v>8900</v>
      </c>
      <c r="U6" s="114">
        <f>SUM(L4:U4)*$B$5</f>
        <v>9600</v>
      </c>
      <c r="V6" s="114">
        <f>SUM(L4:V4)*$B$5</f>
        <v>10000</v>
      </c>
      <c r="W6" s="65"/>
      <c r="X6" s="5"/>
    </row>
    <row r="7" spans="1:24" s="6" customFormat="1" ht="27.75" customHeight="1">
      <c r="A7" s="57" t="s">
        <v>157</v>
      </c>
      <c r="B7" s="105">
        <v>500</v>
      </c>
      <c r="D7" s="352"/>
      <c r="E7" s="352"/>
      <c r="F7" s="352"/>
      <c r="G7" s="352"/>
      <c r="H7" s="346" t="s">
        <v>161</v>
      </c>
      <c r="I7" s="346"/>
      <c r="J7" s="212"/>
      <c r="K7" s="212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6"/>
      <c r="W7" s="65"/>
      <c r="X7" s="5"/>
    </row>
    <row r="8" spans="1:24" s="6" customFormat="1" ht="27.75" customHeight="1">
      <c r="A8" s="57" t="s">
        <v>162</v>
      </c>
      <c r="B8" s="106">
        <v>-0.1</v>
      </c>
      <c r="D8" s="352"/>
      <c r="E8" s="352"/>
      <c r="F8" s="352"/>
      <c r="G8" s="352"/>
      <c r="H8" s="355" t="s">
        <v>163</v>
      </c>
      <c r="I8" s="355"/>
      <c r="J8" s="213"/>
      <c r="K8" s="213"/>
      <c r="L8" s="118"/>
      <c r="M8" s="117"/>
      <c r="N8" s="117"/>
      <c r="O8" s="117"/>
      <c r="P8" s="117"/>
      <c r="Q8" s="117"/>
      <c r="R8" s="117"/>
      <c r="S8" s="117"/>
      <c r="T8" s="117"/>
      <c r="U8" s="117"/>
      <c r="V8" s="119"/>
      <c r="W8" s="65"/>
      <c r="X8" s="5"/>
    </row>
    <row r="9" spans="1:24" s="6" customFormat="1" ht="27.75" customHeight="1">
      <c r="A9" s="57" t="s">
        <v>164</v>
      </c>
      <c r="B9" s="107">
        <v>600</v>
      </c>
      <c r="C9" s="1"/>
      <c r="D9" s="352"/>
      <c r="E9" s="352"/>
      <c r="F9" s="352"/>
      <c r="G9" s="352"/>
      <c r="H9" s="357" t="s">
        <v>165</v>
      </c>
      <c r="I9" s="357"/>
      <c r="J9" s="214"/>
      <c r="K9" s="214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1"/>
      <c r="W9" s="65"/>
      <c r="X9" s="5"/>
    </row>
    <row r="10" spans="1:24" s="6" customFormat="1" ht="27.75" customHeight="1">
      <c r="A10" s="57" t="s">
        <v>166</v>
      </c>
      <c r="B10" s="107">
        <v>300</v>
      </c>
      <c r="C10" s="1"/>
      <c r="D10" s="352"/>
      <c r="E10" s="352"/>
      <c r="F10" s="352"/>
      <c r="G10" s="352"/>
      <c r="H10" s="346" t="s">
        <v>167</v>
      </c>
      <c r="I10" s="346"/>
      <c r="J10" s="212"/>
      <c r="K10" s="21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3"/>
      <c r="W10" s="65"/>
      <c r="X10" s="5"/>
    </row>
    <row r="11" spans="1:24" s="6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46" t="s">
        <v>169</v>
      </c>
      <c r="I11" s="346"/>
      <c r="J11" s="212"/>
      <c r="K11" s="212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5"/>
      <c r="W11" s="66"/>
      <c r="X11" s="7"/>
    </row>
    <row r="12" spans="1:24" s="6" customFormat="1" ht="27.75" customHeight="1">
      <c r="A12" s="57" t="s">
        <v>169</v>
      </c>
      <c r="B12" s="108">
        <v>2.2999999999999998</v>
      </c>
      <c r="C12" s="1"/>
      <c r="D12" s="352"/>
      <c r="E12" s="352"/>
      <c r="F12" s="352"/>
      <c r="G12" s="352"/>
      <c r="H12" s="346" t="s">
        <v>170</v>
      </c>
      <c r="I12" s="346"/>
      <c r="J12" s="212"/>
      <c r="K12" s="212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7"/>
      <c r="W12" s="66"/>
      <c r="X12" s="7"/>
    </row>
    <row r="13" spans="1:24" ht="27.75" customHeight="1">
      <c r="A13" s="80" t="s">
        <v>170</v>
      </c>
      <c r="B13" s="140">
        <v>97</v>
      </c>
      <c r="D13" s="352"/>
      <c r="E13" s="352"/>
      <c r="F13" s="352"/>
      <c r="G13" s="352"/>
      <c r="H13" s="348" t="s">
        <v>171</v>
      </c>
      <c r="I13" s="348"/>
      <c r="J13" s="215"/>
      <c r="K13" s="215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9"/>
      <c r="W13" s="66"/>
      <c r="X13" s="9"/>
    </row>
    <row r="14" spans="1:24" ht="27.75" customHeight="1">
      <c r="A14" s="353" t="s">
        <v>172</v>
      </c>
      <c r="B14" s="353"/>
      <c r="D14" s="352"/>
      <c r="E14" s="352"/>
      <c r="F14" s="352"/>
      <c r="G14" s="352"/>
      <c r="H14" s="350" t="s">
        <v>173</v>
      </c>
      <c r="I14" s="350"/>
      <c r="J14" s="216"/>
      <c r="K14" s="216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79"/>
      <c r="X14" s="10"/>
    </row>
    <row r="15" spans="1:24" ht="27.75" customHeight="1">
      <c r="A15" s="81" t="s">
        <v>174</v>
      </c>
      <c r="B15" s="109">
        <v>172613</v>
      </c>
      <c r="D15" s="352"/>
      <c r="E15" s="352"/>
      <c r="F15" s="352"/>
      <c r="G15" s="352"/>
      <c r="X15" s="10"/>
    </row>
    <row r="16" spans="1:24" ht="27.75" customHeight="1">
      <c r="A16" s="56" t="s">
        <v>175</v>
      </c>
      <c r="B16" s="153"/>
      <c r="D16" s="352"/>
      <c r="E16" s="352"/>
      <c r="F16" s="352"/>
      <c r="G16" s="352"/>
      <c r="H16" s="359" t="s">
        <v>176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59"/>
      <c r="T16" s="359"/>
      <c r="U16" s="359"/>
      <c r="V16" s="359"/>
      <c r="W16" s="359"/>
      <c r="X16" s="9"/>
    </row>
    <row r="17" spans="1:24" ht="27.75" customHeight="1">
      <c r="A17" s="56" t="s">
        <v>177</v>
      </c>
      <c r="B17" s="111"/>
      <c r="D17" s="147"/>
      <c r="E17" s="147"/>
      <c r="F17" s="147"/>
      <c r="G17" s="147"/>
      <c r="H17" s="83" t="s">
        <v>178</v>
      </c>
      <c r="I17" s="84" t="s">
        <v>179</v>
      </c>
      <c r="J17" s="84" t="s">
        <v>180</v>
      </c>
      <c r="K17" s="84" t="s">
        <v>253</v>
      </c>
      <c r="L17" s="84" t="str">
        <f t="shared" ref="L17:V17" si="0">L$3</f>
        <v>10am - 11am</v>
      </c>
      <c r="M17" s="84" t="str">
        <f t="shared" si="0"/>
        <v>11am - 12pm</v>
      </c>
      <c r="N17" s="84" t="str">
        <f t="shared" si="0"/>
        <v>12pm - 1pm</v>
      </c>
      <c r="O17" s="84" t="str">
        <f t="shared" si="0"/>
        <v>1pm - 2pm</v>
      </c>
      <c r="P17" s="84" t="str">
        <f t="shared" si="0"/>
        <v>2pm - 3pm</v>
      </c>
      <c r="Q17" s="84" t="str">
        <f t="shared" si="0"/>
        <v>3pm - 4pm</v>
      </c>
      <c r="R17" s="84" t="str">
        <f t="shared" si="0"/>
        <v>4pm - 5pm</v>
      </c>
      <c r="S17" s="84" t="str">
        <f t="shared" si="0"/>
        <v>5pm - 6pm</v>
      </c>
      <c r="T17" s="84" t="str">
        <f t="shared" si="0"/>
        <v>6pm - 7pm</v>
      </c>
      <c r="U17" s="84" t="str">
        <f t="shared" si="0"/>
        <v>7pm - 8pm</v>
      </c>
      <c r="V17" s="84" t="str">
        <f t="shared" si="0"/>
        <v>8pm - 9pm</v>
      </c>
      <c r="W17" s="85" t="s">
        <v>232</v>
      </c>
      <c r="X17" s="10"/>
    </row>
    <row r="18" spans="1:24" ht="27.75" customHeight="1">
      <c r="A18" s="56" t="s">
        <v>182</v>
      </c>
      <c r="B18" s="158"/>
      <c r="D18" s="97"/>
      <c r="E18" s="97"/>
      <c r="F18" s="97"/>
      <c r="G18" s="99"/>
      <c r="H18" s="60" t="s">
        <v>188</v>
      </c>
      <c r="I18" s="61" t="s">
        <v>189</v>
      </c>
      <c r="J18" s="145" t="s">
        <v>185</v>
      </c>
      <c r="K18" s="145" t="s">
        <v>185</v>
      </c>
      <c r="L18" s="155"/>
      <c r="M18" s="155"/>
      <c r="N18" s="155"/>
      <c r="O18" s="145"/>
      <c r="P18" s="145"/>
      <c r="Q18" s="145"/>
      <c r="R18" s="145"/>
      <c r="S18" s="145"/>
      <c r="T18" s="145"/>
      <c r="U18" s="145"/>
      <c r="V18" s="145"/>
      <c r="W18" s="141"/>
      <c r="X18" s="9"/>
    </row>
    <row r="19" spans="1:24" ht="27.75" customHeight="1">
      <c r="A19" s="278" t="e">
        <f>-I19</f>
        <v>#VALUE!</v>
      </c>
      <c r="B19" s="158"/>
      <c r="D19" s="97"/>
      <c r="E19" s="97"/>
      <c r="F19" s="97"/>
      <c r="G19" s="99"/>
      <c r="H19" s="60" t="s">
        <v>183</v>
      </c>
      <c r="I19" s="61" t="s">
        <v>184</v>
      </c>
      <c r="J19" s="145" t="s">
        <v>185</v>
      </c>
      <c r="K19" s="145" t="s">
        <v>185</v>
      </c>
      <c r="L19" s="171" t="s">
        <v>187</v>
      </c>
      <c r="M19" s="156" t="s">
        <v>187</v>
      </c>
      <c r="N19" s="171" t="s">
        <v>186</v>
      </c>
      <c r="O19" s="163" t="s">
        <v>186</v>
      </c>
      <c r="P19" s="171" t="s">
        <v>187</v>
      </c>
      <c r="Q19" s="156" t="s">
        <v>187</v>
      </c>
      <c r="R19" s="160"/>
      <c r="S19" s="145"/>
      <c r="T19" s="145"/>
      <c r="U19" s="145"/>
      <c r="V19" s="145"/>
      <c r="W19" s="141"/>
      <c r="X19" s="9"/>
    </row>
    <row r="20" spans="1:24" ht="27.75" hidden="1" customHeight="1">
      <c r="A20" s="87"/>
      <c r="B20" s="88">
        <f>B15+B18</f>
        <v>172613</v>
      </c>
      <c r="D20" s="97"/>
      <c r="E20" s="97"/>
      <c r="F20" s="97"/>
      <c r="G20" s="99"/>
      <c r="H20" s="60" t="s">
        <v>183</v>
      </c>
      <c r="I20" s="61" t="s">
        <v>205</v>
      </c>
      <c r="J20" s="166"/>
      <c r="K20" s="166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1"/>
      <c r="X20" s="9"/>
    </row>
    <row r="21" spans="1:24" ht="27.75" hidden="1" customHeight="1">
      <c r="A21" s="89"/>
      <c r="B21" s="90">
        <v>1</v>
      </c>
      <c r="D21" s="97"/>
      <c r="E21" s="97"/>
      <c r="F21" s="97"/>
      <c r="G21" s="99"/>
      <c r="H21" s="60" t="s">
        <v>254</v>
      </c>
      <c r="I21" s="61" t="s">
        <v>194</v>
      </c>
      <c r="J21" s="145" t="s">
        <v>192</v>
      </c>
      <c r="K21" s="145" t="s">
        <v>192</v>
      </c>
      <c r="L21" s="159" t="s">
        <v>186</v>
      </c>
      <c r="M21" s="159" t="s">
        <v>186</v>
      </c>
      <c r="N21" s="156" t="s">
        <v>187</v>
      </c>
      <c r="O21" s="171" t="s">
        <v>187</v>
      </c>
      <c r="P21" s="156" t="s">
        <v>187</v>
      </c>
      <c r="Q21" s="171" t="s">
        <v>187</v>
      </c>
      <c r="R21" s="156" t="s">
        <v>186</v>
      </c>
      <c r="S21" s="145"/>
      <c r="T21" s="145"/>
      <c r="U21" s="145"/>
      <c r="V21" s="145"/>
      <c r="W21" s="141"/>
      <c r="X21" s="10"/>
    </row>
    <row r="22" spans="1:24" ht="27.75" customHeight="1">
      <c r="A22" s="89"/>
      <c r="B22" s="151"/>
      <c r="D22" s="97"/>
      <c r="E22" s="97"/>
      <c r="F22" s="97"/>
      <c r="G22" s="99"/>
      <c r="H22" s="60" t="s">
        <v>255</v>
      </c>
      <c r="I22" s="61" t="s">
        <v>246</v>
      </c>
      <c r="J22" s="145"/>
      <c r="K22" s="145"/>
      <c r="L22" s="163" t="s">
        <v>186</v>
      </c>
      <c r="M22" s="163" t="s">
        <v>186</v>
      </c>
      <c r="N22" s="171" t="s">
        <v>187</v>
      </c>
      <c r="O22" s="156" t="s">
        <v>187</v>
      </c>
      <c r="P22" s="163" t="s">
        <v>186</v>
      </c>
      <c r="Q22" s="163" t="s">
        <v>186</v>
      </c>
      <c r="R22" s="163" t="s">
        <v>186</v>
      </c>
      <c r="S22" s="163" t="s">
        <v>192</v>
      </c>
      <c r="T22" s="145"/>
      <c r="U22" s="145"/>
      <c r="V22" s="145"/>
      <c r="W22" s="141"/>
      <c r="X22" s="10"/>
    </row>
    <row r="23" spans="1:24" ht="27.75" customHeight="1">
      <c r="A23" s="380" t="s">
        <v>247</v>
      </c>
      <c r="B23" s="380"/>
      <c r="D23" s="97"/>
      <c r="E23" s="97"/>
      <c r="F23" s="97"/>
      <c r="G23" s="99"/>
      <c r="H23" s="60" t="s">
        <v>236</v>
      </c>
      <c r="I23" s="61" t="s">
        <v>235</v>
      </c>
      <c r="J23" s="166"/>
      <c r="K23" s="166"/>
      <c r="L23" s="145"/>
      <c r="M23" s="159" t="s">
        <v>195</v>
      </c>
      <c r="N23" s="173"/>
      <c r="O23" s="173"/>
      <c r="P23" s="173"/>
      <c r="Q23" s="173"/>
      <c r="R23" s="160"/>
      <c r="S23" s="160"/>
      <c r="T23" s="145"/>
      <c r="U23" s="145"/>
      <c r="V23" s="145"/>
      <c r="W23" s="141"/>
      <c r="X23" s="14"/>
    </row>
    <row r="24" spans="1:24" ht="27.75" customHeight="1">
      <c r="A24" s="381" t="s">
        <v>248</v>
      </c>
      <c r="B24" s="381"/>
      <c r="D24" s="97"/>
      <c r="E24" s="97"/>
      <c r="F24" s="97"/>
      <c r="G24" s="99"/>
      <c r="H24" s="60" t="s">
        <v>256</v>
      </c>
      <c r="I24" s="61" t="s">
        <v>257</v>
      </c>
      <c r="J24" s="166"/>
      <c r="K24" s="166"/>
      <c r="L24" s="145"/>
      <c r="M24" s="145"/>
      <c r="N24" s="145"/>
      <c r="O24" s="170" t="s">
        <v>199</v>
      </c>
      <c r="P24" s="276"/>
      <c r="Q24" s="276"/>
      <c r="R24" s="276"/>
      <c r="S24" s="276"/>
      <c r="T24" s="160"/>
      <c r="U24" s="145"/>
      <c r="V24" s="145"/>
      <c r="W24" s="141"/>
      <c r="X24" s="14" t="e">
        <f>COUNTIF(#REF!,$R$49)+COUNTIF(#REF!,$S$49)+COUNTIF(#REF!,$M$49)+COUNTIF(#REF!,$N$49)+COUNTIF(#REF!,$O$49)+COUNTIF(#REF!,$P$49)+COUNTIF(#REF!,$Q$49)</f>
        <v>#REF!</v>
      </c>
    </row>
    <row r="25" spans="1:24" ht="27.75" customHeight="1">
      <c r="A25" s="381" t="s">
        <v>249</v>
      </c>
      <c r="B25" s="381"/>
      <c r="D25" s="98"/>
      <c r="E25" s="98"/>
      <c r="F25" s="98"/>
      <c r="G25" s="100"/>
      <c r="H25" s="60" t="s">
        <v>193</v>
      </c>
      <c r="I25" s="61" t="s">
        <v>205</v>
      </c>
      <c r="J25" s="166"/>
      <c r="K25" s="166"/>
      <c r="L25" s="145"/>
      <c r="M25" s="145"/>
      <c r="N25" s="145"/>
      <c r="O25" s="156" t="s">
        <v>187</v>
      </c>
      <c r="P25" s="156" t="s">
        <v>187</v>
      </c>
      <c r="Q25" s="156" t="s">
        <v>187</v>
      </c>
      <c r="R25" s="156" t="s">
        <v>187</v>
      </c>
      <c r="S25" s="163" t="s">
        <v>186</v>
      </c>
      <c r="T25" s="163" t="s">
        <v>186</v>
      </c>
      <c r="U25" s="163" t="s">
        <v>186</v>
      </c>
      <c r="V25" s="163" t="s">
        <v>186</v>
      </c>
      <c r="W25" s="131"/>
      <c r="X25" s="14" t="e">
        <f>COUNTIF(#REF!,$R$49)+COUNTIF(#REF!,$S$49)+COUNTIF(#REF!,$M$49)+COUNTIF(#REF!,$N$49)+COUNTIF(#REF!,$O$49)+COUNTIF(#REF!,$P$49)+COUNTIF(#REF!,$Q$49)</f>
        <v>#REF!</v>
      </c>
    </row>
    <row r="26" spans="1:24" ht="27.75" customHeight="1">
      <c r="A26" s="284"/>
      <c r="B26" s="280"/>
      <c r="D26" s="97"/>
      <c r="E26" s="97"/>
      <c r="F26" s="97"/>
      <c r="G26" s="99"/>
      <c r="H26" s="60" t="s">
        <v>258</v>
      </c>
      <c r="I26" s="61" t="s">
        <v>210</v>
      </c>
      <c r="J26" s="166"/>
      <c r="K26" s="166"/>
      <c r="L26" s="145"/>
      <c r="M26" s="145"/>
      <c r="N26" s="145"/>
      <c r="O26" s="145"/>
      <c r="P26" s="160"/>
      <c r="Q26" s="160"/>
      <c r="R26" s="170" t="s">
        <v>199</v>
      </c>
      <c r="S26" s="276"/>
      <c r="T26" s="276"/>
      <c r="U26" s="276"/>
      <c r="V26" s="276"/>
      <c r="W26" s="141"/>
      <c r="X26" s="14" t="e">
        <f>COUNTIF(#REF!,$R$49)+COUNTIF(#REF!,$S$49)+COUNTIF(#REF!,$M$49)+COUNTIF(#REF!,$N$49)+COUNTIF(#REF!,$O$49)+COUNTIF(#REF!,$P$49)+COUNTIF(#REF!,$Q$49)</f>
        <v>#REF!</v>
      </c>
    </row>
    <row r="27" spans="1:24" ht="27.75" customHeight="1">
      <c r="A27" s="336" t="s">
        <v>213</v>
      </c>
      <c r="B27" s="337"/>
      <c r="D27" s="97"/>
      <c r="E27" s="97"/>
      <c r="F27" s="97"/>
      <c r="G27" s="99"/>
      <c r="H27" s="60" t="s">
        <v>239</v>
      </c>
      <c r="I27" s="61" t="s">
        <v>210</v>
      </c>
      <c r="J27" s="166"/>
      <c r="K27" s="166"/>
      <c r="L27" s="145"/>
      <c r="M27" s="145"/>
      <c r="N27" s="145"/>
      <c r="O27" s="145"/>
      <c r="P27" s="145"/>
      <c r="Q27" s="145"/>
      <c r="R27" s="159" t="s">
        <v>195</v>
      </c>
      <c r="S27" s="173"/>
      <c r="T27" s="173"/>
      <c r="U27" s="173"/>
      <c r="V27" s="173"/>
      <c r="W27" s="141"/>
      <c r="X27" s="14">
        <f>COUNTIF(L24:V24,$R$49)+COUNTIF(L24:V24,$S$49)+COUNTIF(L24:V24,$M$49)+COUNTIF(L24:V24,$N$49)+COUNTIF(L24:V24,$O$49)+COUNTIF(L24:V24,$P$49)+COUNTIF(L24:V24,$Q$49)</f>
        <v>1</v>
      </c>
    </row>
    <row r="28" spans="1:24" ht="27.75" customHeight="1">
      <c r="A28" s="362" t="s">
        <v>242</v>
      </c>
      <c r="B28" s="363"/>
      <c r="D28" s="97"/>
      <c r="E28" s="97"/>
      <c r="F28" s="97"/>
      <c r="G28" s="99"/>
      <c r="H28" s="60" t="s">
        <v>243</v>
      </c>
      <c r="I28" s="61" t="s">
        <v>215</v>
      </c>
      <c r="J28" s="166"/>
      <c r="K28" s="166"/>
      <c r="L28" s="145"/>
      <c r="M28" s="145"/>
      <c r="N28" s="145"/>
      <c r="O28" s="145"/>
      <c r="P28" s="145"/>
      <c r="Q28" s="145"/>
      <c r="R28" s="145" t="s">
        <v>185</v>
      </c>
      <c r="S28" s="155"/>
      <c r="T28" s="155"/>
      <c r="U28" s="155"/>
      <c r="V28" s="155"/>
      <c r="W28" s="141"/>
      <c r="X28" s="14">
        <f>COUNTIF(L25:V25,$R$49)+COUNTIF(L25:V25,$S$49)+COUNTIF(L25:V25,$M$49)+COUNTIF(L25:V25,$N$49)+COUNTIF(L25:V25,$O$49)+COUNTIF(L25:V25,$P$49)+COUNTIF(L25:V25,$Q$49)</f>
        <v>4</v>
      </c>
    </row>
    <row r="29" spans="1:24" ht="27.75" customHeight="1">
      <c r="A29" s="332" t="s">
        <v>259</v>
      </c>
      <c r="B29" s="332"/>
      <c r="C29" s="11"/>
      <c r="D29" s="97"/>
      <c r="E29" s="97"/>
      <c r="F29" s="97"/>
      <c r="G29" s="99"/>
      <c r="H29" s="165"/>
      <c r="I29" s="61"/>
      <c r="J29" s="61"/>
      <c r="K29" s="166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1"/>
      <c r="X29" s="14" t="e">
        <f>COUNTIF(#REF!,$R$49)+COUNTIF(#REF!,$S$49)+COUNTIF(#REF!,$M$49)+COUNTIF(#REF!,$N$49)+COUNTIF(#REF!,$O$49)+COUNTIF(#REF!,$P$49)+COUNTIF(#REF!,$Q$49)</f>
        <v>#REF!</v>
      </c>
    </row>
    <row r="30" spans="1:24" ht="27.75" customHeight="1">
      <c r="A30" s="334" t="s">
        <v>219</v>
      </c>
      <c r="B30" s="334"/>
      <c r="C30" s="11"/>
      <c r="D30" s="97"/>
      <c r="E30" s="97"/>
      <c r="F30" s="97"/>
      <c r="G30" s="99"/>
      <c r="H30" s="60"/>
      <c r="I30" s="61"/>
      <c r="J30" s="61"/>
      <c r="K30" s="61"/>
      <c r="L30" s="131"/>
      <c r="M30" s="131"/>
      <c r="N30" s="131"/>
      <c r="O30" s="131"/>
      <c r="P30" s="131"/>
      <c r="Q30" s="131"/>
      <c r="R30" s="145"/>
      <c r="S30" s="145"/>
      <c r="T30" s="145"/>
      <c r="U30" s="145"/>
      <c r="V30" s="145"/>
      <c r="W30" s="141"/>
      <c r="X30" s="14" t="e">
        <f>COUNTIF(#REF!,$R$49)+COUNTIF(#REF!,$S$49)+COUNTIF(#REF!,$M$49)+COUNTIF(#REF!,$N$49)+COUNTIF(#REF!,$O$49)+COUNTIF(#REF!,$P$49)+COUNTIF(#REF!,$Q$49)</f>
        <v>#REF!</v>
      </c>
    </row>
    <row r="31" spans="1:24" ht="27.75" customHeight="1">
      <c r="A31" s="332"/>
      <c r="B31" s="332"/>
      <c r="C31" s="11"/>
      <c r="D31" s="97"/>
      <c r="E31" s="97"/>
      <c r="F31" s="97"/>
      <c r="G31" s="99"/>
      <c r="H31" s="60"/>
      <c r="I31" s="61"/>
      <c r="J31" s="61"/>
      <c r="K31" s="61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41"/>
      <c r="X31" s="14">
        <f t="shared" ref="X31:X40" si="1">COUNTIF(L31:V31,$R$49)+COUNTIF(L31:V31,$S$49)+COUNTIF(L31:V31,$M$49)+COUNTIF(L31:V31,$N$49)+COUNTIF(L31:V31,$O$49)+COUNTIF(L31:V31,$P$49)+COUNTIF(L31:V31,$Q$49)</f>
        <v>0</v>
      </c>
    </row>
    <row r="32" spans="1:24" ht="27.75" customHeight="1">
      <c r="A32" s="332"/>
      <c r="B32" s="332"/>
      <c r="C32" s="11"/>
      <c r="D32" s="97"/>
      <c r="E32" s="97"/>
      <c r="F32" s="97"/>
      <c r="G32" s="99"/>
      <c r="H32" s="60"/>
      <c r="I32" s="61"/>
      <c r="J32" s="61"/>
      <c r="K32" s="61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41"/>
      <c r="X32" s="14">
        <f t="shared" si="1"/>
        <v>0</v>
      </c>
    </row>
    <row r="33" spans="1:24" ht="27.75" customHeight="1">
      <c r="A33" s="334" t="s">
        <v>58</v>
      </c>
      <c r="B33" s="334"/>
      <c r="C33" s="11"/>
      <c r="D33" s="97"/>
      <c r="E33" s="97"/>
      <c r="F33" s="97"/>
      <c r="G33" s="99"/>
      <c r="H33" s="60"/>
      <c r="I33" s="61"/>
      <c r="J33" s="61"/>
      <c r="K33" s="6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41"/>
      <c r="X33" s="14">
        <f t="shared" si="1"/>
        <v>0</v>
      </c>
    </row>
    <row r="34" spans="1:24" ht="27.75" customHeight="1">
      <c r="A34" s="332"/>
      <c r="B34" s="332"/>
      <c r="C34" s="11"/>
      <c r="D34" s="97"/>
      <c r="E34" s="97"/>
      <c r="F34" s="97"/>
      <c r="G34" s="99"/>
      <c r="H34" s="60"/>
      <c r="I34" s="61"/>
      <c r="J34" s="61"/>
      <c r="K34" s="6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41"/>
      <c r="X34" s="14">
        <f t="shared" si="1"/>
        <v>0</v>
      </c>
    </row>
    <row r="35" spans="1:24" ht="27.75" customHeight="1">
      <c r="A35" s="332"/>
      <c r="B35" s="332"/>
      <c r="C35" s="11"/>
      <c r="D35" s="97"/>
      <c r="E35" s="97"/>
      <c r="F35" s="97"/>
      <c r="G35" s="99"/>
      <c r="H35" s="60"/>
      <c r="I35" s="61"/>
      <c r="J35" s="61"/>
      <c r="K35" s="6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41"/>
      <c r="X35" s="14">
        <f t="shared" si="1"/>
        <v>0</v>
      </c>
    </row>
    <row r="36" spans="1:24" ht="27.75" customHeight="1">
      <c r="A36" s="334" t="s">
        <v>220</v>
      </c>
      <c r="B36" s="334"/>
      <c r="C36" s="11"/>
      <c r="D36" s="97"/>
      <c r="E36" s="97"/>
      <c r="F36" s="97"/>
      <c r="G36" s="99"/>
      <c r="H36" s="60"/>
      <c r="I36" s="61"/>
      <c r="J36" s="61"/>
      <c r="K36" s="61"/>
      <c r="L36" s="131"/>
      <c r="M36" s="131"/>
      <c r="N36" s="132"/>
      <c r="O36" s="131"/>
      <c r="P36" s="131"/>
      <c r="Q36" s="132"/>
      <c r="R36" s="132"/>
      <c r="S36" s="131"/>
      <c r="T36" s="131"/>
      <c r="U36" s="131"/>
      <c r="V36" s="131"/>
      <c r="W36" s="141"/>
      <c r="X36" s="14">
        <f t="shared" si="1"/>
        <v>0</v>
      </c>
    </row>
    <row r="37" spans="1:24" ht="27.75" customHeight="1">
      <c r="A37" s="332"/>
      <c r="B37" s="332"/>
      <c r="C37" s="11"/>
      <c r="D37" s="97"/>
      <c r="E37" s="97"/>
      <c r="F37" s="97"/>
      <c r="G37" s="99"/>
      <c r="H37" s="60"/>
      <c r="I37" s="61"/>
      <c r="J37" s="61"/>
      <c r="K37" s="61"/>
      <c r="L37" s="131"/>
      <c r="M37" s="131"/>
      <c r="N37" s="132"/>
      <c r="O37" s="131"/>
      <c r="P37" s="131"/>
      <c r="Q37" s="132"/>
      <c r="R37" s="132"/>
      <c r="S37" s="131"/>
      <c r="T37" s="131"/>
      <c r="U37" s="131"/>
      <c r="V37" s="131"/>
      <c r="W37" s="141"/>
      <c r="X37" s="14">
        <f t="shared" si="1"/>
        <v>0</v>
      </c>
    </row>
    <row r="38" spans="1:24" ht="27.75" customHeight="1">
      <c r="A38" s="332" t="s">
        <v>260</v>
      </c>
      <c r="B38" s="332"/>
      <c r="C38" s="11"/>
      <c r="D38" s="97"/>
      <c r="E38" s="97"/>
      <c r="F38" s="97"/>
      <c r="G38" s="99"/>
      <c r="H38" s="60"/>
      <c r="I38" s="61"/>
      <c r="J38" s="61"/>
      <c r="K38" s="61"/>
      <c r="L38" s="131"/>
      <c r="M38" s="131"/>
      <c r="N38" s="132"/>
      <c r="O38" s="131"/>
      <c r="P38" s="131"/>
      <c r="Q38" s="132"/>
      <c r="R38" s="132"/>
      <c r="S38" s="131"/>
      <c r="T38" s="131"/>
      <c r="U38" s="131"/>
      <c r="V38" s="131"/>
      <c r="W38" s="141"/>
      <c r="X38" s="14">
        <f t="shared" si="1"/>
        <v>0</v>
      </c>
    </row>
    <row r="39" spans="1:24" ht="27.75" customHeight="1">
      <c r="A39" s="334" t="s">
        <v>60</v>
      </c>
      <c r="B39" s="334"/>
      <c r="C39" s="11"/>
      <c r="D39" s="97"/>
      <c r="E39" s="97"/>
      <c r="F39" s="97"/>
      <c r="G39" s="99"/>
      <c r="H39" s="60"/>
      <c r="I39" s="61"/>
      <c r="J39" s="61"/>
      <c r="K39" s="61"/>
      <c r="L39" s="131"/>
      <c r="M39" s="131"/>
      <c r="N39" s="132"/>
      <c r="O39" s="131"/>
      <c r="P39" s="131"/>
      <c r="Q39" s="132"/>
      <c r="R39" s="132"/>
      <c r="S39" s="131"/>
      <c r="T39" s="131"/>
      <c r="U39" s="131"/>
      <c r="V39" s="131"/>
      <c r="W39" s="141"/>
      <c r="X39" s="14">
        <f t="shared" si="1"/>
        <v>0</v>
      </c>
    </row>
    <row r="40" spans="1:24" ht="27.75" customHeight="1">
      <c r="A40" s="332" t="s">
        <v>221</v>
      </c>
      <c r="B40" s="332"/>
      <c r="C40" s="11"/>
      <c r="D40" s="97"/>
      <c r="E40" s="97"/>
      <c r="F40" s="97"/>
      <c r="G40" s="99"/>
      <c r="H40" s="60"/>
      <c r="I40" s="61"/>
      <c r="J40" s="61"/>
      <c r="K40" s="61"/>
      <c r="L40" s="131"/>
      <c r="M40" s="131"/>
      <c r="N40" s="132"/>
      <c r="O40" s="131"/>
      <c r="P40" s="131"/>
      <c r="Q40" s="132"/>
      <c r="R40" s="132"/>
      <c r="S40" s="131"/>
      <c r="T40" s="131"/>
      <c r="U40" s="131"/>
      <c r="V40" s="131"/>
      <c r="W40" s="141"/>
      <c r="X40" s="14">
        <f t="shared" si="1"/>
        <v>0</v>
      </c>
    </row>
    <row r="41" spans="1:24" ht="27.75" customHeight="1">
      <c r="A41" s="332" t="s">
        <v>222</v>
      </c>
      <c r="B41" s="332"/>
      <c r="C41" s="11"/>
      <c r="D41" s="97"/>
      <c r="E41" s="97"/>
      <c r="F41" s="97"/>
      <c r="G41" s="99"/>
      <c r="H41" s="60"/>
      <c r="I41" s="61"/>
      <c r="J41" s="61"/>
      <c r="K41" s="61"/>
      <c r="L41" s="131"/>
      <c r="M41" s="131"/>
      <c r="N41" s="132"/>
      <c r="O41" s="131"/>
      <c r="P41" s="131"/>
      <c r="Q41" s="132"/>
      <c r="R41" s="132"/>
      <c r="S41" s="131"/>
      <c r="T41" s="131"/>
      <c r="U41" s="131"/>
      <c r="V41" s="131"/>
      <c r="W41" s="141"/>
      <c r="X41" s="14" t="e">
        <f>COUNTIF(#REF!,$R$49)+COUNTIF(#REF!,$S$49)+COUNTIF(#REF!,$M$49)+COUNTIF(#REF!,$N$49)+COUNTIF(#REF!,$O$49)+COUNTIF(#REF!,$P$49)+COUNTIF(#REF!,$Q$49)</f>
        <v>#REF!</v>
      </c>
    </row>
    <row r="42" spans="1:24" ht="27.75" customHeight="1">
      <c r="A42" s="334" t="s">
        <v>223</v>
      </c>
      <c r="B42" s="334"/>
      <c r="C42" s="11"/>
      <c r="D42" s="97"/>
      <c r="E42" s="97"/>
      <c r="F42" s="97"/>
      <c r="G42" s="99"/>
      <c r="H42" s="60"/>
      <c r="I42" s="61"/>
      <c r="J42" s="61"/>
      <c r="K42" s="61"/>
      <c r="L42" s="131"/>
      <c r="M42" s="131"/>
      <c r="N42" s="132"/>
      <c r="O42" s="131"/>
      <c r="P42" s="131"/>
      <c r="Q42" s="132"/>
      <c r="R42" s="132"/>
      <c r="S42" s="131"/>
      <c r="T42" s="131"/>
      <c r="U42" s="131"/>
      <c r="V42" s="131"/>
      <c r="W42" s="141"/>
      <c r="X42" s="14"/>
    </row>
    <row r="43" spans="1:24" ht="27.75" customHeight="1">
      <c r="A43" s="332"/>
      <c r="B43" s="332"/>
      <c r="C43" s="11"/>
      <c r="D43" s="97"/>
      <c r="E43" s="97"/>
      <c r="F43" s="97"/>
      <c r="G43" s="99"/>
      <c r="H43" s="60"/>
      <c r="I43" s="61"/>
      <c r="J43" s="61"/>
      <c r="K43" s="61"/>
      <c r="L43" s="131"/>
      <c r="M43" s="131"/>
      <c r="N43" s="132"/>
      <c r="O43" s="131"/>
      <c r="P43" s="131"/>
      <c r="Q43" s="132"/>
      <c r="R43" s="132"/>
      <c r="S43" s="131"/>
      <c r="T43" s="131"/>
      <c r="U43" s="131"/>
      <c r="V43" s="131"/>
      <c r="W43" s="141"/>
      <c r="X43" s="58"/>
    </row>
    <row r="44" spans="1:24" ht="27.75" customHeight="1">
      <c r="A44" s="332"/>
      <c r="B44" s="332"/>
      <c r="C44" s="11"/>
      <c r="D44" s="97"/>
      <c r="E44" s="97"/>
      <c r="F44" s="97"/>
      <c r="G44" s="99"/>
      <c r="H44" s="60"/>
      <c r="I44" s="61"/>
      <c r="J44" s="61"/>
      <c r="K44" s="61"/>
      <c r="L44" s="131"/>
      <c r="M44" s="131"/>
      <c r="N44" s="132"/>
      <c r="O44" s="131"/>
      <c r="P44" s="131"/>
      <c r="Q44" s="132"/>
      <c r="R44" s="132"/>
      <c r="S44" s="131"/>
      <c r="T44" s="131"/>
      <c r="U44" s="131"/>
      <c r="V44" s="131"/>
      <c r="W44" s="141"/>
      <c r="X44" s="59"/>
    </row>
    <row r="45" spans="1:24" ht="27.75" customHeight="1">
      <c r="A45" s="334" t="s">
        <v>224</v>
      </c>
      <c r="B45" s="334"/>
      <c r="C45" s="11"/>
      <c r="D45" s="97"/>
      <c r="E45" s="97"/>
      <c r="F45" s="97"/>
      <c r="G45" s="99"/>
      <c r="H45" s="101"/>
      <c r="I45" s="102"/>
      <c r="J45" s="102"/>
      <c r="K45" s="102"/>
      <c r="L45" s="133"/>
      <c r="M45" s="133"/>
      <c r="N45" s="134"/>
      <c r="O45" s="133"/>
      <c r="P45" s="133"/>
      <c r="Q45" s="134"/>
      <c r="R45" s="134"/>
      <c r="S45" s="133"/>
      <c r="T45" s="133"/>
      <c r="U45" s="133"/>
      <c r="V45" s="133"/>
      <c r="W45" s="141"/>
      <c r="X45" s="59"/>
    </row>
    <row r="46" spans="1:24" ht="27.75" customHeight="1">
      <c r="A46" s="332"/>
      <c r="B46" s="332"/>
      <c r="C46" s="11"/>
      <c r="D46" s="62"/>
      <c r="E46" s="62"/>
      <c r="F46" s="62"/>
      <c r="G46" s="62"/>
      <c r="H46" s="73"/>
      <c r="I46" s="74"/>
      <c r="J46" s="74"/>
      <c r="K46" s="74"/>
      <c r="L46" s="75"/>
      <c r="M46" s="75"/>
      <c r="N46" s="76"/>
      <c r="O46" s="75"/>
      <c r="P46" s="75"/>
      <c r="Q46" s="76"/>
      <c r="R46" s="76"/>
      <c r="S46" s="75"/>
      <c r="T46" s="75"/>
      <c r="U46" s="75"/>
      <c r="V46" s="75"/>
      <c r="W46" s="141"/>
      <c r="X46" s="59"/>
    </row>
    <row r="47" spans="1:24" ht="27.75" customHeight="1">
      <c r="A47" s="328"/>
      <c r="B47" s="328"/>
      <c r="C47" s="11"/>
      <c r="D47" s="62"/>
      <c r="E47" s="62"/>
      <c r="F47" s="62"/>
      <c r="G47" s="62"/>
      <c r="H47" s="73"/>
      <c r="I47" s="74"/>
      <c r="J47" s="74"/>
      <c r="K47" s="74"/>
      <c r="L47" s="75"/>
      <c r="M47" s="75"/>
      <c r="N47" s="76"/>
      <c r="O47" s="75"/>
      <c r="P47" s="75"/>
      <c r="Q47" s="76"/>
      <c r="R47" s="76"/>
      <c r="S47" s="75"/>
      <c r="T47" s="75"/>
      <c r="U47" s="75"/>
      <c r="V47" s="75"/>
      <c r="W47" s="142"/>
      <c r="X47" s="59"/>
    </row>
    <row r="48" spans="1:24" ht="26.25" customHeight="1">
      <c r="A48" s="72"/>
      <c r="B48" s="72"/>
      <c r="C48" s="11"/>
      <c r="D48" s="62"/>
      <c r="E48" s="62"/>
      <c r="F48" s="62"/>
      <c r="G48" s="62"/>
      <c r="H48" s="73"/>
      <c r="I48" s="74"/>
      <c r="J48" s="74"/>
      <c r="K48" s="74"/>
      <c r="L48" s="75"/>
      <c r="M48" s="75"/>
      <c r="N48" s="76"/>
      <c r="O48" s="75"/>
      <c r="P48" s="75"/>
      <c r="Q48" s="76"/>
      <c r="R48" s="76"/>
      <c r="S48" s="75"/>
      <c r="T48" s="75"/>
      <c r="U48" s="75"/>
      <c r="V48" s="75"/>
      <c r="W48" s="77"/>
      <c r="X48" s="59"/>
    </row>
    <row r="49" spans="1:24" ht="26.25" customHeight="1">
      <c r="A49" s="72"/>
      <c r="B49" s="72"/>
      <c r="C49" s="11"/>
      <c r="I49" s="74" t="s">
        <v>225</v>
      </c>
      <c r="J49" s="74"/>
      <c r="K49" s="74"/>
      <c r="L49" s="136" t="s">
        <v>186</v>
      </c>
      <c r="M49" s="137" t="s">
        <v>199</v>
      </c>
      <c r="N49" s="137" t="s">
        <v>195</v>
      </c>
      <c r="O49" s="137" t="s">
        <v>187</v>
      </c>
      <c r="P49" s="137" t="s">
        <v>227</v>
      </c>
      <c r="Q49" s="138" t="s">
        <v>228</v>
      </c>
      <c r="R49" s="138" t="s">
        <v>202</v>
      </c>
      <c r="S49" s="138" t="s">
        <v>229</v>
      </c>
      <c r="T49" s="139" t="s">
        <v>192</v>
      </c>
      <c r="U49" s="139" t="s">
        <v>185</v>
      </c>
      <c r="V49" s="139" t="s">
        <v>230</v>
      </c>
      <c r="W49" s="77"/>
      <c r="X49" s="59"/>
    </row>
    <row r="50" spans="1:24" ht="26.25" customHeight="1">
      <c r="A50" s="72"/>
      <c r="B50" s="72"/>
      <c r="W50" s="77"/>
      <c r="X50" s="59"/>
    </row>
    <row r="51" spans="1:24" ht="25.5" hidden="1" customHeight="1">
      <c r="X51" s="13" t="e">
        <f>COUNTIF(#REF!,$R$49)+COUNTIF(#REF!,$S$49)+COUNTIF(#REF!,$M$49)+COUNTIF(#REF!,$N$49)+COUNTIF(#REF!,$O$49)+COUNTIF(#REF!,$P$49)+COUNTIF(#REF!,$Q$49)</f>
        <v>#REF!</v>
      </c>
    </row>
  </sheetData>
  <sheetProtection selectLockedCells="1"/>
  <mergeCells count="45">
    <mergeCell ref="A27:B27"/>
    <mergeCell ref="H5:I5"/>
    <mergeCell ref="H1:W1"/>
    <mergeCell ref="A2:B2"/>
    <mergeCell ref="H2:W2"/>
    <mergeCell ref="H3:I3"/>
    <mergeCell ref="H4:I4"/>
    <mergeCell ref="D4:D16"/>
    <mergeCell ref="H6:I6"/>
    <mergeCell ref="H7:I7"/>
    <mergeCell ref="E6:E16"/>
    <mergeCell ref="F6:F16"/>
    <mergeCell ref="G6:G16"/>
    <mergeCell ref="H8:I8"/>
    <mergeCell ref="H9:I9"/>
    <mergeCell ref="H16:W16"/>
    <mergeCell ref="A24:B24"/>
    <mergeCell ref="A23:B23"/>
    <mergeCell ref="A25:B25"/>
    <mergeCell ref="A14:B14"/>
    <mergeCell ref="H10:I10"/>
    <mergeCell ref="H11:I11"/>
    <mergeCell ref="H12:I12"/>
    <mergeCell ref="H13:I13"/>
    <mergeCell ref="H14:I14"/>
    <mergeCell ref="A28:B28"/>
    <mergeCell ref="A35:B35"/>
    <mergeCell ref="A29:B29"/>
    <mergeCell ref="A30:B30"/>
    <mergeCell ref="A31:B31"/>
    <mergeCell ref="A32:B32"/>
    <mergeCell ref="A33:B33"/>
    <mergeCell ref="A34:B34"/>
    <mergeCell ref="A47:B47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</mergeCells>
  <conditionalFormatting sqref="B18:B19">
    <cfRule type="dataBar" priority="40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{BE357A18-C59C-43A2-B12B-129B4A576579}</x14:id>
        </ext>
      </extLst>
    </cfRule>
    <cfRule type="cellIs" dxfId="38320" priority="4063" operator="lessThan">
      <formula>0</formula>
    </cfRule>
    <cfRule type="cellIs" dxfId="38319" priority="4064" operator="greaterThan">
      <formula>0</formula>
    </cfRule>
  </conditionalFormatting>
  <conditionalFormatting sqref="B18:B20">
    <cfRule type="dataBar" priority="40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{3948F3CC-BCF5-4B28-8B15-1D607A63F77A}</x14:id>
        </ext>
      </extLst>
    </cfRule>
  </conditionalFormatting>
  <conditionalFormatting sqref="B21:B22 B17">
    <cfRule type="dataBar" priority="40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{566EA652-40A9-4800-A6EC-417C5F80B067}</x14:id>
        </ext>
      </extLst>
    </cfRule>
  </conditionalFormatting>
  <dataValidations xWindow="985" yWindow="595" count="1">
    <dataValidation type="list" allowBlank="1" showInputMessage="1" showErrorMessage="1" error="Select Zone from the Dropdown List!" promptTitle="Select zone" prompt="Dropdown list" sqref="L29:Q48 J18:V18 J21:K22 R26:V48 M23:S23 N24:S24 N20:R21 L23:L28 M24:M28 J19:R19 T19:V24 S19:S21 N22:S22 R25:W25 L20:M22 N25:Q28" xr:uid="{C333DA30-B596-4C8D-92C9-A220F124E11C}">
      <formula1>$I$49:$V$49</formula1>
    </dataValidation>
  </dataValidations>
  <printOptions horizontalCentered="1" verticalCentered="1"/>
  <pageMargins left="0" right="0" top="0" bottom="0" header="0" footer="0"/>
  <pageSetup scale="36" fitToHeight="0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357A18-C59C-43A2-B12B-129B4A5765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B18:B19</xm:sqref>
        </x14:conditionalFormatting>
        <x14:conditionalFormatting xmlns:xm="http://schemas.microsoft.com/office/excel/2006/main">
          <x14:cfRule type="dataBar" id="{3948F3CC-BCF5-4B28-8B15-1D607A63F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B18:B20</xm:sqref>
        </x14:conditionalFormatting>
        <x14:conditionalFormatting xmlns:xm="http://schemas.microsoft.com/office/excel/2006/main">
          <x14:cfRule type="dataBar" id="{566EA652-40A9-4800-A6EC-417C5F80B0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B21:B22 B17</xm:sqref>
        </x14:conditionalFormatting>
        <x14:conditionalFormatting xmlns:xm="http://schemas.microsoft.com/office/excel/2006/main">
          <x14:cfRule type="containsText" priority="683" operator="containsText" id="{2CB72B10-C81F-4E29-864C-597EDAA97274}">
            <xm:f>NOT(ISERROR(SEARCH($P$49,J18)))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4" operator="containsText" id="{5E29F58C-0012-4E76-B490-54E34590DA57}">
            <xm:f>NOT(ISERROR(SEARCH($O$49,J18)))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5" operator="containsText" id="{829CC0E4-E40D-4CB6-AEE9-A54B7C935C12}">
            <xm:f>NOT(ISERROR(SEARCH($N$49,J18)))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6" operator="containsText" id="{75CDE859-0C1B-426E-B404-305B34BB7540}">
            <xm:f>NOT(ISERROR(SEARCH($M$49,J18)))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7" operator="containsText" id="{D8E3AEF3-58F2-4C2A-9585-EC48E3BE0346}">
            <xm:f>NOT(ISERROR(SEARCH($L$49,J18)))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8" operator="containsText" id="{708217F1-064E-41EB-AD92-E167139C8173}">
            <xm:f>NOT(ISERROR(SEARCH(#REF!,J18)))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9" operator="containsText" id="{A0F587DB-EF92-4D1E-8448-4F32E0B1DC6A}">
            <xm:f>NOT(ISERROR(SEARCH($V$49,J18)))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0" operator="containsText" id="{21826797-922C-4C78-8B15-243ADEE29729}">
            <xm:f>NOT(ISERROR(SEARCH($U$49,J18)))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1" operator="containsText" id="{01833EB4-30AE-49CF-A7A0-532CF1DEA4FE}">
            <xm:f>NOT(ISERROR(SEARCH($T$49,J18)))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2" operator="containsText" id="{8F92A493-27BF-462A-A505-91D4BA02ABAC}">
            <xm:f>NOT(ISERROR(SEARCH($S$49,J18)))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3" operator="containsText" id="{26524733-94B7-4D66-949E-CACC021AD2D2}">
            <xm:f>NOT(ISERROR(SEARCH(#REF!,J18)))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4" operator="containsText" id="{1E16CB63-8314-44D4-8D76-E76267D27BED}">
            <xm:f>NOT(ISERROR(SEARCH($I$49,J18)))</xm:f>
            <xm:f>$I$49</xm:f>
            <x14:dxf>
              <fill>
                <patternFill>
                  <bgColor theme="2"/>
                </patternFill>
              </fill>
            </x14:dxf>
          </x14:cfRule>
          <xm:sqref>J18:V19</xm:sqref>
        </x14:conditionalFormatting>
        <x14:conditionalFormatting xmlns:xm="http://schemas.microsoft.com/office/excel/2006/main">
          <x14:cfRule type="containsText" priority="551" operator="containsText" id="{8CEB75F7-9A12-45F1-8710-805C69B3A778}">
            <xm:f>NOT(ISERROR(SEARCH($R$49,L19)))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2" operator="containsText" id="{74D20293-C6D1-4BBC-AC68-88267D186D70}">
            <xm:f>NOT(ISERROR(SEARCH($Q$49,L19)))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9" operator="containsText" id="{046F57C3-E63B-4F9F-8B35-09D912384AA0}">
            <xm:f>NOT(ISERROR(SEARCH($P$49,L19)))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0" operator="containsText" id="{59AFD789-4FA1-4C93-A3D6-2345A1CAC02B}">
            <xm:f>NOT(ISERROR(SEARCH($O$49,L19)))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1" operator="containsText" id="{79132917-2630-4755-AFD0-62AF13CF34FC}">
            <xm:f>NOT(ISERROR(SEARCH($N$49,L19)))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2" operator="containsText" id="{C0AB121F-68D5-4FE6-9C09-23C9D7FF0BC4}">
            <xm:f>NOT(ISERROR(SEARCH($M$49,L19)))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3" operator="containsText" id="{466432D7-384B-481B-B786-966B19A12937}">
            <xm:f>NOT(ISERROR(SEARCH($L$49,L19)))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4" operator="containsText" id="{4F0103D4-4D65-44B1-BA84-06577FE68A38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5" operator="containsText" id="{B3A3B468-83FA-422D-80C1-85042CD6D923}">
            <xm:f>NOT(ISERROR(SEARCH($V$49,L19)))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6" operator="containsText" id="{EE863DD0-C5AA-4F10-9C0D-DF5240C8FA85}">
            <xm:f>NOT(ISERROR(SEARCH($U$49,L19)))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7" operator="containsText" id="{2B4392E1-8886-4AB6-875B-47D0D2A99884}">
            <xm:f>NOT(ISERROR(SEARCH($T$49,L19)))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8" operator="containsText" id="{FCB13A20-8EFC-4B90-A2DC-292F06197F65}">
            <xm:f>NOT(ISERROR(SEARCH($S$49,L19)))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9" operator="containsText" id="{B829C8CE-4D20-41EE-BF6F-9F383655B734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0" operator="containsText" id="{68C8804C-E9BD-489C-B62B-758425983A21}">
            <xm:f>NOT(ISERROR(SEARCH($I$49,L19)))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581" operator="containsText" id="{22B6802B-630F-4A80-90F5-3D5BC1B64030}">
            <xm:f>NOT(ISERROR(SEARCH($R$49,L19)))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2" operator="containsText" id="{D79E7253-3985-4057-92C3-C64E0398495A}">
            <xm:f>NOT(ISERROR(SEARCH($Q$49,L19)))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583" operator="containsText" id="{7EC07304-EC56-4E44-9EB9-43C5BF707FA7}">
            <xm:f>NOT(ISERROR(SEARCH($P$49,L22)))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4" operator="containsText" id="{3062D415-3C15-47BA-ABF6-C41B89CB08E9}">
            <xm:f>NOT(ISERROR(SEARCH($O$49,L22)))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5" operator="containsText" id="{32589CA2-7815-4861-8C8A-37733A9869E0}">
            <xm:f>NOT(ISERROR(SEARCH($N$49,L22)))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6" operator="containsText" id="{26D55506-2A8A-406D-9782-1A15A65CE1D7}">
            <xm:f>NOT(ISERROR(SEARCH($M$49,L22)))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7" operator="containsText" id="{A19C2C1D-87BD-498C-B279-CE9D4ABA1CF3}">
            <xm:f>NOT(ISERROR(SEARCH($L$49,L22)))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8" operator="containsText" id="{9DED6191-8E54-408D-97BB-CB09C7B2A528}">
            <xm:f>NOT(ISERROR(SEARCH(#REF!,L22)))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9" operator="containsText" id="{DFCE7ED8-8CD0-4F87-814A-D75443147629}">
            <xm:f>NOT(ISERROR(SEARCH($V$49,L22)))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0" operator="containsText" id="{59ADE297-0686-4988-B912-07DFD84584C1}">
            <xm:f>NOT(ISERROR(SEARCH($U$49,L22)))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1" operator="containsText" id="{129F85FA-A1B5-41C2-8E73-B1F9DB9C650C}">
            <xm:f>NOT(ISERROR(SEARCH($T$49,L22)))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2" operator="containsText" id="{735B38EE-8254-4B92-BB56-0F5453C2B488}">
            <xm:f>NOT(ISERROR(SEARCH($S$49,L22)))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3" operator="containsText" id="{0F493A52-E108-489C-8FB7-656BAFE70E92}">
            <xm:f>NOT(ISERROR(SEARCH(#REF!,L22)))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4" operator="containsText" id="{E7512646-9EF5-4334-B3AC-EFF240E74775}">
            <xm:f>NOT(ISERROR(SEARCH($I$49,L22)))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595" operator="containsText" id="{606391C8-78DB-4E02-9D00-F9BE90B71C7A}">
            <xm:f>NOT(ISERROR(SEARCH($R$49,L22)))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6" operator="containsText" id="{D60B7CCF-25CD-415D-A31D-768FB63458B5}">
            <xm:f>NOT(ISERROR(SEARCH($Q$49,L22)))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L22</xm:sqref>
        </x14:conditionalFormatting>
        <x14:conditionalFormatting xmlns:xm="http://schemas.microsoft.com/office/excel/2006/main">
          <x14:cfRule type="containsText" priority="57368" operator="containsText" id="{6EC5BDCE-994A-4FBF-A93F-4DED9494DFC7}">
            <xm:f>NOT(ISERROR(SEARCH($L$49,I19)))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369" operator="containsText" id="{AB28B944-F602-41AE-BD17-0CC7EC9AEB4B}">
            <xm:f>NOT(ISERROR(SEARCH(#REF!,I19)))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370" operator="containsText" id="{BC766CF3-8630-42C6-ADF8-2AC30BBB089A}">
            <xm:f>NOT(ISERROR(SEARCH($V$49,I19)))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371" operator="containsText" id="{4FCB13BE-D725-476A-8194-F735563FACE8}">
            <xm:f>NOT(ISERROR(SEARCH($U$49,I19)))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372" operator="containsText" id="{21E75F94-DAB1-4695-AABA-24284EEA3563}">
            <xm:f>NOT(ISERROR(SEARCH($T$49,I19)))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373" operator="containsText" id="{B236E755-3DC6-40E3-8729-9A033348F960}">
            <xm:f>NOT(ISERROR(SEARCH($S$49,I19)))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374" operator="containsText" id="{6C86EE06-4845-4A96-8BE8-11A367D6F078}">
            <xm:f>NOT(ISERROR(SEARCH(#REF!,I19)))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375" operator="containsText" id="{E599358E-FF99-463B-8FB3-4B267AED073C}">
            <xm:f>NOT(ISERROR(SEARCH($I$49,I19)))</xm:f>
            <xm:f>$I$49</xm:f>
            <x14:dxf>
              <fill>
                <patternFill>
                  <bgColor theme="2"/>
                </patternFill>
              </fill>
            </x14:dxf>
          </x14:cfRule>
          <xm:sqref>I20:I21 W25 J26:K27 K27:K28 I23:I28 L19:V20 J20:V22 L23:V28</xm:sqref>
        </x14:conditionalFormatting>
        <x14:conditionalFormatting xmlns:xm="http://schemas.microsoft.com/office/excel/2006/main">
          <x14:cfRule type="containsText" priority="57364" operator="containsText" id="{BC91BB36-E088-4DD4-965A-9F7F6D420673}">
            <xm:f>NOT(ISERROR(SEARCH($P$49,I19)))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365" operator="containsText" id="{DAC7186B-9719-493E-B291-41ADF82F2DA8}">
            <xm:f>NOT(ISERROR(SEARCH($O$49,I19)))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366" operator="containsText" id="{6AC18A45-C314-44BA-876D-097035924212}">
            <xm:f>NOT(ISERROR(SEARCH($N$49,I19)))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367" operator="containsText" id="{9386D8C1-F097-4EF5-9DB3-517647E024E8}">
            <xm:f>NOT(ISERROR(SEARCH($M$49,I19)))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m:sqref>I20:I21 W25 J26:K27 K27:K28 I23:I28 L19:V20 J20:V22 L23:V28</xm:sqref>
        </x14:conditionalFormatting>
        <x14:conditionalFormatting xmlns:xm="http://schemas.microsoft.com/office/excel/2006/main">
          <x14:cfRule type="containsText" priority="57362" operator="containsText" id="{47323A8F-E697-4ECC-92F7-9F162DB57819}">
            <xm:f>NOT(ISERROR(SEARCH($R$49,L19)))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363" operator="containsText" id="{4491FDE0-EEF3-48F8-9F48-12CE9735A30C}">
            <xm:f>NOT(ISERROR(SEARCH($Q$49,L19)))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L19:V20</xm:sqref>
        </x14:conditionalFormatting>
        <x14:conditionalFormatting xmlns:xm="http://schemas.microsoft.com/office/excel/2006/main">
          <x14:cfRule type="containsText" priority="681" operator="containsText" id="{F19EA269-2006-4FB5-B8F3-BBEB4125FCCF}">
            <xm:f>NOT(ISERROR(SEARCH($R$49,I18)))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2" operator="containsText" id="{9777F5FA-A3BC-4D7A-9B2F-6D6F3E8F906A}">
            <xm:f>NOT(ISERROR(SEARCH($Q$49,I18)))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I20:I21 W25 J26:K27 K27:K28 I23:I28 J18:V22 L23:V48</xm:sqref>
        </x14:conditionalFormatting>
        <x14:conditionalFormatting xmlns:xm="http://schemas.microsoft.com/office/excel/2006/main">
          <x14:cfRule type="containsText" priority="655" operator="containsText" id="{53568F88-AA5E-4819-B226-58080F24E74B}">
            <xm:f>NOT(ISERROR(SEARCH($P$49,L28)))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6" operator="containsText" id="{31B45E72-BFEB-46FB-B27B-EB8470C1D75F}">
            <xm:f>NOT(ISERROR(SEARCH($O$49,L28)))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7" operator="containsText" id="{0890A92A-A17F-443D-A847-9E68F801C478}">
            <xm:f>NOT(ISERROR(SEARCH($N$49,L28)))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8" operator="containsText" id="{C8DE995C-1640-4305-9DEE-889348F5C39C}">
            <xm:f>NOT(ISERROR(SEARCH($M$49,L28)))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9" operator="containsText" id="{4166C0A8-AA61-4F9C-82F8-C43C6D62FF21}">
            <xm:f>NOT(ISERROR(SEARCH($L$49,L28)))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0" operator="containsText" id="{1D17C72D-C541-4C0B-B7B9-C8654715F2F3}">
            <xm:f>NOT(ISERROR(SEARCH(#REF!,L28)))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1" operator="containsText" id="{9DB60FC7-89DA-4556-8CB3-05A23444E2B5}">
            <xm:f>NOT(ISERROR(SEARCH($V$49,L28)))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2" operator="containsText" id="{85C066CA-89FC-4F6E-837F-CB41AF7B77B3}">
            <xm:f>NOT(ISERROR(SEARCH($U$49,L28)))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3" operator="containsText" id="{9ED0E625-8ECA-438D-884A-B9CC43453CE7}">
            <xm:f>NOT(ISERROR(SEARCH($T$49,L28)))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4" operator="containsText" id="{8274BEFD-7A15-4FE3-9386-080E6B7F3347}">
            <xm:f>NOT(ISERROR(SEARCH($S$49,L28)))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5" operator="containsText" id="{2D588635-319D-41C8-ADDA-EC5D065553E6}">
            <xm:f>NOT(ISERROR(SEARCH(#REF!,L28)))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6" operator="containsText" id="{C66D52CD-B460-46D4-8471-F3E64D6ABA2B}">
            <xm:f>NOT(ISERROR(SEARCH($I$49,L28)))</xm:f>
            <xm:f>$I$49</xm:f>
            <x14:dxf>
              <fill>
                <patternFill>
                  <bgColor theme="2"/>
                </patternFill>
              </fill>
            </x14:dxf>
          </x14:cfRule>
          <xm:sqref>L28:V48</xm:sqref>
        </x14:conditionalFormatting>
        <x14:conditionalFormatting xmlns:xm="http://schemas.microsoft.com/office/excel/2006/main">
          <x14:cfRule type="containsText" priority="527" operator="containsText" id="{CD7E2C9E-8135-4436-ACE8-C32AC5513E0C}">
            <xm:f>NOT(ISERROR(SEARCH($P$49,N23)))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" operator="containsText" id="{F561FFCF-750C-4269-82C4-7066BEAB0AF2}">
            <xm:f>NOT(ISERROR(SEARCH($O$49,N23)))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9" operator="containsText" id="{D0A9C60D-907E-4A9C-B343-E64A4ADA1881}">
            <xm:f>NOT(ISERROR(SEARCH($N$49,N23)))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0" operator="containsText" id="{E082DD4F-32DF-44DE-BB1E-0E25AB280C36}">
            <xm:f>NOT(ISERROR(SEARCH($M$49,N23)))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1" operator="containsText" id="{C4CAA56C-4AED-403B-B838-B00FC6CCF801}">
            <xm:f>NOT(ISERROR(SEARCH($L$49,N23)))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2" operator="containsText" id="{7F6793AC-53EB-461F-8B60-6D9DEBE1D5BE}">
            <xm:f>NOT(ISERROR(SEARCH(#REF!,N23)))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3" operator="containsText" id="{56F50BD9-96ED-45E2-AD16-3711A5602BA9}">
            <xm:f>NOT(ISERROR(SEARCH($V$49,N23)))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4" operator="containsText" id="{F2CD9399-3863-4425-9AF6-1334FC74E515}">
            <xm:f>NOT(ISERROR(SEARCH($U$49,N23)))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5" operator="containsText" id="{4E9EF285-E353-4E2D-B128-B050AE8397E8}">
            <xm:f>NOT(ISERROR(SEARCH($T$49,N23)))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6" operator="containsText" id="{64E1DFFC-EB36-4DAD-B88C-E04EBC8ABA73}">
            <xm:f>NOT(ISERROR(SEARCH($S$49,N23)))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7" operator="containsText" id="{F7FB6431-EF4A-4C33-90BF-394F2CECE01D}">
            <xm:f>NOT(ISERROR(SEARCH(#REF!,N23)))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8" operator="containsText" id="{EBCD8962-FB1A-4C2E-ACDE-199D381B75FF}">
            <xm:f>NOT(ISERROR(SEARCH($I$49,N23)))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539" operator="containsText" id="{73A57CF2-F1BA-448F-8109-28FC96BCC137}">
            <xm:f>NOT(ISERROR(SEARCH($R$49,N23)))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0" operator="containsText" id="{4E1602E9-88A4-4A7F-A0FC-F49156DE3A4F}">
            <xm:f>NOT(ISERROR(SEARCH($Q$49,N23)))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N23</xm:sqref>
        </x14:conditionalFormatting>
        <x14:conditionalFormatting xmlns:xm="http://schemas.microsoft.com/office/excel/2006/main">
          <x14:cfRule type="containsText" priority="443" operator="containsText" id="{36A10ABA-FD5D-4E31-AFAD-9B9EE1E60D1B}">
            <xm:f>NOT(ISERROR(SEARCH($P$49,N22)))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4" operator="containsText" id="{6532B95A-094C-42FF-8B5F-C345D46B1A53}">
            <xm:f>NOT(ISERROR(SEARCH($O$49,N22)))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5" operator="containsText" id="{DFE93FC7-5A5B-4A42-BA4D-35F2AA4A75F2}">
            <xm:f>NOT(ISERROR(SEARCH($N$49,N22)))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6" operator="containsText" id="{AD8A206F-166F-4A79-83AA-AED8CFAE817E}">
            <xm:f>NOT(ISERROR(SEARCH($M$49,N22)))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7" operator="containsText" id="{E333A077-0024-497B-B55D-B593DA40CACB}">
            <xm:f>NOT(ISERROR(SEARCH($L$49,N22)))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8" operator="containsText" id="{B95C165B-6DFF-489D-8684-21965B14F78C}">
            <xm:f>NOT(ISERROR(SEARCH(#REF!,N22)))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9" operator="containsText" id="{002B89BA-C301-42E1-846A-42D24F41F904}">
            <xm:f>NOT(ISERROR(SEARCH($V$49,N22)))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0" operator="containsText" id="{DBC39311-051F-4681-A90F-4F5394FF2268}">
            <xm:f>NOT(ISERROR(SEARCH($U$49,N22)))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1" operator="containsText" id="{AA65C818-5C66-4590-BA54-831B576103E8}">
            <xm:f>NOT(ISERROR(SEARCH($T$49,N22)))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2" operator="containsText" id="{2AD1233A-2C2A-43FE-9682-7A7D02920C35}">
            <xm:f>NOT(ISERROR(SEARCH($S$49,N22)))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3" operator="containsText" id="{BB98845F-5567-47D0-A822-B707337BF3A9}">
            <xm:f>NOT(ISERROR(SEARCH(#REF!,N22)))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4" operator="containsText" id="{023FDEEB-A12A-4E85-8613-68E3E1FF4BAE}">
            <xm:f>NOT(ISERROR(SEARCH($I$49,N22)))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455" operator="containsText" id="{147B6F9F-79BD-4DC3-A4F9-EB8822921743}">
            <xm:f>NOT(ISERROR(SEARCH($R$49,N22)))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6" operator="containsText" id="{710870DC-318F-4180-905C-283897ADFDC9}">
            <xm:f>NOT(ISERROR(SEARCH($Q$49,N22)))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N22:P22</xm:sqref>
        </x14:conditionalFormatting>
        <x14:conditionalFormatting xmlns:xm="http://schemas.microsoft.com/office/excel/2006/main">
          <x14:cfRule type="containsText" priority="625" operator="containsText" id="{8828E9B4-B3E4-430A-AE75-F511A72DFADF}">
            <xm:f>NOT(ISERROR(SEARCH($P$49,N22)))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6" operator="containsText" id="{C9B286D8-719A-4D44-A1FF-88299C5088C0}">
            <xm:f>NOT(ISERROR(SEARCH($O$49,N22)))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7" operator="containsText" id="{728B860A-0370-46C0-BDDA-358AA2A8F444}">
            <xm:f>NOT(ISERROR(SEARCH($N$49,N22)))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8" operator="containsText" id="{DEC49D0C-141D-4C14-AAF6-44B03F08F846}">
            <xm:f>NOT(ISERROR(SEARCH($M$49,N22)))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9" operator="containsText" id="{9481F644-88F9-4C61-BB3C-1918B3EAF608}">
            <xm:f>NOT(ISERROR(SEARCH($L$49,N22)))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0" operator="containsText" id="{0AD84577-B9A7-4197-BACC-9D79CFBD46A5}">
            <xm:f>NOT(ISERROR(SEARCH(#REF!,N22)))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1" operator="containsText" id="{7D61231D-3EC3-47E0-9D6C-E63B69D8BA99}">
            <xm:f>NOT(ISERROR(SEARCH($V$49,N22)))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2" operator="containsText" id="{8E0021AE-B91A-4373-B90D-8693CFAC9977}">
            <xm:f>NOT(ISERROR(SEARCH($U$49,N22)))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3" operator="containsText" id="{989B24C7-65EF-4715-B087-82DD27541865}">
            <xm:f>NOT(ISERROR(SEARCH($T$49,N22)))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4" operator="containsText" id="{D92E013B-A791-47BB-8B3F-2828250C70B6}">
            <xm:f>NOT(ISERROR(SEARCH($S$49,N22)))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5" operator="containsText" id="{F95851A1-6A36-4EA5-A130-38DADD389A9E}">
            <xm:f>NOT(ISERROR(SEARCH(#REF!,N22)))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6" operator="containsText" id="{C4F53148-2452-43B7-B9B1-75EC5955E6A1}">
            <xm:f>NOT(ISERROR(SEARCH($I$49,N22)))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637" operator="containsText" id="{1D92C2E7-473E-40B1-AECE-8F58673C5231}">
            <xm:f>NOT(ISERROR(SEARCH($R$49,N22)))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8" operator="containsText" id="{3C10EC88-323F-4909-A7C6-38159A243093}">
            <xm:f>NOT(ISERROR(SEARCH($Q$49,N22)))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N22:P22</xm:sqref>
        </x14:conditionalFormatting>
        <x14:conditionalFormatting xmlns:xm="http://schemas.microsoft.com/office/excel/2006/main">
          <x14:cfRule type="containsText" priority="545" operator="containsText" id="{2CD4C6CE-FFF5-4BB5-BF6D-FCC775CA1E0B}">
            <xm:f>NOT(ISERROR(SEARCH($R$49,O25)))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6" operator="containsText" id="{BF227E7C-C974-466A-8E97-262BE552AE92}">
            <xm:f>NOT(ISERROR(SEARCH($Q$49,O25)))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O25:R25</xm:sqref>
        </x14:conditionalFormatting>
        <x14:conditionalFormatting xmlns:xm="http://schemas.microsoft.com/office/excel/2006/main">
          <x14:cfRule type="containsText" priority="457" operator="containsText" id="{522B0FE7-9FB6-438B-A49A-476B69EDED07}">
            <xm:f>NOT(ISERROR(SEARCH($P$49,P23)))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8" operator="containsText" id="{9FFC192B-8687-4180-948C-DCFE47D3A625}">
            <xm:f>NOT(ISERROR(SEARCH($O$49,P23)))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9" operator="containsText" id="{2B4E312C-AC3E-4C6A-B1A3-F04C9A77F736}">
            <xm:f>NOT(ISERROR(SEARCH($N$49,P23)))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0" operator="containsText" id="{AE6CBFF1-D1EA-4901-83E5-663F512789D4}">
            <xm:f>NOT(ISERROR(SEARCH($M$49,P23)))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1" operator="containsText" id="{12E27DC6-1746-4565-92AF-875E4B56D688}">
            <xm:f>NOT(ISERROR(SEARCH($L$49,P23)))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2" operator="containsText" id="{02172FE1-AFD9-46D6-A83E-BBBB443993AE}">
            <xm:f>NOT(ISERROR(SEARCH(#REF!,P23)))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3" operator="containsText" id="{0D8D4512-AD26-4541-BA62-46675CE057BA}">
            <xm:f>NOT(ISERROR(SEARCH($V$49,P23)))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4" operator="containsText" id="{58E9D326-3906-4C44-A77B-140BC4F3C537}">
            <xm:f>NOT(ISERROR(SEARCH($U$49,P23)))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5" operator="containsText" id="{EA6A3080-5636-43D4-93B6-30B4D493966F}">
            <xm:f>NOT(ISERROR(SEARCH($T$49,P23)))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6" operator="containsText" id="{4DE62AF2-3575-43AB-8873-24C0A4CF6918}">
            <xm:f>NOT(ISERROR(SEARCH($S$49,P23)))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7" operator="containsText" id="{0E6FA9DF-865D-43FC-B09F-DC75C12C7098}">
            <xm:f>NOT(ISERROR(SEARCH(#REF!,P23)))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8" operator="containsText" id="{CF5FCCB1-BC43-4F1B-8875-96228411FA81}">
            <xm:f>NOT(ISERROR(SEARCH($I$49,P23)))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469" operator="containsText" id="{FD53D8AC-B32A-48BE-857C-4C11712699BC}">
            <xm:f>NOT(ISERROR(SEARCH($R$49,P23)))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0" operator="containsText" id="{4BF8C2CE-0AD8-4BDF-A8F3-05453AC14A2D}">
            <xm:f>NOT(ISERROR(SEARCH($Q$49,P23)))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P23:R23</xm:sqref>
        </x14:conditionalFormatting>
        <x14:conditionalFormatting xmlns:xm="http://schemas.microsoft.com/office/excel/2006/main">
          <x14:cfRule type="containsText" priority="441" operator="containsText" id="{003291FE-8F52-4D53-B403-1C0535DB3064}">
            <xm:f>NOT(ISERROR(SEARCH($R$49,P26)))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2" operator="containsText" id="{ABB5DB7D-CE36-401D-B2F2-5EA30B035462}">
            <xm:f>NOT(ISERROR(SEARCH($Q$49,P26)))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5" operator="containsText" id="{B19AD2F4-B3F8-4D37-A1A3-6A9DBEC29471}">
            <xm:f>NOT(ISERROR(SEARCH($P$49,P26)))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6" operator="containsText" id="{33907C40-7203-40BD-9E3C-E31D701B45F9}">
            <xm:f>NOT(ISERROR(SEARCH($O$49,P26)))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7" operator="containsText" id="{C0889BDB-D4FF-4399-A4D7-74DD88B32B1C}">
            <xm:f>NOT(ISERROR(SEARCH($N$49,P26)))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8" operator="containsText" id="{AF94F048-74BF-48C6-8434-EE8DBD56A566}">
            <xm:f>NOT(ISERROR(SEARCH($M$49,P26)))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9" operator="containsText" id="{910E68FD-D083-479A-B1DD-7B0F3D8246E1}">
            <xm:f>NOT(ISERROR(SEARCH($L$49,P26)))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0" operator="containsText" id="{F8CE6F14-5649-4ACA-8C91-0A2A31D0C683}">
            <xm:f>NOT(ISERROR(SEARCH(#REF!,P26)))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1" operator="containsText" id="{5811BF11-4FF3-42E0-AF32-86D821B99156}">
            <xm:f>NOT(ISERROR(SEARCH($V$49,P26)))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2" operator="containsText" id="{D1EEB8D3-AA99-4DF9-B518-218D985504A5}">
            <xm:f>NOT(ISERROR(SEARCH($U$49,P26)))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3" operator="containsText" id="{79BB022C-7B3C-4C90-8E0E-07FB1D8FFCB0}">
            <xm:f>NOT(ISERROR(SEARCH($T$49,P26)))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4" operator="containsText" id="{56918C21-3162-449C-9222-682B5D90E23F}">
            <xm:f>NOT(ISERROR(SEARCH($S$49,P26)))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5" operator="containsText" id="{B6B6B546-64A2-4E15-8B49-AD10F3D8DF4C}">
            <xm:f>NOT(ISERROR(SEARCH(#REF!,P26)))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6" operator="containsText" id="{9FDAA0B9-AE1C-48D6-9CAF-C620E55A0BED}">
            <xm:f>NOT(ISERROR(SEARCH($I$49,P26)))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497" operator="containsText" id="{6EB527C5-ECB6-436A-B345-974299FC84D6}">
            <xm:f>NOT(ISERROR(SEARCH($R$49,P26)))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8" operator="containsText" id="{83300542-AD6A-4AD7-964E-FCB0C0F5B221}">
            <xm:f>NOT(ISERROR(SEARCH($Q$49,P26)))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P26:R26</xm:sqref>
        </x14:conditionalFormatting>
        <x14:conditionalFormatting xmlns:xm="http://schemas.microsoft.com/office/excel/2006/main">
          <x14:cfRule type="containsText" priority="471" operator="containsText" id="{706EDAE0-70CB-435B-B8AC-5D5EC68E9B43}">
            <xm:f>NOT(ISERROR(SEARCH($P$49,Q26)))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2" operator="containsText" id="{DA79E990-35B6-48F4-86C6-5E40C9103492}">
            <xm:f>NOT(ISERROR(SEARCH($O$49,Q26)))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3" operator="containsText" id="{3E438637-51F9-4FE8-916B-11435EF1FC96}">
            <xm:f>NOT(ISERROR(SEARCH($N$49,Q26)))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4" operator="containsText" id="{66CDBF87-A8B6-40D4-834C-AB900B6551B8}">
            <xm:f>NOT(ISERROR(SEARCH($M$49,Q26)))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5" operator="containsText" id="{A7EA28B6-BC9A-458E-92E2-28A3FF9B1970}">
            <xm:f>NOT(ISERROR(SEARCH($L$49,Q26)))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6" operator="containsText" id="{58EAC04B-84BB-435F-973B-860AD33AB25B}">
            <xm:f>NOT(ISERROR(SEARCH(#REF!,Q26)))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7" operator="containsText" id="{FD5AB55E-17AF-49F3-BCDC-6679547A0E0A}">
            <xm:f>NOT(ISERROR(SEARCH($V$49,Q26)))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8" operator="containsText" id="{C1DD9556-72B6-4B84-BF44-957239315701}">
            <xm:f>NOT(ISERROR(SEARCH($U$49,Q26)))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9" operator="containsText" id="{456F1766-EF2E-4470-8722-299CFC65723F}">
            <xm:f>NOT(ISERROR(SEARCH($T$49,Q26)))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0" operator="containsText" id="{56083835-08CB-47EF-8B8F-98FB8C962BE1}">
            <xm:f>NOT(ISERROR(SEARCH($S$49,Q26)))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1" operator="containsText" id="{F8ECCCB4-C64C-4575-BBCF-8B0695B2D93A}">
            <xm:f>NOT(ISERROR(SEARCH(#REF!,Q26)))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2" operator="containsText" id="{F4445620-5AD0-4096-A1BD-488969944E45}">
            <xm:f>NOT(ISERROR(SEARCH($I$49,Q26)))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483" operator="containsText" id="{5623458A-3E46-4B87-B1BD-196565DD0BB6}">
            <xm:f>NOT(ISERROR(SEARCH($R$49,Q26)))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4" operator="containsText" id="{F6255DF0-8F2E-4B81-88C7-AFBA3322A2C4}">
            <xm:f>NOT(ISERROR(SEARCH($Q$49,Q26)))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Q26:R26</xm:sqref>
        </x14:conditionalFormatting>
        <x14:conditionalFormatting xmlns:xm="http://schemas.microsoft.com/office/excel/2006/main">
          <x14:cfRule type="containsText" priority="611" operator="containsText" id="{D8ED7A66-BBDE-4F6C-BE47-D704523F9401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2" operator="containsText" id="{194CE12E-AB5D-4367-A3BD-32DEF1ED23BD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3" operator="containsText" id="{92DF4656-F8E9-4B84-989C-0AF20CD9D03F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4" operator="containsText" id="{ADF2EA70-D959-4449-9F51-A0C370C88D12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5" operator="containsText" id="{EE2EC001-302A-4268-B18F-9CD7F3EC438E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6" operator="containsText" id="{B9225649-B248-4307-AA7A-3EFD926B3353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7" operator="containsText" id="{665693FA-1147-4E7F-8379-46048699F2DA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8" operator="containsText" id="{562FE8F2-8D63-4EDE-BF08-8EBB69A961CF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9" operator="containsText" id="{9B8BC238-0A50-444F-A9B4-49FFCAB40155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0" operator="containsText" id="{5EB1FA65-DC8B-4E04-B4F8-018427795F8B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1" operator="containsText" id="{FA082437-1EEB-4DF7-9F0C-307CD0A236FD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2" operator="containsText" id="{EF310E56-F7F9-44F2-ADCC-F7B13020BEC2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623" operator="containsText" id="{F4F6EB7B-754C-45B1-A806-61BBB090C686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4" operator="containsText" id="{5524197A-3C9E-44D3-8FDB-5DB784738496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P22:S22</xm:sqref>
        </x14:conditionalFormatting>
        <x14:conditionalFormatting xmlns:xm="http://schemas.microsoft.com/office/excel/2006/main">
          <x14:cfRule type="containsText" priority="543" operator="containsText" id="{EAEC9CB4-9743-4024-85B6-90C251AE818A}">
            <xm:f>NOT(ISERROR(SEARCH($R$49,R26)))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4" operator="containsText" id="{BE058F49-CB17-48BA-8A76-3A117C1E255E}">
            <xm:f>NOT(ISERROR(SEARCH($Q$49,R26)))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R26:V27</xm:sqref>
        </x14:conditionalFormatting>
        <x14:conditionalFormatting xmlns:xm="http://schemas.microsoft.com/office/excel/2006/main">
          <x14:cfRule type="containsText" priority="499" operator="containsText" id="{CE6A2C49-F17B-4167-815E-9C5B851C85F9}">
            <xm:f>NOT(ISERROR(SEARCH($P$49,T23)))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0" operator="containsText" id="{E74A3094-486B-4C1B-854F-02E9ED7AACEA}">
            <xm:f>NOT(ISERROR(SEARCH($O$49,T23)))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1" operator="containsText" id="{50A2846F-3D78-4369-B794-97FDD88D8272}">
            <xm:f>NOT(ISERROR(SEARCH($N$49,T23)))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2" operator="containsText" id="{54A9AA07-0A21-43F2-BAF9-6ECAB5A4162D}">
            <xm:f>NOT(ISERROR(SEARCH($M$49,T23)))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3" operator="containsText" id="{15722837-F64B-495C-AE9C-3AF7D725A48C}">
            <xm:f>NOT(ISERROR(SEARCH($L$49,T23)))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4" operator="containsText" id="{9EFA26A4-B168-491A-9AF1-58950222D86E}">
            <xm:f>NOT(ISERROR(SEARCH(#REF!,T23)))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5" operator="containsText" id="{142AA196-7275-4D14-9416-AED64B12F99B}">
            <xm:f>NOT(ISERROR(SEARCH($V$49,T23)))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6" operator="containsText" id="{94687415-61DE-4539-BD7A-D8B762251BBE}">
            <xm:f>NOT(ISERROR(SEARCH($U$49,T23)))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7" operator="containsText" id="{518E1DB9-8EC2-4519-88A9-2A038C09B859}">
            <xm:f>NOT(ISERROR(SEARCH($T$49,T23)))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8" operator="containsText" id="{408E635A-621F-4AF0-9A63-8450B2A4ABC3}">
            <xm:f>NOT(ISERROR(SEARCH($S$49,T23)))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9" operator="containsText" id="{E7924487-4FEC-43FC-8FD3-D6E44F295EE5}">
            <xm:f>NOT(ISERROR(SEARCH(#REF!,T23)))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0" operator="containsText" id="{807951AA-C57F-44D3-87D8-A5BCA722494B}">
            <xm:f>NOT(ISERROR(SEARCH($I$49,T23)))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511" operator="containsText" id="{2768A3EA-F745-4D42-AA3F-7F946EB860C5}">
            <xm:f>NOT(ISERROR(SEARCH($R$49,T23)))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2" operator="containsText" id="{1121ABFF-4176-4BC9-8240-D702966E1A3E}">
            <xm:f>NOT(ISERROR(SEARCH($Q$49,T23)))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T23</xm:sqref>
        </x14:conditionalFormatting>
        <x14:conditionalFormatting xmlns:xm="http://schemas.microsoft.com/office/excel/2006/main">
          <x14:cfRule type="containsText" priority="429" operator="containsText" id="{B08C244F-0E3B-4B27-90D3-2A4247C44B7D}">
            <xm:f>NOT(ISERROR(SEARCH($P$49,R28)))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0" operator="containsText" id="{A326FFC9-48E4-4677-9BDA-EB101B8E4E9E}">
            <xm:f>NOT(ISERROR(SEARCH($O$49,R28)))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1" operator="containsText" id="{B123AAA1-FBB2-49CD-9AC2-996483653ACE}">
            <xm:f>NOT(ISERROR(SEARCH($N$49,R28)))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2" operator="containsText" id="{AA8BFF62-80C5-4E76-BF07-4E55B9415889}">
            <xm:f>NOT(ISERROR(SEARCH($M$49,R28)))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3" operator="containsText" id="{AA40D449-8BCE-4D1B-A7EC-AB9127E7C3C0}">
            <xm:f>NOT(ISERROR(SEARCH($L$49,R28)))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4" operator="containsText" id="{BD846C9C-723D-40EC-B8FB-8231BC43EA4B}">
            <xm:f>NOT(ISERROR(SEARCH(#REF!,R28)))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5" operator="containsText" id="{4F3807C2-EA26-4DD5-AA08-E1334DC70BBF}">
            <xm:f>NOT(ISERROR(SEARCH($V$49,R28)))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6" operator="containsText" id="{26C6F586-AC22-4210-ACC3-4FCAF3394702}">
            <xm:f>NOT(ISERROR(SEARCH($U$49,R28)))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7" operator="containsText" id="{A65C0BF7-A1A3-4B92-B8DA-A280D9A880B6}">
            <xm:f>NOT(ISERROR(SEARCH($T$49,R28)))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8" operator="containsText" id="{9C63B650-3D51-406D-B2E5-D0A3B4080532}">
            <xm:f>NOT(ISERROR(SEARCH($S$49,R28)))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9" operator="containsText" id="{8CDEB1F7-C9E6-4DF6-8D0A-54C763CFDD18}">
            <xm:f>NOT(ISERROR(SEARCH(#REF!,R28)))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0" operator="containsText" id="{419C1A9D-4F95-48ED-BA77-FD012C6EB131}">
            <xm:f>NOT(ISERROR(SEARCH($I$49,R28)))</xm:f>
            <xm:f>$I$49</xm:f>
            <x14:dxf>
              <fill>
                <patternFill>
                  <bgColor theme="2"/>
                </patternFill>
              </fill>
            </x14:dxf>
          </x14:cfRule>
          <xm:sqref>R28:V28</xm:sqref>
        </x14:conditionalFormatting>
        <x14:conditionalFormatting xmlns:xm="http://schemas.microsoft.com/office/excel/2006/main">
          <x14:cfRule type="containsText" priority="397" operator="containsText" id="{D0D2AB2F-DCEA-42C7-A283-8F1EC7FEE021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8" operator="containsText" id="{5891C3AD-0886-4604-BAF6-FD9B1606AB56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3" operator="containsText" id="{BED8F043-82C2-47F9-B4F2-B76D62C46151}">
            <xm:f>NOT(ISERROR(SEARCH($P$49,P25)))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4" operator="containsText" id="{60EAEFD7-D4FD-4DB3-AAB7-E6BE8D95B3FA}">
            <xm:f>NOT(ISERROR(SEARCH($O$49,P25)))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5" operator="containsText" id="{E03A1B03-D2F5-4BFF-BBC5-5D9375289C10}">
            <xm:f>NOT(ISERROR(SEARCH($N$49,P25)))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6" operator="containsText" id="{05673460-1931-47B6-A7FE-573ABBD2969F}">
            <xm:f>NOT(ISERROR(SEARCH($M$49,P25)))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7" operator="containsText" id="{C668C342-6860-499D-BCFA-63C3D1B0BBE8}">
            <xm:f>NOT(ISERROR(SEARCH($L$49,P25)))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8" operator="containsText" id="{4CF871A9-5197-46D3-84A6-A2151F346AD3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9" operator="containsText" id="{767406C2-E83D-4CD0-A952-AC14DE16558D}">
            <xm:f>NOT(ISERROR(SEARCH($V$49,P25)))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0" operator="containsText" id="{54E4F1C7-3FC0-4E99-B38F-2DE5480912E2}">
            <xm:f>NOT(ISERROR(SEARCH($U$49,P25)))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1" operator="containsText" id="{673EFD5E-BEFD-495B-902B-B2AF6E7F89FA}">
            <xm:f>NOT(ISERROR(SEARCH($T$49,P25)))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2" operator="containsText" id="{ED7C4213-495F-4688-98EB-1AA686730542}">
            <xm:f>NOT(ISERROR(SEARCH($S$49,P25)))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3" operator="containsText" id="{F9AAD806-E760-4815-A62F-E781B3FCC2C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4" operator="containsText" id="{DB0D24F3-C9BF-441F-BD9C-B14AB826FD2B}">
            <xm:f>NOT(ISERROR(SEARCH($I$49,P25)))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425" operator="containsText" id="{4C54DD1F-AB45-457A-B8E9-C37CC962A789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6" operator="containsText" id="{A5C76CB4-36F3-4CCC-A3CC-72D3B7797FD5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P25:R25</xm:sqref>
        </x14:conditionalFormatting>
        <x14:conditionalFormatting xmlns:xm="http://schemas.microsoft.com/office/excel/2006/main">
          <x14:cfRule type="containsText" priority="399" operator="containsText" id="{7406022E-6C96-4654-B89F-70AACF6E1ADE}">
            <xm:f>NOT(ISERROR(SEARCH($P$49,P25)))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" operator="containsText" id="{1086902F-A43F-4B87-B28E-2D36C383CD4E}">
            <xm:f>NOT(ISERROR(SEARCH($O$49,P25)))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" operator="containsText" id="{69525CB8-6A6B-48A7-89D3-2FD3560FFA23}">
            <xm:f>NOT(ISERROR(SEARCH($N$49,P25)))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" operator="containsText" id="{58E54EA9-DE4F-4822-BEA2-E6B8ECD8EA12}">
            <xm:f>NOT(ISERROR(SEARCH($M$49,P25)))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" operator="containsText" id="{F75020FD-6B45-43FD-8090-97BCB512BDD3}">
            <xm:f>NOT(ISERROR(SEARCH($L$49,P25)))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4" operator="containsText" id="{8276B516-57AD-4F41-A61A-012E04F4A75B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" operator="containsText" id="{6E9EC2EB-3925-4D69-8B96-1A8B468BEBFE}">
            <xm:f>NOT(ISERROR(SEARCH($V$49,P25)))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6" operator="containsText" id="{96069831-AC70-490C-8A78-C493AFCD1812}">
            <xm:f>NOT(ISERROR(SEARCH($U$49,P25)))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7" operator="containsText" id="{731A04BF-D413-4B60-B10F-B4EFA8E73BBA}">
            <xm:f>NOT(ISERROR(SEARCH($T$49,P25)))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8" operator="containsText" id="{D5B74D20-324A-4006-B264-6D19621A863A}">
            <xm:f>NOT(ISERROR(SEARCH($S$49,P25)))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9" operator="containsText" id="{BE432BEC-3B2B-413B-AB74-3903B24B4D7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0" operator="containsText" id="{C69A4B8A-05B4-4E77-995F-FBD997F8BF7F}">
            <xm:f>NOT(ISERROR(SEARCH($I$49,P25)))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411" operator="containsText" id="{2B8BCD02-2E01-4330-B816-CD7F39A3E403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2" operator="containsText" id="{9BBB42BA-74BF-4ED5-B9E7-BAF943091441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P25:R25</xm:sqref>
        </x14:conditionalFormatting>
        <x14:conditionalFormatting xmlns:xm="http://schemas.microsoft.com/office/excel/2006/main">
          <x14:cfRule type="containsText" priority="427" operator="containsText" id="{6C89D107-F24E-4E83-8D50-037D86B8C043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8" operator="containsText" id="{EEC0CC94-A5B5-45A9-BFF5-DE18CABCB6A5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P25:V25</xm:sqref>
        </x14:conditionalFormatting>
        <x14:conditionalFormatting xmlns:xm="http://schemas.microsoft.com/office/excel/2006/main">
          <x14:cfRule type="containsText" priority="383" operator="containsText" id="{5BB9FA9F-DDA1-40D6-BCF6-6442B25AC6A8}">
            <xm:f>NOT(ISERROR(SEARCH($P$49,O25)))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" operator="containsText" id="{CDDCE93C-AE2A-44E3-B62B-5A0F34BFE901}">
            <xm:f>NOT(ISERROR(SEARCH($O$49,O25)))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" operator="containsText" id="{0C5A3F59-49B2-4E2F-BD68-677F87438946}">
            <xm:f>NOT(ISERROR(SEARCH($N$49,O25)))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" operator="containsText" id="{4CC9D949-1EC3-4D2B-8D18-19C6626C3B58}">
            <xm:f>NOT(ISERROR(SEARCH($M$49,O25)))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" operator="containsText" id="{2CAD0CC5-94ED-4606-A820-3E900032831E}">
            <xm:f>NOT(ISERROR(SEARCH($L$49,O25)))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8" operator="containsText" id="{CC42A589-4934-4721-AAAC-1DA5245B271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" operator="containsText" id="{46A4D439-2183-43F7-9D4A-C38C58FD2CD0}">
            <xm:f>NOT(ISERROR(SEARCH($V$49,O25)))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" operator="containsText" id="{827580A8-00EE-4BD0-AEAB-837223621B19}">
            <xm:f>NOT(ISERROR(SEARCH($U$49,O25)))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" operator="containsText" id="{787C091C-93FF-4BC9-8799-8F9FFF336B68}">
            <xm:f>NOT(ISERROR(SEARCH($T$49,O25)))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" operator="containsText" id="{0EBA9156-89A0-490E-AD88-08C0D45B893F}">
            <xm:f>NOT(ISERROR(SEARCH($S$49,O25)))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" operator="containsText" id="{C3F00A77-7F57-4208-BBE8-AD308E90CBC9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4" operator="containsText" id="{3E73EA5D-B627-493C-8B72-1A8E7000E15D}">
            <xm:f>NOT(ISERROR(SEARCH($I$49,O25)))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395" operator="containsText" id="{0A2F08A3-FF87-461C-9C80-B9DE42D057A3}">
            <xm:f>NOT(ISERROR(SEARCH($R$49,O25)))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" operator="containsText" id="{1EB4C9EC-C539-43AE-A07B-6D2696EE32A7}">
            <xm:f>NOT(ISERROR(SEARCH($Q$49,O25)))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O25:P25</xm:sqref>
        </x14:conditionalFormatting>
        <x14:conditionalFormatting xmlns:xm="http://schemas.microsoft.com/office/excel/2006/main">
          <x14:cfRule type="containsText" priority="369" operator="containsText" id="{D352E5F2-8630-4F20-8FBD-883D2FD52A90}">
            <xm:f>NOT(ISERROR(SEARCH($P$49,P25)))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" operator="containsText" id="{E5308472-C01B-4699-B9E1-78AB565AF08E}">
            <xm:f>NOT(ISERROR(SEARCH($O$49,P25)))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" operator="containsText" id="{80E71B1F-C15A-4E1A-B91A-860A38F60CEC}">
            <xm:f>NOT(ISERROR(SEARCH($N$49,P25)))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" operator="containsText" id="{0808ED78-D558-4D38-81D6-71C2CD2D9780}">
            <xm:f>NOT(ISERROR(SEARCH($M$49,P25)))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" operator="containsText" id="{81FC63CE-5EA2-4F43-AC2D-38B370768E6E}">
            <xm:f>NOT(ISERROR(SEARCH($L$49,P25)))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4" operator="containsText" id="{05AB1EBD-6663-4588-81E7-771A8ED7B63D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5" operator="containsText" id="{7CDF1D4F-78F1-4BF7-B172-7230CB76DF2A}">
            <xm:f>NOT(ISERROR(SEARCH($V$49,P25)))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6" operator="containsText" id="{4BA148CD-368F-4F10-BA98-58193B0231EA}">
            <xm:f>NOT(ISERROR(SEARCH($U$49,P25)))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7" operator="containsText" id="{C34E6E8B-FB24-4671-807F-F2412878243F}">
            <xm:f>NOT(ISERROR(SEARCH($T$49,P25)))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8" operator="containsText" id="{93458B18-AB92-43DA-B220-C7ACECDF9847}">
            <xm:f>NOT(ISERROR(SEARCH($S$49,P25)))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" operator="containsText" id="{3C175276-EB2A-4618-BE48-236021829FE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0" operator="containsText" id="{551F73D7-AC82-419C-BC09-7C757C0F382C}">
            <xm:f>NOT(ISERROR(SEARCH($I$49,P25)))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381" operator="containsText" id="{1BBB9B6D-1A9E-4844-99EA-39AA8270AFA6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" operator="containsText" id="{64B4A871-0AAE-452F-A937-23D472D77648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P25:R25</xm:sqref>
        </x14:conditionalFormatting>
        <x14:conditionalFormatting xmlns:xm="http://schemas.microsoft.com/office/excel/2006/main">
          <x14:cfRule type="containsText" priority="355" operator="containsText" id="{5A26D459-8EBE-4787-B946-B67BA888048A}">
            <xm:f>NOT(ISERROR(SEARCH($P$49,P25)))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" operator="containsText" id="{523A0CDC-3020-45F4-A284-87BB30B8C4D3}">
            <xm:f>NOT(ISERROR(SEARCH($O$49,P25)))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" operator="containsText" id="{2AAF683D-68FF-4EE9-94F1-FAA14BDF8FB5}">
            <xm:f>NOT(ISERROR(SEARCH($N$49,P25)))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" operator="containsText" id="{540C2403-1BFD-4374-9FF8-C75D408A3F88}">
            <xm:f>NOT(ISERROR(SEARCH($M$49,P25)))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" operator="containsText" id="{9C441472-CC70-45C8-9704-26801A75A31A}">
            <xm:f>NOT(ISERROR(SEARCH($L$49,P25)))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" operator="containsText" id="{EDAF54AF-E4D0-4110-A06C-ECB79A0A9875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" operator="containsText" id="{D639E6A1-695C-436B-80DE-7C947B10BEB4}">
            <xm:f>NOT(ISERROR(SEARCH($V$49,P25)))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" operator="containsText" id="{F4B507F7-FCC4-495E-B981-187BC30B86EE}">
            <xm:f>NOT(ISERROR(SEARCH($U$49,P25)))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" operator="containsText" id="{03C67773-7E23-48A1-B610-E567EE068705}">
            <xm:f>NOT(ISERROR(SEARCH($T$49,P25)))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" operator="containsText" id="{732B84FB-AB3A-4C1F-A6C6-8896CABA0582}">
            <xm:f>NOT(ISERROR(SEARCH($S$49,P25)))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" operator="containsText" id="{20E962E5-DB3C-45AE-95C7-72F95C127514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6" operator="containsText" id="{3FED5DB6-576F-4176-AB6F-9D0183BF8546}">
            <xm:f>NOT(ISERROR(SEARCH($I$49,P25)))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367" operator="containsText" id="{0D388F4A-FC03-4627-A0C0-45738F272A7A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" operator="containsText" id="{68AD0480-5E3E-43B9-97C1-2B7A68CCD289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P25:S25</xm:sqref>
        </x14:conditionalFormatting>
        <x14:conditionalFormatting xmlns:xm="http://schemas.microsoft.com/office/excel/2006/main">
          <x14:cfRule type="containsText" priority="353" operator="containsText" id="{06B6FFA0-48FB-4A5E-BB05-6F8C98D8B464}">
            <xm:f>NOT(ISERROR(SEARCH($R$49,M23)))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" operator="containsText" id="{DF14CD38-8DCC-456B-B8FF-7F1025025964}">
            <xm:f>NOT(ISERROR(SEARCH($Q$49,M23)))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M23:Q23</xm:sqref>
        </x14:conditionalFormatting>
        <x14:conditionalFormatting xmlns:xm="http://schemas.microsoft.com/office/excel/2006/main">
          <x14:cfRule type="containsText" priority="339" operator="containsText" id="{23108DCD-C83E-4F28-9387-26324BC365BD}">
            <xm:f>NOT(ISERROR(SEARCH($P$49,N19)))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" operator="containsText" id="{F7D4F61F-ED6C-417F-884D-F5C71D4160E3}">
            <xm:f>NOT(ISERROR(SEARCH($O$49,N19)))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1" operator="containsText" id="{835A159A-B43E-44C8-B586-BE0EA4FFE3F8}">
            <xm:f>NOT(ISERROR(SEARCH($N$49,N19)))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2" operator="containsText" id="{AB72D5C7-89AA-4A13-9467-39A013251B24}">
            <xm:f>NOT(ISERROR(SEARCH($M$49,N19)))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" operator="containsText" id="{0D6E1D5D-5445-4A36-A77B-241C5A7D6CF5}">
            <xm:f>NOT(ISERROR(SEARCH($L$49,N19)))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" operator="containsText" id="{0AC8C74F-E261-4A6A-9DCA-74FAFF0B8F7C}">
            <xm:f>NOT(ISERROR(SEARCH(#REF!,N19)))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" operator="containsText" id="{15ECC561-122E-4F1D-AB96-A16E336C33D1}">
            <xm:f>NOT(ISERROR(SEARCH($V$49,N19)))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" operator="containsText" id="{B1B52837-48AD-49FE-A33F-9D8EE9F5BEF9}">
            <xm:f>NOT(ISERROR(SEARCH($U$49,N19)))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" operator="containsText" id="{0FF93CF4-CA75-4329-952A-9121BD1E985F}">
            <xm:f>NOT(ISERROR(SEARCH($T$49,N19)))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" operator="containsText" id="{3ACD7ED7-38E0-4355-A138-979AD4860BE2}">
            <xm:f>NOT(ISERROR(SEARCH($S$49,N19)))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" operator="containsText" id="{3B980473-5921-4A94-A2FB-7C4D092800B1}">
            <xm:f>NOT(ISERROR(SEARCH(#REF!,N19)))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" operator="containsText" id="{C3920463-75B7-42A1-9F0D-F8FF80D174D4}">
            <xm:f>NOT(ISERROR(SEARCH($I$49,N19)))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351" operator="containsText" id="{21927FA1-AC1C-46CC-886C-0EBCBC1E60CC}">
            <xm:f>NOT(ISERROR(SEARCH($R$49,N19)))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" operator="containsText" id="{86C6B7D4-3360-48F2-9322-423122C65A19}">
            <xm:f>NOT(ISERROR(SEARCH($Q$49,N19)))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N19</xm:sqref>
        </x14:conditionalFormatting>
        <x14:conditionalFormatting xmlns:xm="http://schemas.microsoft.com/office/excel/2006/main">
          <x14:cfRule type="containsText" priority="307" operator="containsText" id="{0C84914D-2B57-40A8-8BD1-13648928576F}">
            <xm:f>NOT(ISERROR(SEARCH($R$49,O24)))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" operator="containsText" id="{5819F5CE-9568-48F0-982D-A2C0CA96E9D9}">
            <xm:f>NOT(ISERROR(SEARCH($Q$49,O24)))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" operator="containsText" id="{04A422AB-C8B8-41A7-B55A-3B9C7B441A46}">
            <xm:f>NOT(ISERROR(SEARCH($P$49,O24)))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" operator="containsText" id="{E4F9098E-D8FB-49DD-85FA-AE7C758E2A46}">
            <xm:f>NOT(ISERROR(SEARCH($O$49,O24)))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" operator="containsText" id="{65F23BE1-1A66-43F8-BA7B-3F961E148ABA}">
            <xm:f>NOT(ISERROR(SEARCH($N$49,O24)))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" operator="containsText" id="{9374372B-6F87-43EA-A1E6-491D6866478A}">
            <xm:f>NOT(ISERROR(SEARCH($M$49,O24)))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" operator="containsText" id="{D6E14B0E-865F-4AD4-B27D-003C90934085}">
            <xm:f>NOT(ISERROR(SEARCH($L$49,O24)))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" operator="containsText" id="{037042C9-C023-45B4-8102-12ABBD10D41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" operator="containsText" id="{F5DE7883-6792-493E-9EF0-0C68F520B9EE}">
            <xm:f>NOT(ISERROR(SEARCH($V$49,O24)))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" operator="containsText" id="{123A8FF7-C562-43C3-8257-78376E0E48FA}">
            <xm:f>NOT(ISERROR(SEARCH($U$49,O24)))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" operator="containsText" id="{4D5E5E71-0EBD-4FAA-B1FA-0DE95D0B856A}">
            <xm:f>NOT(ISERROR(SEARCH($T$49,O24)))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" operator="containsText" id="{85EDFCBE-D97B-4341-9312-8A13C0F9A47B}">
            <xm:f>NOT(ISERROR(SEARCH($S$49,O24)))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" operator="containsText" id="{2CC4C9A9-A4FA-4D8E-9954-4B1B98FEFBC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" operator="containsText" id="{5666E1F5-EBA3-4AB8-B4DF-7F6D137A4955}">
            <xm:f>NOT(ISERROR(SEARCH($I$49,O24)))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335" operator="containsText" id="{C2977203-6BC0-4F36-A9DF-3E6AAA64F5CD}">
            <xm:f>NOT(ISERROR(SEARCH($R$49,O24)))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" operator="containsText" id="{86E0606C-D921-4F70-8762-91B2B82609EB}">
            <xm:f>NOT(ISERROR(SEARCH($Q$49,O24)))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309" operator="containsText" id="{5FD7A291-CF4B-450B-931D-8AE85D04A5B1}">
            <xm:f>NOT(ISERROR(SEARCH($P$49,O24)))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" operator="containsText" id="{897B09FD-55F8-49B7-9F20-60536917C08E}">
            <xm:f>NOT(ISERROR(SEARCH($O$49,O24)))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" operator="containsText" id="{922B5A4A-16ED-43F5-8C21-753F6EF6BE92}">
            <xm:f>NOT(ISERROR(SEARCH($N$49,O24)))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" operator="containsText" id="{6371732B-8954-4DF3-A3B4-8D3CD053C746}">
            <xm:f>NOT(ISERROR(SEARCH($M$49,O24)))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" operator="containsText" id="{AC22ED42-EE5C-4204-B027-B5D7BA04EB47}">
            <xm:f>NOT(ISERROR(SEARCH($L$49,O24)))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" operator="containsText" id="{CF8B2503-6C35-4D87-A72A-420A0C869B1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" operator="containsText" id="{01C5D113-E1FD-4661-A14F-EC04F28C6CDC}">
            <xm:f>NOT(ISERROR(SEARCH($V$49,O24)))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" operator="containsText" id="{48032ECF-5381-423A-8D9D-5F2074210740}">
            <xm:f>NOT(ISERROR(SEARCH($U$49,O24)))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" operator="containsText" id="{8CE5C065-E7DD-4DED-A928-5DD7DD098362}">
            <xm:f>NOT(ISERROR(SEARCH($T$49,O24)))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" operator="containsText" id="{9B3349DA-CA84-45B1-8415-C639A56747BB}">
            <xm:f>NOT(ISERROR(SEARCH($S$49,O24)))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" operator="containsText" id="{9AF0FEE6-9ECB-4B4E-BE47-2B4420A0F41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0" operator="containsText" id="{D11C845F-F2C2-42D9-95D3-17D0B7C99149}">
            <xm:f>NOT(ISERROR(SEARCH($I$49,O24)))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321" operator="containsText" id="{0320A948-F126-4D9D-9271-E48EBA1C24B2}">
            <xm:f>NOT(ISERROR(SEARCH($R$49,O24)))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2" operator="containsText" id="{E144E933-782E-480B-A8EF-A28E7F90D9F2}">
            <xm:f>NOT(ISERROR(SEARCH($Q$49,O24)))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337" operator="containsText" id="{ADC4D303-283D-4E7B-B078-FB8797473C9F}">
            <xm:f>NOT(ISERROR(SEARCH($R$49,O24)))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" operator="containsText" id="{704F0215-C7DA-443E-AC93-C8239288E233}">
            <xm:f>NOT(ISERROR(SEARCH($Q$49,O24)))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O24:S24</xm:sqref>
        </x14:conditionalFormatting>
        <x14:conditionalFormatting xmlns:xm="http://schemas.microsoft.com/office/excel/2006/main">
          <x14:cfRule type="containsText" priority="293" operator="containsText" id="{5711ACA6-9339-40F3-959B-548990D44781}">
            <xm:f>NOT(ISERROR(SEARCH($P$49,O22)))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" operator="containsText" id="{AD356DE7-DFFB-4269-A19C-FCD61BE947B6}">
            <xm:f>NOT(ISERROR(SEARCH($O$49,O22)))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" operator="containsText" id="{F729308E-CD0A-40E7-B584-E0BAFBDF2ABB}">
            <xm:f>NOT(ISERROR(SEARCH($N$49,O22)))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" operator="containsText" id="{B4513E05-082E-4798-B8BA-F2D601C28EAF}">
            <xm:f>NOT(ISERROR(SEARCH($M$49,O22)))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" operator="containsText" id="{8A0F9453-8097-4C95-81D9-9DECECB14BCF}">
            <xm:f>NOT(ISERROR(SEARCH($L$49,O22)))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" operator="containsText" id="{69A4EE0C-4BC8-4E11-AA08-B10D5135129D}">
            <xm:f>NOT(ISERROR(SEARCH(#REF!,O22)))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" operator="containsText" id="{8ACDE501-4D87-481D-ADCD-AC5CB910EFCE}">
            <xm:f>NOT(ISERROR(SEARCH($V$49,O22)))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" operator="containsText" id="{E716DD1E-F7A6-4944-A5A7-707556A85893}">
            <xm:f>NOT(ISERROR(SEARCH($U$49,O22)))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" operator="containsText" id="{B20C063A-C1A6-46D2-BDF9-67F7D179431C}">
            <xm:f>NOT(ISERROR(SEARCH($T$49,O22)))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" operator="containsText" id="{6659082E-36F1-4C46-80F3-8F1E713A6A02}">
            <xm:f>NOT(ISERROR(SEARCH($S$49,O22)))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" operator="containsText" id="{898E8BC8-1DB9-47B7-8D13-138E7181CD74}">
            <xm:f>NOT(ISERROR(SEARCH(#REF!,O22)))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" operator="containsText" id="{DE7FCE89-E08F-4C3B-BA04-9BA2A1498718}">
            <xm:f>NOT(ISERROR(SEARCH($I$49,O22)))</xm:f>
            <xm:f>$I$49</xm:f>
            <x14:dxf>
              <fill>
                <patternFill>
                  <bgColor theme="2"/>
                </patternFill>
              </fill>
            </x14:dxf>
          </x14:cfRule>
          <xm:sqref>O22:P22</xm:sqref>
        </x14:conditionalFormatting>
        <x14:conditionalFormatting xmlns:xm="http://schemas.microsoft.com/office/excel/2006/main">
          <x14:cfRule type="containsText" priority="305" operator="containsText" id="{D243877F-0953-41DA-93BC-E279E58FFE8A}">
            <xm:f>NOT(ISERROR(SEARCH($R$49,O22)))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" operator="containsText" id="{1FE1787F-0A02-405A-9ACF-6FCADC31F83C}">
            <xm:f>NOT(ISERROR(SEARCH($Q$49,O22)))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O22:P22</xm:sqref>
        </x14:conditionalFormatting>
        <x14:conditionalFormatting xmlns:xm="http://schemas.microsoft.com/office/excel/2006/main">
          <x14:cfRule type="containsText" priority="279" operator="containsText" id="{2CFAC73A-4CA9-4294-84CF-01BA7DF275BB}">
            <xm:f>NOT(ISERROR(SEARCH($P$49,L19)))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" operator="containsText" id="{045FA3EE-9E1B-4A65-BC54-E92003C3E937}">
            <xm:f>NOT(ISERROR(SEARCH($O$49,L19)))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" operator="containsText" id="{D1041EEA-0729-4F79-87B6-92C47BDF07C4}">
            <xm:f>NOT(ISERROR(SEARCH($N$49,L19)))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" operator="containsText" id="{C20CFD40-9564-47FB-8BCA-A3E72D23A943}">
            <xm:f>NOT(ISERROR(SEARCH($M$49,L19)))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" operator="containsText" id="{ACA7B807-0A82-42F4-B0F6-A7704354892D}">
            <xm:f>NOT(ISERROR(SEARCH($L$49,L19)))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" operator="containsText" id="{05B3A721-3643-4535-A111-077E9B07336A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" operator="containsText" id="{88812136-CAFA-424C-BB26-C49B04AC4ED9}">
            <xm:f>NOT(ISERROR(SEARCH($V$49,L19)))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" operator="containsText" id="{F0204FF6-C261-4752-B1D0-20501AB53B4D}">
            <xm:f>NOT(ISERROR(SEARCH($U$49,L19)))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" operator="containsText" id="{008536E2-354E-4012-9909-35E0B1C236A1}">
            <xm:f>NOT(ISERROR(SEARCH($T$49,L19)))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" operator="containsText" id="{350797AD-D14E-40BA-BEF6-F9221EAC9BFD}">
            <xm:f>NOT(ISERROR(SEARCH($S$49,L19)))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" operator="containsText" id="{B0691D4A-8687-44CD-AB38-1E198EC46380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" operator="containsText" id="{28D67F4E-576A-43CF-AAA4-5F238A3D7A8E}">
            <xm:f>NOT(ISERROR(SEARCH($I$49,L19)))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291" operator="containsText" id="{947B9224-B369-470D-BB34-A2DA24E7C317}">
            <xm:f>NOT(ISERROR(SEARCH($R$49,L19)))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" operator="containsText" id="{03598F6E-4195-4DD5-9EB8-651102D0A95E}">
            <xm:f>NOT(ISERROR(SEARCH($Q$49,L19)))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265" operator="containsText" id="{A2AC7D18-2C2D-43AC-B674-9436C987969F}">
            <xm:f>NOT(ISERROR(SEARCH($P$49,N22)))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" operator="containsText" id="{A18467B9-4570-48FD-A4D3-72CDD16F477E}">
            <xm:f>NOT(ISERROR(SEARCH($O$49,N22)))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" operator="containsText" id="{D7DFF763-09DE-4E51-A527-E8DC73A162B6}">
            <xm:f>NOT(ISERROR(SEARCH($N$49,N22)))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" operator="containsText" id="{A549468F-F15A-4564-BD68-FC805B49D2AD}">
            <xm:f>NOT(ISERROR(SEARCH($M$49,N22)))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" operator="containsText" id="{C9AF2760-D150-4561-B778-03731F831B38}">
            <xm:f>NOT(ISERROR(SEARCH($L$49,N22)))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" operator="containsText" id="{D801E9A9-3CC8-4881-8D96-D438D10AF5BB}">
            <xm:f>NOT(ISERROR(SEARCH(#REF!,N22)))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" operator="containsText" id="{0ECA0A9E-7FA6-437C-B837-4897D28B98AD}">
            <xm:f>NOT(ISERROR(SEARCH($V$49,N22)))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" operator="containsText" id="{8B5EABE8-BB2E-4458-9F20-5D4465080E53}">
            <xm:f>NOT(ISERROR(SEARCH($U$49,N22)))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" operator="containsText" id="{59D715FC-4795-40AB-AB4B-A804B589A283}">
            <xm:f>NOT(ISERROR(SEARCH($T$49,N22)))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" operator="containsText" id="{01378B4A-7941-4D7C-A4FF-C43104CE22D7}">
            <xm:f>NOT(ISERROR(SEARCH($S$49,N22)))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" operator="containsText" id="{89D2E590-5D63-40F4-A405-29B8C93C6548}">
            <xm:f>NOT(ISERROR(SEARCH(#REF!,N22)))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" operator="containsText" id="{674B17CF-5810-42C1-8B9A-BDAE9B74C5D0}">
            <xm:f>NOT(ISERROR(SEARCH($I$49,N22)))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277" operator="containsText" id="{0F18F241-15D4-4137-97A4-E673425B0CF8}">
            <xm:f>NOT(ISERROR(SEARCH($R$49,N22)))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" operator="containsText" id="{38A06826-4A50-4971-8E5D-AE6FA3DE4928}">
            <xm:f>NOT(ISERROR(SEARCH($Q$49,N22)))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N22</xm:sqref>
        </x14:conditionalFormatting>
        <x14:conditionalFormatting xmlns:xm="http://schemas.microsoft.com/office/excel/2006/main">
          <x14:cfRule type="containsText" priority="251" operator="containsText" id="{CF341D81-BCBA-42E4-B027-9DD9C7F1A8B3}">
            <xm:f>NOT(ISERROR(SEARCH($P$49,R22)))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" operator="containsText" id="{4FD390FC-7C42-4EF8-9920-DB48BD05DF64}">
            <xm:f>NOT(ISERROR(SEARCH($O$49,R22)))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" operator="containsText" id="{7387BA6E-EB64-4018-A975-EB00AF52C27A}">
            <xm:f>NOT(ISERROR(SEARCH($N$49,R22)))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" operator="containsText" id="{232E3398-27A1-46E5-A88A-3EB21359B799}">
            <xm:f>NOT(ISERROR(SEARCH($M$49,R22)))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" operator="containsText" id="{45DFB8D9-5030-42E2-A02E-A242B154F4F7}">
            <xm:f>NOT(ISERROR(SEARCH($L$49,R22)))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" operator="containsText" id="{3A40D9B1-7005-4D88-88FB-6055483D3C66}">
            <xm:f>NOT(ISERROR(SEARCH(#REF!,R22)))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" operator="containsText" id="{057B2CB6-BE33-4D7E-B950-BFE4C92A7EF3}">
            <xm:f>NOT(ISERROR(SEARCH($V$49,R22)))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" operator="containsText" id="{0A33EBF8-C9A1-4C62-9E86-030FF9609B09}">
            <xm:f>NOT(ISERROR(SEARCH($U$49,R22)))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" operator="containsText" id="{B9C1E30E-714A-478D-8967-F1845859DCCB}">
            <xm:f>NOT(ISERROR(SEARCH($T$49,R22)))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" operator="containsText" id="{D07FD1E8-9B0F-4929-8CFC-21106CAAFE81}">
            <xm:f>NOT(ISERROR(SEARCH($S$49,R22)))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" operator="containsText" id="{FF98E7C1-0BDF-4E9F-9163-EF607B26A29F}">
            <xm:f>NOT(ISERROR(SEARCH(#REF!,R22)))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" operator="containsText" id="{E2F53A4F-1584-47A1-99BA-70F671222CEC}">
            <xm:f>NOT(ISERROR(SEARCH($I$49,R22)))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263" operator="containsText" id="{CCEF551A-5768-419A-BBCD-561AD3B10C22}">
            <xm:f>NOT(ISERROR(SEARCH($R$49,R22)))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" operator="containsText" id="{4CAC9DCB-65F6-4282-8A88-FA29923F8A62}">
            <xm:f>NOT(ISERROR(SEARCH($Q$49,R22)))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R22</xm:sqref>
        </x14:conditionalFormatting>
        <x14:conditionalFormatting xmlns:xm="http://schemas.microsoft.com/office/excel/2006/main">
          <x14:cfRule type="containsText" priority="237" operator="containsText" id="{C58D6208-44C0-4A65-8F03-4622CFCECE42}">
            <xm:f>NOT(ISERROR(SEARCH($P$49,L22)))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" operator="containsText" id="{C5376AB8-6DBB-48A7-9F7B-7F88975CAFB5}">
            <xm:f>NOT(ISERROR(SEARCH($O$49,L22)))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" operator="containsText" id="{60768C61-D15D-4C95-9694-0043E2CFD6E9}">
            <xm:f>NOT(ISERROR(SEARCH($N$49,L22)))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" operator="containsText" id="{4DCD0DBF-9541-4FC9-995B-0EC2C08E123E}">
            <xm:f>NOT(ISERROR(SEARCH($M$49,L22)))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" operator="containsText" id="{F7C77540-CE43-4DDB-A51E-26847A9D2EC3}">
            <xm:f>NOT(ISERROR(SEARCH($L$49,L22)))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" operator="containsText" id="{C5AFFA0C-5E75-406A-B318-7BF2EA43955D}">
            <xm:f>NOT(ISERROR(SEARCH(#REF!,L22)))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" operator="containsText" id="{80B19E47-D195-4D03-80DA-2001BC01B561}">
            <xm:f>NOT(ISERROR(SEARCH($V$49,L22)))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" operator="containsText" id="{2F70C2E4-7121-4EE7-88F9-01FA5DAB3264}">
            <xm:f>NOT(ISERROR(SEARCH($U$49,L22)))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" operator="containsText" id="{CD28CD1D-5B99-4F4E-A836-CA24683DB8EE}">
            <xm:f>NOT(ISERROR(SEARCH($T$49,L22)))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" operator="containsText" id="{FAAB7E35-12AF-42B6-96C7-74467AE0BCB2}">
            <xm:f>NOT(ISERROR(SEARCH($S$49,L22)))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" operator="containsText" id="{4401324B-41AE-425F-8012-421FA33CFFC2}">
            <xm:f>NOT(ISERROR(SEARCH(#REF!,L22)))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" operator="containsText" id="{36365D24-1007-414E-A62E-308E4A22908A}">
            <xm:f>NOT(ISERROR(SEARCH($I$49,L22)))</xm:f>
            <xm:f>$I$49</xm:f>
            <x14:dxf>
              <fill>
                <patternFill>
                  <bgColor theme="2"/>
                </patternFill>
              </fill>
            </x14:dxf>
          </x14:cfRule>
          <xm:sqref>L22:M22</xm:sqref>
        </x14:conditionalFormatting>
        <x14:conditionalFormatting xmlns:xm="http://schemas.microsoft.com/office/excel/2006/main">
          <x14:cfRule type="containsText" priority="249" operator="containsText" id="{BDAE9DC1-E2CF-46A1-92BA-68B34510498E}">
            <xm:f>NOT(ISERROR(SEARCH($R$49,L22)))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" operator="containsText" id="{899B7444-5DA2-44C4-A0D8-0179BB2BCA27}">
            <xm:f>NOT(ISERROR(SEARCH($Q$49,L22)))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L22:M22</xm:sqref>
        </x14:conditionalFormatting>
        <x14:conditionalFormatting xmlns:xm="http://schemas.microsoft.com/office/excel/2006/main">
          <x14:cfRule type="containsText" priority="223" operator="containsText" id="{4B396E2E-32E7-4B8E-AC4C-2E3CCE765CCF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" operator="containsText" id="{7ACADD20-78A5-497B-A3B0-A8F87E68E1F7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" operator="containsText" id="{0F6A66A0-1C48-46EF-8306-669999BA1F7D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" operator="containsText" id="{770287D7-3812-42A8-A2B4-249F8F529C46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" operator="containsText" id="{4D17F410-77DC-4DB3-87B3-3AC5E5626E7F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" operator="containsText" id="{F1CDF016-AC02-44AE-9054-DC1E37689438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" operator="containsText" id="{E7A72603-32C2-44DD-A5DB-53D4FC8B5449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" operator="containsText" id="{410D5256-8D89-4932-9A87-A550330AFF4E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" operator="containsText" id="{36140B36-7F8F-4F0F-BA64-6999B3693768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" operator="containsText" id="{277C15AE-41F8-4A2D-BE8E-D1F9FA7CB9F7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" operator="containsText" id="{E452A30D-9316-4041-A864-562582E5D180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" operator="containsText" id="{80519FFB-E00C-4EE8-B048-3FF63386ED86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m:sqref>P22:Q22</xm:sqref>
        </x14:conditionalFormatting>
        <x14:conditionalFormatting xmlns:xm="http://schemas.microsoft.com/office/excel/2006/main">
          <x14:cfRule type="containsText" priority="235" operator="containsText" id="{429B6801-AB73-4F67-86EB-FFE1F9C96C15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" operator="containsText" id="{DEC31E7E-4CE5-4CDE-8ED3-B07379BFEA51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P22:Q22</xm:sqref>
        </x14:conditionalFormatting>
        <x14:conditionalFormatting xmlns:xm="http://schemas.microsoft.com/office/excel/2006/main">
          <x14:cfRule type="containsText" priority="221" operator="containsText" id="{4B71BB58-6079-4F56-82A0-9383BC03BC45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" operator="containsText" id="{FDC57654-8035-4303-A642-8909439CA045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P25</xm:sqref>
        </x14:conditionalFormatting>
        <x14:conditionalFormatting xmlns:xm="http://schemas.microsoft.com/office/excel/2006/main">
          <x14:cfRule type="containsText" priority="207" operator="containsText" id="{CE06687E-411F-48FC-8E8F-3B830A337143}">
            <xm:f>NOT(ISERROR(SEARCH($P$49,P25)))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" operator="containsText" id="{97FA6048-4011-43E4-B8D6-DBCF49A7DB71}">
            <xm:f>NOT(ISERROR(SEARCH($O$49,P25)))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" operator="containsText" id="{57BCFF80-FD98-4DA6-B06A-917EB78F883C}">
            <xm:f>NOT(ISERROR(SEARCH($N$49,P25)))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" operator="containsText" id="{D62004ED-1D9B-492E-A0D7-28182D514005}">
            <xm:f>NOT(ISERROR(SEARCH($M$49,P25)))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" operator="containsText" id="{5A4A8ACA-D18B-4141-B059-589CD13E8E07}">
            <xm:f>NOT(ISERROR(SEARCH($L$49,P25)))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" operator="containsText" id="{BB592322-DFDB-4516-964D-F07244B2259E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" operator="containsText" id="{C37D799E-5178-43E8-A729-4B996893220C}">
            <xm:f>NOT(ISERROR(SEARCH($V$49,P25)))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" operator="containsText" id="{CF24B012-A6C5-4E39-9474-A24B4645654F}">
            <xm:f>NOT(ISERROR(SEARCH($U$49,P25)))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" operator="containsText" id="{51846F1F-F75A-4104-B4F4-BCEA6FC8BEEA}">
            <xm:f>NOT(ISERROR(SEARCH($T$49,P25)))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" operator="containsText" id="{22A5DED8-7398-4EF6-B4D5-212D0E2FC99B}">
            <xm:f>NOT(ISERROR(SEARCH($S$49,P25)))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" operator="containsText" id="{6E24D899-D162-4E95-B84F-1EE07E5013A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" operator="containsText" id="{13D4CDE0-0B59-482B-A382-397F3882532F}">
            <xm:f>NOT(ISERROR(SEARCH($I$49,P25)))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219" operator="containsText" id="{6C9227AE-2B3A-4E1D-A962-FBD7FF5BE5F2}">
            <xm:f>NOT(ISERROR(SEARCH($R$49,P25)))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" operator="containsText" id="{70D10DA7-2CDE-402D-AE67-B5EEA23C16EB}">
            <xm:f>NOT(ISERROR(SEARCH($Q$49,P25)))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P25</xm:sqref>
        </x14:conditionalFormatting>
        <x14:conditionalFormatting xmlns:xm="http://schemas.microsoft.com/office/excel/2006/main">
          <x14:cfRule type="containsText" priority="191" operator="containsText" id="{BB6F34AC-D5EB-4C00-9CD2-C8F5E72D5CC8}">
            <xm:f>NOT(ISERROR(SEARCH($R$49,N19)))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" operator="containsText" id="{793E8E00-271D-41E2-B22E-7029B35DD4B9}">
            <xm:f>NOT(ISERROR(SEARCH($Q$49,N19)))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" operator="containsText" id="{3590CA12-AC2D-45FD-9B30-E6175C5B60D4}">
            <xm:f>NOT(ISERROR(SEARCH($P$49,N19)))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" operator="containsText" id="{75DC8838-CFB1-4E2D-AFDC-D411F8A61BDA}">
            <xm:f>NOT(ISERROR(SEARCH($O$49,N19)))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" operator="containsText" id="{1094ADE3-8F01-49FF-A8D7-12F615E700F1}">
            <xm:f>NOT(ISERROR(SEARCH($N$49,N19)))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" operator="containsText" id="{7E45259D-DC16-4BA4-BA83-D013BE41459A}">
            <xm:f>NOT(ISERROR(SEARCH($M$49,N19)))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" operator="containsText" id="{1F35E93E-4DD7-4C8B-B1FB-A78BD63C663F}">
            <xm:f>NOT(ISERROR(SEARCH($L$49,N19)))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" operator="containsText" id="{E4D146AE-C8A1-4E59-9E2B-6AB48031B6A9}">
            <xm:f>NOT(ISERROR(SEARCH(#REF!,N19)))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" operator="containsText" id="{0A806C98-AFC5-4A0E-B308-33ED17D8A9D5}">
            <xm:f>NOT(ISERROR(SEARCH($V$49,N19)))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" operator="containsText" id="{D881E352-3E5A-4445-BFD0-B66139623966}">
            <xm:f>NOT(ISERROR(SEARCH($U$49,N19)))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" operator="containsText" id="{504F1625-1D76-4974-A05A-8D8E67AB15C6}">
            <xm:f>NOT(ISERROR(SEARCH($T$49,N19)))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" operator="containsText" id="{83966B3D-9A6E-4EEE-BEE0-26224385D172}">
            <xm:f>NOT(ISERROR(SEARCH($S$49,N19)))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" operator="containsText" id="{A03AE2C3-7B41-40ED-811B-97DE33E22A20}">
            <xm:f>NOT(ISERROR(SEARCH(#REF!,N19)))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" operator="containsText" id="{D54E667A-EB57-45B2-B8F6-CB3B7ED03635}">
            <xm:f>NOT(ISERROR(SEARCH($I$49,N19)))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205" operator="containsText" id="{92BB48D7-4604-483D-B33F-C0334E9EF2A8}">
            <xm:f>NOT(ISERROR(SEARCH($R$49,N19)))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" operator="containsText" id="{01B41C2B-398C-4F73-801B-6854FCF498DC}">
            <xm:f>NOT(ISERROR(SEARCH($Q$49,N19)))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N19</xm:sqref>
        </x14:conditionalFormatting>
        <x14:conditionalFormatting xmlns:xm="http://schemas.microsoft.com/office/excel/2006/main">
          <x14:cfRule type="containsText" priority="177" operator="containsText" id="{572F1E88-B40D-4C11-8D43-BE8CD02DA934}">
            <xm:f>NOT(ISERROR(SEARCH($P$49,N19)))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" operator="containsText" id="{17B03BE6-077C-493A-9ED3-F309F0AC30FF}">
            <xm:f>NOT(ISERROR(SEARCH($O$49,N19)))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" operator="containsText" id="{FD4E7367-6780-4699-B746-0BCA42E4DA9F}">
            <xm:f>NOT(ISERROR(SEARCH($N$49,N19)))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" operator="containsText" id="{224457E8-4E41-4E90-A7FD-DC245A6D23DF}">
            <xm:f>NOT(ISERROR(SEARCH($M$49,N19)))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" operator="containsText" id="{76C9CD14-A392-4C4A-8F2E-6B7C3FABF98E}">
            <xm:f>NOT(ISERROR(SEARCH($L$49,N19)))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" operator="containsText" id="{33E07D70-C875-40E1-AC00-66ADC537D24E}">
            <xm:f>NOT(ISERROR(SEARCH(#REF!,N19)))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" operator="containsText" id="{8F83F806-8C24-4C57-995E-ADCCC8A72062}">
            <xm:f>NOT(ISERROR(SEARCH($V$49,N19)))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" operator="containsText" id="{86C59D5B-98D0-469D-BC3C-C3BADA32B492}">
            <xm:f>NOT(ISERROR(SEARCH($U$49,N19)))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" operator="containsText" id="{3865B941-4F9B-4FC6-9209-1D4FBD29DE60}">
            <xm:f>NOT(ISERROR(SEARCH($T$49,N19)))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" operator="containsText" id="{9332DE3A-9821-4119-BDB7-752CE64E0A72}">
            <xm:f>NOT(ISERROR(SEARCH($S$49,N19)))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" operator="containsText" id="{D1383589-A4C0-4AA6-8AA7-0A33ACC87640}">
            <xm:f>NOT(ISERROR(SEARCH(#REF!,N19)))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" operator="containsText" id="{C2670709-078C-464D-928B-69CAE4706B20}">
            <xm:f>NOT(ISERROR(SEARCH($I$49,N19)))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189" operator="containsText" id="{FE93F1F5-6303-4042-A1DC-29880EC6B06A}">
            <xm:f>NOT(ISERROR(SEARCH($R$49,N19)))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" operator="containsText" id="{1844EC7C-0AF0-4095-8CC6-0F18B3D254B5}">
            <xm:f>NOT(ISERROR(SEARCH($Q$49,N19)))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N19</xm:sqref>
        </x14:conditionalFormatting>
        <x14:conditionalFormatting xmlns:xm="http://schemas.microsoft.com/office/excel/2006/main">
          <x14:cfRule type="containsText" priority="163" operator="containsText" id="{DAC18107-7A35-4E42-BBFD-C33ECDA84497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" operator="containsText" id="{C4E870F7-4B7A-47FF-9F35-029F4B305818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" operator="containsText" id="{AF9D126C-A6DA-4952-BDDE-3D798918C0CE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" operator="containsText" id="{FCA8CDEF-60B1-4E86-A6D9-B53FDDC9E39C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" operator="containsText" id="{80E413DC-BAFB-4F16-A8EB-B6F19FBC0330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" operator="containsText" id="{22F4D880-7156-4A61-9123-46BEB511250E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" operator="containsText" id="{C3042FD1-8952-4340-8501-8014493BC345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" operator="containsText" id="{CDF8D4A7-F06C-4C70-BFD7-6EA316B23B97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" operator="containsText" id="{7550F502-9FA8-4B8E-9225-50E93846D70B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" operator="containsText" id="{DE15BC1B-72FC-426E-B95A-CB5FEB631F2E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" operator="containsText" id="{99FAB093-EA79-4551-B84B-E3F901D5A682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" operator="containsText" id="{B7B5B925-EFD4-4FDE-AC67-339C8D3AA726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175" operator="containsText" id="{345D9D13-032F-4B13-AA15-FA5CBE387DD4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" operator="containsText" id="{CB1F8197-6627-4E2C-A0C3-A2BE8677ADC1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149" operator="containsText" id="{290DEF8E-FFA9-4B34-BDCE-F3E314175236}">
            <xm:f>NOT(ISERROR(SEARCH($P$49,M22)))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" operator="containsText" id="{C6ADE242-9427-4F37-80D4-4E0DBFBA4312}">
            <xm:f>NOT(ISERROR(SEARCH($O$49,M22)))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" operator="containsText" id="{A73C4287-9A68-49E2-A874-F5896CA27F94}">
            <xm:f>NOT(ISERROR(SEARCH($N$49,M22)))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" operator="containsText" id="{F5437503-C241-42D1-BD98-1718442A76E4}">
            <xm:f>NOT(ISERROR(SEARCH($M$49,M22)))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" operator="containsText" id="{F54E7F87-2D66-4A0F-80A0-1B283661E57D}">
            <xm:f>NOT(ISERROR(SEARCH($L$49,M22)))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" operator="containsText" id="{123E815F-76EB-4E2D-8DCA-CC32A17F1F05}">
            <xm:f>NOT(ISERROR(SEARCH(#REF!,M22)))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" operator="containsText" id="{55884A2A-0621-409A-84C9-F7D0CFAB6CE4}">
            <xm:f>NOT(ISERROR(SEARCH($V$49,M22)))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" operator="containsText" id="{0A174F69-9998-49D4-B599-B203C3248393}">
            <xm:f>NOT(ISERROR(SEARCH($U$49,M22)))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" operator="containsText" id="{AA5FE570-7717-4CB9-BD30-DE15EB7E32BD}">
            <xm:f>NOT(ISERROR(SEARCH($T$49,M22)))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" operator="containsText" id="{258238D5-D54B-4CA0-B430-873A6E0AC0EA}">
            <xm:f>NOT(ISERROR(SEARCH($S$49,M22)))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" operator="containsText" id="{1512BDF0-3D55-4DC2-9BEE-FAC49168E81A}">
            <xm:f>NOT(ISERROR(SEARCH(#REF!,M22)))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" operator="containsText" id="{07A8AF93-94B3-482E-990B-712DF5AE4BED}">
            <xm:f>NOT(ISERROR(SEARCH($I$49,M22)))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161" operator="containsText" id="{9DD00E6F-9462-4164-9755-18320953AA44}">
            <xm:f>NOT(ISERROR(SEARCH($R$49,M22)))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" operator="containsText" id="{F7EEEF7B-F2EB-4C1B-AC9B-BB840EE6D28C}">
            <xm:f>NOT(ISERROR(SEARCH($Q$49,M22)))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M22:N22</xm:sqref>
        </x14:conditionalFormatting>
        <x14:conditionalFormatting xmlns:xm="http://schemas.microsoft.com/office/excel/2006/main">
          <x14:cfRule type="containsText" priority="135" operator="containsText" id="{FE8DC102-8914-482E-A839-99DD93E82CD0}">
            <xm:f>NOT(ISERROR(SEARCH($P$49,M22)))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" operator="containsText" id="{46F899B1-683A-4654-A6D3-F09CFA4A2F8C}">
            <xm:f>NOT(ISERROR(SEARCH($O$49,M22)))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" operator="containsText" id="{CDEBD738-5673-450A-9D95-0979A5147B2C}">
            <xm:f>NOT(ISERROR(SEARCH($N$49,M22)))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" operator="containsText" id="{36B3EA63-DB43-4FEC-8D2B-3E0EEFEB686F}">
            <xm:f>NOT(ISERROR(SEARCH($M$49,M22)))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" operator="containsText" id="{2C370FF4-7CDF-48BC-9409-714DC667708B}">
            <xm:f>NOT(ISERROR(SEARCH($L$49,M22)))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" operator="containsText" id="{17F78886-76B7-4FB7-8CDA-3FBCB39D61B8}">
            <xm:f>NOT(ISERROR(SEARCH(#REF!,M22)))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" operator="containsText" id="{CC98CBC7-C3BB-4DAB-AA57-7B49D2A9C6FB}">
            <xm:f>NOT(ISERROR(SEARCH($V$49,M22)))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" operator="containsText" id="{3DDBAAB9-36FA-43A3-858A-F706D7B3D8D7}">
            <xm:f>NOT(ISERROR(SEARCH($U$49,M22)))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" operator="containsText" id="{167F3002-1DB9-4E0E-97F9-A22D78371D4E}">
            <xm:f>NOT(ISERROR(SEARCH($T$49,M22)))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" operator="containsText" id="{B35E2E18-1BF4-4690-B584-9EF4767FA45A}">
            <xm:f>NOT(ISERROR(SEARCH($S$49,M22)))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" operator="containsText" id="{C8357C80-B811-4046-B4F8-6528511D59A7}">
            <xm:f>NOT(ISERROR(SEARCH(#REF!,M22)))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" operator="containsText" id="{760FDEBC-1B09-469A-90BE-87FCDDD431CD}">
            <xm:f>NOT(ISERROR(SEARCH($I$49,M22)))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147" operator="containsText" id="{5357714C-800C-406A-ADC0-DA4E7A175B61}">
            <xm:f>NOT(ISERROR(SEARCH($R$49,M22)))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" operator="containsText" id="{1FDE18FC-319E-4467-8790-B24061B7C27C}">
            <xm:f>NOT(ISERROR(SEARCH($Q$49,M22)))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ontainsText" priority="121" operator="containsText" id="{FAFBB927-4A1A-4F25-B1B3-C9FD072E33FE}">
            <xm:f>NOT(ISERROR(SEARCH($P$49,L22)))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" operator="containsText" id="{465C56E4-C1E1-4559-962E-0027484B52EA}">
            <xm:f>NOT(ISERROR(SEARCH($O$49,L22)))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" operator="containsText" id="{0B701EF1-20A6-4125-BC82-2E818E63A2C2}">
            <xm:f>NOT(ISERROR(SEARCH($N$49,L22)))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" operator="containsText" id="{75B24F78-BC42-4A12-93B7-E2A51CBA66C4}">
            <xm:f>NOT(ISERROR(SEARCH($M$49,L22)))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" operator="containsText" id="{F8EC8BDF-D545-42A1-B59F-058CD7835563}">
            <xm:f>NOT(ISERROR(SEARCH($L$49,L22)))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" operator="containsText" id="{AC439236-7D9D-4394-99A9-1BB89207FA0B}">
            <xm:f>NOT(ISERROR(SEARCH(#REF!,L22)))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" operator="containsText" id="{07BFEC3A-4669-42BE-B55D-4F5F618FB5F5}">
            <xm:f>NOT(ISERROR(SEARCH($V$49,L22)))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" operator="containsText" id="{2AB67E49-EC22-4038-8644-6B8E9E6912B2}">
            <xm:f>NOT(ISERROR(SEARCH($U$49,L22)))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" operator="containsText" id="{6AC91282-B3A9-4AB7-8B2B-ABD6561B6904}">
            <xm:f>NOT(ISERROR(SEARCH($T$49,L22)))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" operator="containsText" id="{C33B752D-2F52-4621-B8C2-D66CC0A962B7}">
            <xm:f>NOT(ISERROR(SEARCH($S$49,L22)))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" operator="containsText" id="{689F39C7-3F9D-487E-A1B3-B43116DC9EAA}">
            <xm:f>NOT(ISERROR(SEARCH(#REF!,L22)))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" operator="containsText" id="{7974791A-18AA-4D87-9879-65F2F930ABF6}">
            <xm:f>NOT(ISERROR(SEARCH($I$49,L22)))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133" operator="containsText" id="{2FFC8E29-639E-40AB-BD63-6AA51AFE9B4A}">
            <xm:f>NOT(ISERROR(SEARCH($R$49,L22)))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" operator="containsText" id="{4AF513E1-12A8-409A-8D84-8155520EBD77}">
            <xm:f>NOT(ISERROR(SEARCH($Q$49,L22)))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L22:M22</xm:sqref>
        </x14:conditionalFormatting>
        <x14:conditionalFormatting xmlns:xm="http://schemas.microsoft.com/office/excel/2006/main">
          <x14:cfRule type="containsText" priority="107" operator="containsText" id="{E35C2805-0F10-42A8-90FC-93EF63CCF27C}">
            <xm:f>NOT(ISERROR(SEARCH($P$49,L22)))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" operator="containsText" id="{31C43859-ED92-4749-A733-51377784B6FF}">
            <xm:f>NOT(ISERROR(SEARCH($O$49,L22)))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" operator="containsText" id="{8072766F-F8B4-447C-97B5-B1DB7B2B3E34}">
            <xm:f>NOT(ISERROR(SEARCH($N$49,L22)))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" operator="containsText" id="{991F03D8-9221-4952-B924-A99C5036DD77}">
            <xm:f>NOT(ISERROR(SEARCH($M$49,L22)))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" operator="containsText" id="{3FFCA0B7-C6F7-43B8-8C9B-647F8646D754}">
            <xm:f>NOT(ISERROR(SEARCH($L$49,L22)))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" operator="containsText" id="{4CAD84A2-4214-4127-925A-A69523C9161A}">
            <xm:f>NOT(ISERROR(SEARCH(#REF!,L22)))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" operator="containsText" id="{FA4074DA-02B0-4449-AF0B-95951A0BAECE}">
            <xm:f>NOT(ISERROR(SEARCH($V$49,L22)))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" operator="containsText" id="{85F5A6B2-2AE9-4A10-B924-1C05FF772536}">
            <xm:f>NOT(ISERROR(SEARCH($U$49,L22)))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" operator="containsText" id="{E085411E-33D3-4C40-8563-889638856B7C}">
            <xm:f>NOT(ISERROR(SEARCH($T$49,L22)))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" operator="containsText" id="{DF32D525-3BB2-4EB8-BC4F-9B01D02BC567}">
            <xm:f>NOT(ISERROR(SEARCH($S$49,L22)))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" operator="containsText" id="{D1F414BF-C2DB-4CA0-BC2C-862BAD2C5EF8}">
            <xm:f>NOT(ISERROR(SEARCH(#REF!,L22)))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" operator="containsText" id="{F5311112-AA4C-4F82-8196-7DB14DAE5CBC}">
            <xm:f>NOT(ISERROR(SEARCH($I$49,L22)))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119" operator="containsText" id="{5384D488-B055-4EED-A6C7-5D88447B0ABF}">
            <xm:f>NOT(ISERROR(SEARCH($R$49,L22)))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" operator="containsText" id="{6E65D280-9300-45BC-B96F-CE1667443C66}">
            <xm:f>NOT(ISERROR(SEARCH($Q$49,L22)))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L22</xm:sqref>
        </x14:conditionalFormatting>
        <x14:conditionalFormatting xmlns:xm="http://schemas.microsoft.com/office/excel/2006/main">
          <x14:cfRule type="containsText" priority="93" operator="containsText" id="{2D3EA147-82BC-45ED-9551-7A6D6FC3D492}">
            <xm:f>NOT(ISERROR(SEARCH($P$49,N22)))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" operator="containsText" id="{6FD32C32-0F7D-44E6-8670-5D4E7863F53E}">
            <xm:f>NOT(ISERROR(SEARCH($O$49,N22)))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" operator="containsText" id="{037D008E-07B4-441B-B703-5BF07A9F68B7}">
            <xm:f>NOT(ISERROR(SEARCH($N$49,N22)))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" operator="containsText" id="{ADE2472D-EA86-4594-80C3-BF68D292DCFF}">
            <xm:f>NOT(ISERROR(SEARCH($M$49,N22)))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" operator="containsText" id="{FCF967A7-B307-4436-99CF-501759F5BD07}">
            <xm:f>NOT(ISERROR(SEARCH($L$49,N22)))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" operator="containsText" id="{6064293C-D0D8-48B2-A17F-BEEE1FD5D9CE}">
            <xm:f>NOT(ISERROR(SEARCH(#REF!,N22)))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" operator="containsText" id="{ACE7F0A6-6423-4B83-89C9-223A1989BA25}">
            <xm:f>NOT(ISERROR(SEARCH($V$49,N22)))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" operator="containsText" id="{A504E8D1-C3FE-491B-9E81-39439DAED2E5}">
            <xm:f>NOT(ISERROR(SEARCH($U$49,N22)))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" operator="containsText" id="{6D5E78D2-C3ED-4260-B652-E8F0B2A1806B}">
            <xm:f>NOT(ISERROR(SEARCH($T$49,N22)))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" operator="containsText" id="{3B1F837E-4194-495B-9419-D53BBBFCBB86}">
            <xm:f>NOT(ISERROR(SEARCH($S$49,N22)))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" operator="containsText" id="{812377F3-15D0-4C97-8000-FD152B5E48D0}">
            <xm:f>NOT(ISERROR(SEARCH(#REF!,N22)))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" operator="containsText" id="{D438E879-1A41-4D22-A651-5A6899F365AA}">
            <xm:f>NOT(ISERROR(SEARCH($I$49,N22)))</xm:f>
            <xm:f>$I$49</xm:f>
            <x14:dxf>
              <fill>
                <patternFill>
                  <bgColor theme="2"/>
                </patternFill>
              </fill>
            </x14:dxf>
          </x14:cfRule>
          <xm:sqref>N22:P22</xm:sqref>
        </x14:conditionalFormatting>
        <x14:conditionalFormatting xmlns:xm="http://schemas.microsoft.com/office/excel/2006/main">
          <x14:cfRule type="containsText" priority="105" operator="containsText" id="{44BD6F77-A1C7-4CCB-94C6-DB455954FF66}">
            <xm:f>NOT(ISERROR(SEARCH($R$49,N22)))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" operator="containsText" id="{6ACC1D63-CA7D-4240-900B-2F99F14B43D5}">
            <xm:f>NOT(ISERROR(SEARCH($Q$49,N22)))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N22:P22</xm:sqref>
        </x14:conditionalFormatting>
        <x14:conditionalFormatting xmlns:xm="http://schemas.microsoft.com/office/excel/2006/main">
          <x14:cfRule type="containsText" priority="91" operator="containsText" id="{FF4DC510-D8DC-45B2-BFA1-B49D1C6E4D2A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" operator="containsText" id="{8ED96C05-0CCC-4628-AC88-E483AC16C255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59" operator="containsText" id="{980AC537-5FE4-4D94-B8CD-BA2DD203BC29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" operator="containsText" id="{8E1AFBB2-5A29-45FD-A622-0E290E5BEB3F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" operator="containsText" id="{F9BC301D-FE65-4745-9099-42540F72E3FD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" operator="containsText" id="{8F667F16-641E-45E9-A30C-AABDC97F1513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" operator="containsText" id="{807447D6-5347-43C2-94E3-FCBE5F428368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" operator="containsText" id="{1272FDFD-AC6D-4CEC-A4B6-7D45D9DAEBE9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" operator="containsText" id="{611CA8E9-3310-43ED-9F6F-EE070863B81E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" operator="containsText" id="{69E8EB65-27F1-4339-9859-1A5520636A67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" operator="containsText" id="{9A4AD332-F76A-4555-9FAF-68E08DC1718D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" operator="containsText" id="{9E3C0994-A941-420B-AEF8-AA5C04C060F6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" operator="containsText" id="{9281F092-6792-4DDB-ABF6-9A7A3264D565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" operator="containsText" id="{660C0CBB-0617-4AD2-A658-8511392577F3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" operator="containsText" id="{F505AC41-C5BB-4288-86ED-8A236A91C9D6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" operator="containsText" id="{6D5F24DE-EF87-4622-BAC1-859E156E39CA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87" operator="containsText" id="{12308279-2C5C-458C-A590-C405E599C3A3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" operator="containsText" id="{914B9C47-C387-495C-B622-869F6E66D570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61" operator="containsText" id="{B4F7B5EB-D43C-42DB-B8B8-E9E704D35973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" operator="containsText" id="{EF94D223-A0CD-4CA8-A5B8-29B3EBD409C7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" operator="containsText" id="{521DAFF9-55C6-4E3C-9CA2-98175531DF9A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" operator="containsText" id="{AE7362E8-E13C-455F-996F-017CC7C5BA9F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7B73E0AE-047C-475B-9CC2-7E23CC585AD5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" operator="containsText" id="{EE0A5FF6-3FDF-4635-A238-B3630818EF9A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" operator="containsText" id="{EF5FC00C-5EBA-4144-9646-26B79C87591D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" operator="containsText" id="{14BB9DDD-5639-4B74-A066-C562EDDFA431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" operator="containsText" id="{58B21C91-F574-4317-9CF6-5ADAF7ECA6C2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" operator="containsText" id="{5012017C-6D54-4021-824E-E7652682A36D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" operator="containsText" id="{D4BFB3F2-4A84-4A61-8D3B-069B0EB60493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" operator="containsText" id="{826383AA-1BD1-4B85-881A-A93D8071C940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73" operator="containsText" id="{9A5F6F50-3031-4776-BC6A-0596357DFD20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" operator="containsText" id="{C8BC7AB0-B239-4D34-83B6-D89A75286E08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89" operator="containsText" id="{1CF0C318-CB4E-4CCC-805B-E1C7E0C3CCAB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" operator="containsText" id="{F5C75277-3CB5-4283-8229-6A109C72BC3D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45" operator="containsText" id="{85B7345C-1975-4532-9245-C7DEB897F6BC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" operator="containsText" id="{2F08209A-BD02-4FF1-A65F-9F52951266CB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" operator="containsText" id="{E32B5DBA-1302-4DBB-A43B-66F12CC922A2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" operator="containsText" id="{E937B42D-58F3-41B7-A548-69BB14F89565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" operator="containsText" id="{2AFBBCD7-DA40-4FC5-BD32-9621570F1250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" operator="containsText" id="{CCB9E87D-6B7A-4853-A90D-4D659A21DDA3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" operator="containsText" id="{FEB031D6-601F-49EB-990A-06C77EB12CEE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" operator="containsText" id="{1AA9892A-E39D-492E-855B-24F4448D6833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" operator="containsText" id="{BD0C00E0-590F-41AA-A34C-1DAE670243D5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" operator="containsText" id="{B16BB72A-3772-4C5F-8817-468CB97EF0EF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" operator="containsText" id="{408CA693-EE5D-4B5F-9264-5FBF017110FF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" operator="containsText" id="{853828D0-3DE2-4373-8D71-F92758B738B2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57" operator="containsText" id="{1789479C-8850-4BFF-8E24-B6FC1FDE845E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" operator="containsText" id="{46D7DE89-248D-48AA-8CA7-0B417FC4C4B4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31" operator="containsText" id="{4F1BE140-D4A3-4B48-B8F3-798E263137BC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" operator="containsText" id="{6A8F109C-A760-4AD7-A379-C8213503820C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3570F273-CCF5-43AA-95A7-F8B1E243822E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" operator="containsText" id="{FA15677C-983E-4B84-ACFF-330C60F5218D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" operator="containsText" id="{E47C3F82-A2AD-4863-855A-C907825228A5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" operator="containsText" id="{5D19B6CD-D926-4D4C-84E1-7A55D91A14A6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" operator="containsText" id="{6A5FBF44-FAE8-43F4-9EDB-E330F87F1CC7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" operator="containsText" id="{ADB141D7-923F-4EBE-BD1C-090671ADC746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" operator="containsText" id="{5D6F8CA8-D70F-4D11-A538-932633E9E86E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" operator="containsText" id="{833E51D8-B569-44A3-B925-D2DF0F7B5760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" operator="containsText" id="{D7D927BD-BD39-4D1F-A266-6693D59AA0A7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" operator="containsText" id="{4F2EA14A-9153-465E-8761-0547F6D04B67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43" operator="containsText" id="{64A70448-DE5E-4200-B3AC-E2AC025247B0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" operator="containsText" id="{0F8769DE-D152-405E-A3BB-036AA419E2A0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17" operator="containsText" id="{1250A3B6-3A63-4C87-B317-22CF6C406BF0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6352E258-AF03-49CE-84CB-1D8EBA3E2C59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" operator="containsText" id="{2EAA15BE-EEAA-4D9F-AE26-263EAC1C713C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" operator="containsText" id="{3314B506-9E94-463D-811A-6D3EB19D0E1B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" operator="containsText" id="{2834F44B-521C-47DB-BD5F-CDBED3DF177E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" operator="containsText" id="{40B13395-50AA-47FD-9070-665C72B2A6B5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" operator="containsText" id="{927F80D8-35DF-4CDE-B9A0-8F3888BD16C8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" operator="containsText" id="{AE15CA84-5170-4118-98A3-C88E54E3D724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" operator="containsText" id="{6DF4BB86-282A-49CC-95C5-571C9582441B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" operator="containsText" id="{BE202B76-60B0-4105-918C-49707C7E0958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" operator="containsText" id="{D8FD2D87-1B61-44DF-86EC-CB720D9D0E12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" operator="containsText" id="{3B422BE1-77ED-49B0-A256-28C14E024ED3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29" operator="containsText" id="{294AD6B6-C2E6-4DD4-AEBF-2EEA5D805998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" operator="containsText" id="{13EA80C0-1EA1-4A99-94F1-AA205A827A65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15" operator="containsText" id="{A3131B72-0C91-4814-A828-FAD79920815A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" operator="containsText" id="{FC4B78AB-A748-4262-A73B-344E16803EAF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  <x14:conditionalFormatting xmlns:xm="http://schemas.microsoft.com/office/excel/2006/main">
          <x14:cfRule type="containsText" priority="1" operator="containsText" id="{32E65F26-2A21-4402-AB97-BFE91175EC5B}">
            <xm:f>NOT(ISERROR(SEARCH($P$49,P22)))</xm:f>
            <xm:f>$P$49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" operator="containsText" id="{BAE24F28-9284-41F2-BC87-C4E5ABC5D9AF}">
            <xm:f>NOT(ISERROR(SEARCH($O$49,P22)))</xm:f>
            <xm:f>$O$49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" operator="containsText" id="{88B9E976-698C-43E5-AC14-937EFE25C24D}">
            <xm:f>NOT(ISERROR(SEARCH($N$49,P22)))</xm:f>
            <xm:f>$N$49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" operator="containsText" id="{D5A13A12-32FA-44F6-BB4B-E1AF4985A59B}">
            <xm:f>NOT(ISERROR(SEARCH($M$49,P22)))</xm:f>
            <xm:f>$M$49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" operator="containsText" id="{C383C4CA-6EBE-4C44-8A07-F0D5814859F9}">
            <xm:f>NOT(ISERROR(SEARCH($L$49,P22)))</xm:f>
            <xm:f>$L$49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" operator="containsText" id="{93A1F60E-1040-4982-8C39-1DE1CCBC6FB2}">
            <xm:f>NOT(ISERROR(SEARCH(#REF!,P22)))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" operator="containsText" id="{6F84F71D-137F-4710-B0CA-93BDFF3D26AA}">
            <xm:f>NOT(ISERROR(SEARCH($V$49,P22)))</xm:f>
            <xm:f>$V$49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" operator="containsText" id="{384459D5-E507-4A91-A672-F57E34779382}">
            <xm:f>NOT(ISERROR(SEARCH($U$49,P22)))</xm:f>
            <xm:f>$U$49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" operator="containsText" id="{34289306-65CB-450F-B7CA-851D036F413E}">
            <xm:f>NOT(ISERROR(SEARCH($T$49,P22)))</xm:f>
            <xm:f>$T$49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" operator="containsText" id="{09FF9A0E-EA0D-4AD9-B195-5751CA10AA02}">
            <xm:f>NOT(ISERROR(SEARCH($S$49,P22)))</xm:f>
            <xm:f>$S$49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4F5E6686-F21A-44C5-85F1-8BBFAC9D1320}">
            <xm:f>NOT(ISERROR(SEARCH(#REF!,P22)))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" operator="containsText" id="{ED9EDE85-D023-4031-9A4C-1A6F4C66BFF2}">
            <xm:f>NOT(ISERROR(SEARCH($I$49,P22)))</xm:f>
            <xm:f>$I$49</xm:f>
            <x14:dxf>
              <fill>
                <patternFill>
                  <bgColor theme="2"/>
                </patternFill>
              </fill>
            </x14:dxf>
          </x14:cfRule>
          <x14:cfRule type="containsText" priority="13" operator="containsText" id="{DF7CE87F-5602-49EE-BCF1-F61773CDE15B}">
            <xm:f>NOT(ISERROR(SEARCH($R$49,P22)))</xm:f>
            <xm:f>$R$49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" operator="containsText" id="{FB09A00F-F3D5-4351-AD2E-BDE1F47D5B8A}">
            <xm:f>NOT(ISERROR(SEARCH($Q$49,P22)))</xm:f>
            <xm:f>$Q$49</xm:f>
            <x14:dxf>
              <fill>
                <patternFill>
                  <bgColor theme="4" tint="0.79998168889431442"/>
                </patternFill>
              </fill>
            </x14:dxf>
          </x14:cfRule>
          <xm:sqref>P22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A4883-6F25-4425-9BD7-B4A9CDBB70B9}">
  <sheetPr>
    <tabColor rgb="FFCCFFCC"/>
    <pageSetUpPr fitToPage="1"/>
  </sheetPr>
  <dimension ref="A1:W58"/>
  <sheetViews>
    <sheetView showGridLines="0" topLeftCell="A15" zoomScale="55" zoomScaleNormal="55" zoomScaleSheetLayoutView="25" zoomScalePageLayoutView="70" workbookViewId="0">
      <selection activeCell="J29" sqref="J29"/>
    </sheetView>
  </sheetViews>
  <sheetFormatPr defaultColWidth="7.85546875" defaultRowHeight="15"/>
  <cols>
    <col min="1" max="1" width="40.85546875" style="8" customWidth="1"/>
    <col min="2" max="2" width="34.5703125" style="8" customWidth="1"/>
    <col min="3" max="3" width="1.5703125" style="1" customWidth="1"/>
    <col min="4" max="7" width="5.140625" style="1" customWidth="1"/>
    <col min="8" max="8" width="29" style="8" customWidth="1"/>
    <col min="9" max="9" width="21" style="12" customWidth="1"/>
    <col min="10" max="10" width="16.7109375" style="12" customWidth="1"/>
    <col min="11" max="21" width="15.5703125" style="8" customWidth="1"/>
    <col min="22" max="22" width="34.85546875" style="2" customWidth="1"/>
    <col min="23" max="23" width="14.28515625" style="3" hidden="1" customWidth="1"/>
    <col min="24" max="24" width="1.140625" style="1" customWidth="1"/>
    <col min="25" max="25" width="2.7109375" style="1" customWidth="1"/>
    <col min="26" max="30" width="14.7109375" style="1" customWidth="1"/>
    <col min="31" max="16384" width="7.85546875" style="1"/>
  </cols>
  <sheetData>
    <row r="1" spans="1:23" s="16" customFormat="1" ht="88.5" customHeight="1" thickBot="1">
      <c r="E1" s="55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17"/>
    </row>
    <row r="2" spans="1:23" ht="27.75" customHeight="1" thickBot="1">
      <c r="A2" s="330" t="s">
        <v>132</v>
      </c>
      <c r="B2" s="330"/>
      <c r="H2" s="366" t="s">
        <v>133</v>
      </c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</row>
    <row r="3" spans="1:23" ht="27.75" customHeight="1">
      <c r="A3" s="81" t="s">
        <v>134</v>
      </c>
      <c r="B3" s="249" t="s">
        <v>261</v>
      </c>
      <c r="H3" s="369" t="s">
        <v>136</v>
      </c>
      <c r="I3" s="369"/>
      <c r="J3" s="209"/>
      <c r="K3" s="78" t="s">
        <v>138</v>
      </c>
      <c r="L3" s="78" t="s">
        <v>139</v>
      </c>
      <c r="M3" s="78" t="s">
        <v>140</v>
      </c>
      <c r="N3" s="78" t="s">
        <v>141</v>
      </c>
      <c r="O3" s="78" t="s">
        <v>142</v>
      </c>
      <c r="P3" s="78" t="s">
        <v>143</v>
      </c>
      <c r="Q3" s="78" t="s">
        <v>144</v>
      </c>
      <c r="R3" s="78" t="s">
        <v>145</v>
      </c>
      <c r="S3" s="78" t="s">
        <v>146</v>
      </c>
      <c r="T3" s="78" t="s">
        <v>147</v>
      </c>
      <c r="U3" s="78" t="s">
        <v>148</v>
      </c>
      <c r="V3" s="63">
        <f>SUM(K4:U4)</f>
        <v>1</v>
      </c>
    </row>
    <row r="4" spans="1:23" s="6" customFormat="1" ht="27.75" customHeight="1">
      <c r="A4" s="57" t="s">
        <v>149</v>
      </c>
      <c r="B4" s="103">
        <v>10000</v>
      </c>
      <c r="C4" s="86">
        <f>B5/B4</f>
        <v>1.2</v>
      </c>
      <c r="D4" s="352" t="s">
        <v>153</v>
      </c>
      <c r="E4" s="15"/>
      <c r="F4" s="15"/>
      <c r="G4" s="15"/>
      <c r="H4" s="371" t="s">
        <v>150</v>
      </c>
      <c r="I4" s="371"/>
      <c r="J4" s="210"/>
      <c r="K4" s="113">
        <v>0.03</v>
      </c>
      <c r="L4" s="113">
        <v>0.06</v>
      </c>
      <c r="M4" s="113">
        <v>0.08</v>
      </c>
      <c r="N4" s="113">
        <v>0.09</v>
      </c>
      <c r="O4" s="113">
        <v>0.12</v>
      </c>
      <c r="P4" s="113">
        <v>0.15</v>
      </c>
      <c r="Q4" s="113">
        <v>0.15</v>
      </c>
      <c r="R4" s="113">
        <v>0.12</v>
      </c>
      <c r="S4" s="113">
        <v>0.09</v>
      </c>
      <c r="T4" s="113">
        <v>7.0000000000000007E-2</v>
      </c>
      <c r="U4" s="113">
        <v>0.04</v>
      </c>
      <c r="V4" s="64" t="s">
        <v>151</v>
      </c>
      <c r="W4" s="5"/>
    </row>
    <row r="5" spans="1:23" s="6" customFormat="1" ht="27.75" customHeight="1">
      <c r="A5" s="57" t="s">
        <v>152</v>
      </c>
      <c r="B5" s="103">
        <v>12000</v>
      </c>
      <c r="D5" s="352"/>
      <c r="E5" s="1"/>
      <c r="F5" s="1"/>
      <c r="G5" s="1"/>
      <c r="H5" s="373" t="s">
        <v>154</v>
      </c>
      <c r="I5" s="373"/>
      <c r="J5" s="211"/>
      <c r="K5" s="114">
        <f>SUM(K$4:K$4)*$B$4</f>
        <v>300</v>
      </c>
      <c r="L5" s="114">
        <f>SUM(K4:L4)*$B$4</f>
        <v>900</v>
      </c>
      <c r="M5" s="114">
        <f>SUM(K4:M4)*$B$4</f>
        <v>1699.9999999999998</v>
      </c>
      <c r="N5" s="114">
        <f>SUM(K4:N4)*$B$4</f>
        <v>2600</v>
      </c>
      <c r="O5" s="114">
        <f>SUM(K4:O4)*$B$4</f>
        <v>3800</v>
      </c>
      <c r="P5" s="114">
        <f>SUM(K4:P4)*$B$4</f>
        <v>5300</v>
      </c>
      <c r="Q5" s="114">
        <f>SUM(K4:Q4)*$B$4</f>
        <v>6800.0000000000009</v>
      </c>
      <c r="R5" s="114">
        <f>SUM(K4:R4)*$B$4</f>
        <v>8000</v>
      </c>
      <c r="S5" s="114">
        <f>SUM(K4:S4)*$B$4</f>
        <v>8900</v>
      </c>
      <c r="T5" s="114">
        <f>SUM(K4:T4)*$B$4</f>
        <v>9600</v>
      </c>
      <c r="U5" s="114">
        <f>SUM(K4:U4)*$B$4</f>
        <v>10000</v>
      </c>
      <c r="V5" s="65"/>
      <c r="W5" s="5"/>
    </row>
    <row r="6" spans="1:23" s="6" customFormat="1" ht="27.75" customHeight="1">
      <c r="A6" s="57" t="s">
        <v>155</v>
      </c>
      <c r="B6" s="104">
        <v>546</v>
      </c>
      <c r="D6" s="352"/>
      <c r="E6" s="352" t="s">
        <v>158</v>
      </c>
      <c r="F6" s="352" t="s">
        <v>159</v>
      </c>
      <c r="G6" s="352" t="s">
        <v>160</v>
      </c>
      <c r="H6" s="373" t="s">
        <v>156</v>
      </c>
      <c r="I6" s="373"/>
      <c r="J6" s="211"/>
      <c r="K6" s="114">
        <f>SUM(K4:K4)*$B$5</f>
        <v>360</v>
      </c>
      <c r="L6" s="114">
        <f>SUM(K4:L4)*$B$5</f>
        <v>1080</v>
      </c>
      <c r="M6" s="114">
        <f>SUM(K4:M4)*$B$5</f>
        <v>2039.9999999999998</v>
      </c>
      <c r="N6" s="114">
        <f>SUM(K4:N4)*$B$5</f>
        <v>3120</v>
      </c>
      <c r="O6" s="114">
        <f>SUM(K4:O4)*$B$5</f>
        <v>4560</v>
      </c>
      <c r="P6" s="114">
        <f>SUM(K4:P4)*$B$5</f>
        <v>6360</v>
      </c>
      <c r="Q6" s="114">
        <f>SUM(K4:Q4)*$B$5</f>
        <v>8160.0000000000009</v>
      </c>
      <c r="R6" s="114">
        <f>SUM(K4:R4)*$B$5</f>
        <v>9600</v>
      </c>
      <c r="S6" s="114">
        <f>SUM(K4:S4)*$B$5</f>
        <v>10680</v>
      </c>
      <c r="T6" s="114">
        <f>SUM(K4:T4)*$B$5</f>
        <v>11520</v>
      </c>
      <c r="U6" s="114">
        <f>SUM(K4:U4)*$B$5</f>
        <v>12000</v>
      </c>
      <c r="V6" s="65"/>
      <c r="W6" s="5"/>
    </row>
    <row r="7" spans="1:23" s="6" customFormat="1" ht="27.75" customHeight="1">
      <c r="A7" s="57" t="s">
        <v>157</v>
      </c>
      <c r="B7" s="105">
        <v>500</v>
      </c>
      <c r="D7" s="352"/>
      <c r="E7" s="352"/>
      <c r="F7" s="352"/>
      <c r="G7" s="352"/>
      <c r="H7" s="346" t="s">
        <v>161</v>
      </c>
      <c r="I7" s="346"/>
      <c r="J7" s="212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6"/>
      <c r="V7" s="65"/>
      <c r="W7" s="5"/>
    </row>
    <row r="8" spans="1:23" s="6" customFormat="1" ht="27.75" customHeight="1">
      <c r="A8" s="57" t="s">
        <v>162</v>
      </c>
      <c r="B8" s="106">
        <v>-0.1</v>
      </c>
      <c r="D8" s="352"/>
      <c r="E8" s="352"/>
      <c r="F8" s="352"/>
      <c r="G8" s="352"/>
      <c r="H8" s="355" t="s">
        <v>163</v>
      </c>
      <c r="I8" s="355"/>
      <c r="J8" s="213"/>
      <c r="K8" s="118"/>
      <c r="L8" s="117"/>
      <c r="M8" s="117"/>
      <c r="N8" s="117"/>
      <c r="O8" s="117"/>
      <c r="P8" s="117"/>
      <c r="Q8" s="117"/>
      <c r="R8" s="117"/>
      <c r="S8" s="117"/>
      <c r="T8" s="117"/>
      <c r="U8" s="119"/>
      <c r="V8" s="65"/>
      <c r="W8" s="5"/>
    </row>
    <row r="9" spans="1:23" s="6" customFormat="1" ht="27.75" customHeight="1">
      <c r="A9" s="57" t="s">
        <v>164</v>
      </c>
      <c r="B9" s="107">
        <v>600</v>
      </c>
      <c r="C9" s="1"/>
      <c r="D9" s="352"/>
      <c r="E9" s="352"/>
      <c r="F9" s="352"/>
      <c r="G9" s="352"/>
      <c r="H9" s="357" t="s">
        <v>165</v>
      </c>
      <c r="I9" s="357"/>
      <c r="J9" s="214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1"/>
      <c r="V9" s="65"/>
      <c r="W9" s="5"/>
    </row>
    <row r="10" spans="1:23" s="6" customFormat="1" ht="27.75" customHeight="1">
      <c r="A10" s="57" t="s">
        <v>166</v>
      </c>
      <c r="B10" s="107">
        <v>300</v>
      </c>
      <c r="C10" s="1"/>
      <c r="D10" s="352"/>
      <c r="E10" s="352"/>
      <c r="F10" s="352"/>
      <c r="G10" s="352"/>
      <c r="H10" s="346" t="s">
        <v>167</v>
      </c>
      <c r="I10" s="346"/>
      <c r="J10" s="21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3"/>
      <c r="V10" s="65"/>
      <c r="W10" s="5"/>
    </row>
    <row r="11" spans="1:23" s="6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46" t="s">
        <v>169</v>
      </c>
      <c r="I11" s="346"/>
      <c r="J11" s="212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5"/>
      <c r="V11" s="66"/>
      <c r="W11" s="7"/>
    </row>
    <row r="12" spans="1:23" s="6" customFormat="1" ht="27.75" customHeight="1">
      <c r="A12" s="57" t="s">
        <v>169</v>
      </c>
      <c r="B12" s="108">
        <v>2.2999999999999998</v>
      </c>
      <c r="C12" s="1"/>
      <c r="D12" s="352"/>
      <c r="E12" s="352"/>
      <c r="F12" s="352"/>
      <c r="G12" s="352"/>
      <c r="H12" s="346" t="s">
        <v>170</v>
      </c>
      <c r="I12" s="346"/>
      <c r="J12" s="212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7"/>
      <c r="V12" s="66"/>
      <c r="W12" s="7"/>
    </row>
    <row r="13" spans="1:23" ht="27.75" customHeight="1" thickBot="1">
      <c r="A13" s="80" t="s">
        <v>170</v>
      </c>
      <c r="B13" s="140">
        <v>97</v>
      </c>
      <c r="D13" s="352"/>
      <c r="E13" s="352"/>
      <c r="F13" s="352"/>
      <c r="G13" s="352"/>
      <c r="H13" s="348" t="s">
        <v>171</v>
      </c>
      <c r="I13" s="348"/>
      <c r="J13" s="215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9"/>
      <c r="V13" s="66"/>
      <c r="W13" s="9"/>
    </row>
    <row r="14" spans="1:23" ht="27.75" customHeight="1" thickBot="1">
      <c r="A14" s="353" t="s">
        <v>172</v>
      </c>
      <c r="B14" s="353"/>
      <c r="D14" s="352"/>
      <c r="E14" s="352"/>
      <c r="F14" s="352"/>
      <c r="G14" s="352"/>
      <c r="H14" s="350" t="s">
        <v>173</v>
      </c>
      <c r="I14" s="350"/>
      <c r="J14" s="216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79"/>
      <c r="W14" s="10"/>
    </row>
    <row r="15" spans="1:23" ht="27.75" customHeight="1" thickBot="1">
      <c r="A15" s="81" t="s">
        <v>174</v>
      </c>
      <c r="B15" s="109">
        <v>172613</v>
      </c>
      <c r="D15" s="352"/>
      <c r="E15" s="352"/>
      <c r="F15" s="352"/>
      <c r="G15" s="352"/>
      <c r="W15" s="10"/>
    </row>
    <row r="16" spans="1:23" ht="27.75" customHeight="1" thickBot="1">
      <c r="A16" s="56" t="s">
        <v>175</v>
      </c>
      <c r="B16" s="153"/>
      <c r="D16" s="352"/>
      <c r="E16" s="352"/>
      <c r="F16" s="352"/>
      <c r="G16" s="352"/>
      <c r="H16" s="359" t="s">
        <v>176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59"/>
      <c r="T16" s="359"/>
      <c r="U16" s="359"/>
      <c r="V16" s="359"/>
      <c r="W16" s="9"/>
    </row>
    <row r="17" spans="1:23" ht="27.75" customHeight="1">
      <c r="A17" s="56" t="s">
        <v>177</v>
      </c>
      <c r="B17" s="111"/>
      <c r="D17" s="147"/>
      <c r="E17" s="147"/>
      <c r="F17" s="147"/>
      <c r="G17" s="147"/>
      <c r="H17" s="83" t="s">
        <v>178</v>
      </c>
      <c r="I17" s="84" t="s">
        <v>179</v>
      </c>
      <c r="J17" s="84" t="s">
        <v>253</v>
      </c>
      <c r="K17" s="84" t="str">
        <f t="shared" ref="K17:U17" si="0">K$3</f>
        <v>10am - 11am</v>
      </c>
      <c r="L17" s="84" t="str">
        <f t="shared" si="0"/>
        <v>11am - 12pm</v>
      </c>
      <c r="M17" s="84" t="str">
        <f t="shared" si="0"/>
        <v>12pm - 1pm</v>
      </c>
      <c r="N17" s="84" t="str">
        <f t="shared" si="0"/>
        <v>1pm - 2pm</v>
      </c>
      <c r="O17" s="84" t="str">
        <f t="shared" si="0"/>
        <v>2pm - 3pm</v>
      </c>
      <c r="P17" s="84" t="str">
        <f t="shared" si="0"/>
        <v>3pm - 4pm</v>
      </c>
      <c r="Q17" s="84" t="str">
        <f t="shared" si="0"/>
        <v>4pm - 5pm</v>
      </c>
      <c r="R17" s="84" t="str">
        <f t="shared" si="0"/>
        <v>5pm - 6pm</v>
      </c>
      <c r="S17" s="84" t="str">
        <f t="shared" si="0"/>
        <v>6pm - 7pm</v>
      </c>
      <c r="T17" s="84" t="str">
        <f t="shared" si="0"/>
        <v>7pm - 8pm</v>
      </c>
      <c r="U17" s="84" t="str">
        <f t="shared" si="0"/>
        <v>8pm - 9pm</v>
      </c>
      <c r="V17" s="85" t="s">
        <v>232</v>
      </c>
      <c r="W17" s="10"/>
    </row>
    <row r="18" spans="1:23" ht="27.75" customHeight="1">
      <c r="A18" s="56" t="s">
        <v>182</v>
      </c>
      <c r="B18" s="158"/>
      <c r="D18" s="97"/>
      <c r="E18" s="97"/>
      <c r="F18" s="97"/>
      <c r="G18" s="99"/>
      <c r="H18" s="161" t="s">
        <v>214</v>
      </c>
      <c r="I18" s="168" t="s">
        <v>189</v>
      </c>
      <c r="J18" s="160" t="s">
        <v>185</v>
      </c>
      <c r="K18" s="162"/>
      <c r="L18" s="162"/>
      <c r="M18" s="162"/>
      <c r="N18" s="160"/>
      <c r="O18" s="160"/>
      <c r="P18" s="160"/>
      <c r="Q18" s="160"/>
      <c r="R18" s="145"/>
      <c r="S18" s="145"/>
      <c r="T18" s="145"/>
      <c r="U18" s="145"/>
      <c r="V18" s="141"/>
      <c r="W18" s="9"/>
    </row>
    <row r="19" spans="1:23" ht="27.75" customHeight="1">
      <c r="A19" s="56"/>
      <c r="B19" s="158"/>
      <c r="D19" s="97"/>
      <c r="E19" s="97"/>
      <c r="F19" s="97"/>
      <c r="G19" s="99"/>
      <c r="H19" s="161" t="s">
        <v>183</v>
      </c>
      <c r="I19" s="168" t="s">
        <v>262</v>
      </c>
      <c r="J19" s="160" t="s">
        <v>185</v>
      </c>
      <c r="K19" s="163" t="s">
        <v>186</v>
      </c>
      <c r="L19" s="163" t="s">
        <v>186</v>
      </c>
      <c r="M19" s="163" t="s">
        <v>195</v>
      </c>
      <c r="N19" s="173" t="s">
        <v>192</v>
      </c>
      <c r="O19" s="171" t="s">
        <v>192</v>
      </c>
      <c r="P19" s="171" t="s">
        <v>187</v>
      </c>
      <c r="Q19" s="160"/>
      <c r="R19" s="145"/>
      <c r="S19" s="145"/>
      <c r="T19" s="145"/>
      <c r="U19" s="145"/>
      <c r="V19" s="141"/>
      <c r="W19" s="9"/>
    </row>
    <row r="20" spans="1:23" ht="12" hidden="1" customHeight="1">
      <c r="A20" s="87"/>
      <c r="B20" s="88">
        <f>B15+B18</f>
        <v>172613</v>
      </c>
      <c r="D20" s="97"/>
      <c r="E20" s="97"/>
      <c r="F20" s="97"/>
      <c r="G20" s="99"/>
      <c r="H20" s="60" t="s">
        <v>204</v>
      </c>
      <c r="I20" s="61" t="s">
        <v>194</v>
      </c>
      <c r="J20" s="166"/>
      <c r="K20" s="145"/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1"/>
      <c r="W20" s="9"/>
    </row>
    <row r="21" spans="1:23" ht="20.25" hidden="1" customHeight="1">
      <c r="A21" s="89"/>
      <c r="B21" s="90">
        <v>1</v>
      </c>
      <c r="D21" s="97"/>
      <c r="E21" s="97"/>
      <c r="F21" s="97"/>
      <c r="G21" s="99"/>
      <c r="H21" s="60"/>
      <c r="I21" s="61"/>
      <c r="J21" s="218"/>
      <c r="K21" s="160"/>
      <c r="L21" s="160"/>
      <c r="M21" s="160"/>
      <c r="N21" s="160"/>
      <c r="O21" s="160"/>
      <c r="P21" s="160"/>
      <c r="Q21" s="160"/>
      <c r="R21" s="160"/>
      <c r="S21" s="145"/>
      <c r="T21" s="145"/>
      <c r="U21" s="145"/>
      <c r="V21" s="141"/>
      <c r="W21" s="10"/>
    </row>
    <row r="22" spans="1:23" ht="27.75" customHeight="1">
      <c r="A22" s="89"/>
      <c r="B22" s="151"/>
      <c r="D22" s="97"/>
      <c r="E22" s="97"/>
      <c r="F22" s="97"/>
      <c r="G22" s="99"/>
      <c r="H22" s="60" t="s">
        <v>190</v>
      </c>
      <c r="I22" s="61" t="s">
        <v>234</v>
      </c>
      <c r="J22" s="145"/>
      <c r="K22" s="163" t="s">
        <v>195</v>
      </c>
      <c r="L22" s="173"/>
      <c r="M22" s="163" t="s">
        <v>186</v>
      </c>
      <c r="N22" s="163" t="s">
        <v>192</v>
      </c>
      <c r="O22" s="171" t="s">
        <v>192</v>
      </c>
      <c r="P22" s="163" t="s">
        <v>186</v>
      </c>
      <c r="Q22" s="163" t="s">
        <v>186</v>
      </c>
      <c r="R22" s="160"/>
      <c r="S22" s="145"/>
      <c r="T22" s="145"/>
      <c r="U22" s="145"/>
      <c r="V22" s="141"/>
      <c r="W22" s="10"/>
    </row>
    <row r="23" spans="1:23" ht="27.75" customHeight="1">
      <c r="A23" s="382" t="s">
        <v>263</v>
      </c>
      <c r="B23" s="382"/>
      <c r="D23" s="97"/>
      <c r="E23" s="97"/>
      <c r="F23" s="97"/>
      <c r="G23" s="99"/>
      <c r="H23" s="165" t="s">
        <v>264</v>
      </c>
      <c r="I23" s="166" t="s">
        <v>265</v>
      </c>
      <c r="J23" s="145"/>
      <c r="K23" s="160" t="s">
        <v>199</v>
      </c>
      <c r="L23" s="171"/>
      <c r="M23" s="171"/>
      <c r="N23" s="171"/>
      <c r="O23" s="171"/>
      <c r="P23" s="160"/>
      <c r="Q23" s="160"/>
      <c r="R23" s="160"/>
      <c r="S23" s="145"/>
      <c r="T23" s="145"/>
      <c r="U23" s="145"/>
      <c r="V23" s="141"/>
      <c r="W23" s="10"/>
    </row>
    <row r="24" spans="1:23" ht="27.75" customHeight="1">
      <c r="A24" s="380" t="s">
        <v>247</v>
      </c>
      <c r="B24" s="380"/>
      <c r="D24" s="97"/>
      <c r="E24" s="97"/>
      <c r="F24" s="97"/>
      <c r="G24" s="99"/>
      <c r="H24" s="60" t="s">
        <v>198</v>
      </c>
      <c r="I24" s="61" t="s">
        <v>201</v>
      </c>
      <c r="J24" s="145"/>
      <c r="K24" s="145"/>
      <c r="L24" s="160"/>
      <c r="M24" s="163" t="s">
        <v>202</v>
      </c>
      <c r="N24" s="170"/>
      <c r="O24" s="170"/>
      <c r="P24" s="170"/>
      <c r="Q24" s="170"/>
      <c r="R24" s="160"/>
      <c r="S24" s="160"/>
      <c r="T24" s="160"/>
      <c r="U24" s="160"/>
      <c r="V24" s="141"/>
      <c r="W24" s="14"/>
    </row>
    <row r="25" spans="1:23" ht="27.75" customHeight="1">
      <c r="A25" s="381" t="s">
        <v>248</v>
      </c>
      <c r="B25" s="381"/>
      <c r="D25" s="97"/>
      <c r="E25" s="97"/>
      <c r="F25" s="97"/>
      <c r="G25" s="99"/>
      <c r="H25" s="60" t="s">
        <v>233</v>
      </c>
      <c r="I25" s="61" t="s">
        <v>205</v>
      </c>
      <c r="J25" s="160"/>
      <c r="K25" s="145"/>
      <c r="L25" s="160"/>
      <c r="M25" s="145"/>
      <c r="N25" s="171" t="s">
        <v>186</v>
      </c>
      <c r="O25" s="171" t="s">
        <v>187</v>
      </c>
      <c r="P25" s="160" t="s">
        <v>199</v>
      </c>
      <c r="Q25" s="171"/>
      <c r="R25" s="163" t="s">
        <v>186</v>
      </c>
      <c r="S25" s="163" t="s">
        <v>186</v>
      </c>
      <c r="T25" s="163" t="s">
        <v>186</v>
      </c>
      <c r="U25" s="163" t="s">
        <v>186</v>
      </c>
      <c r="V25" s="141"/>
      <c r="W25" s="14" t="e">
        <f>COUNTIF(#REF!,$Q$57)+COUNTIF(#REF!,$R$57)+COUNTIF(#REF!,$L$57)+COUNTIF(#REF!,$M$57)+COUNTIF(#REF!,$N$57)+COUNTIF(#REF!,$O$57)+COUNTIF(#REF!,$P$57)</f>
        <v>#REF!</v>
      </c>
    </row>
    <row r="26" spans="1:23" ht="27.75" customHeight="1">
      <c r="A26" s="381" t="s">
        <v>249</v>
      </c>
      <c r="B26" s="381"/>
      <c r="D26" s="98"/>
      <c r="E26" s="98"/>
      <c r="F26" s="98"/>
      <c r="G26" s="100"/>
      <c r="H26" s="60" t="s">
        <v>217</v>
      </c>
      <c r="I26" s="61" t="s">
        <v>208</v>
      </c>
      <c r="J26" s="166"/>
      <c r="K26" s="145"/>
      <c r="L26" s="145"/>
      <c r="M26" s="145"/>
      <c r="N26" s="160"/>
      <c r="O26" s="163" t="s">
        <v>195</v>
      </c>
      <c r="P26" s="173"/>
      <c r="Q26" s="173"/>
      <c r="R26" s="163" t="s">
        <v>202</v>
      </c>
      <c r="S26" s="170"/>
      <c r="T26" s="160"/>
      <c r="U26" s="160"/>
      <c r="V26" s="141"/>
      <c r="W26" s="14" t="e">
        <f>COUNTIF(#REF!,$Q$57)+COUNTIF(#REF!,$R$57)+COUNTIF(#REF!,$L$57)+COUNTIF(#REF!,$M$57)+COUNTIF(#REF!,$N$57)+COUNTIF(#REF!,$O$57)+COUNTIF(#REF!,$P$57)</f>
        <v>#REF!</v>
      </c>
    </row>
    <row r="27" spans="1:23" ht="27.75" customHeight="1">
      <c r="A27" s="284"/>
      <c r="B27" s="280"/>
      <c r="D27" s="97"/>
      <c r="E27" s="97"/>
      <c r="F27" s="97"/>
      <c r="G27" s="99"/>
      <c r="H27" s="60" t="s">
        <v>258</v>
      </c>
      <c r="I27" s="61" t="s">
        <v>210</v>
      </c>
      <c r="J27" s="166"/>
      <c r="K27" s="145"/>
      <c r="L27" s="145"/>
      <c r="M27" s="145"/>
      <c r="N27" s="145"/>
      <c r="O27" s="160"/>
      <c r="P27" s="160"/>
      <c r="Q27" s="163" t="s">
        <v>195</v>
      </c>
      <c r="R27" s="173"/>
      <c r="S27" s="173"/>
      <c r="T27" s="173"/>
      <c r="U27" s="173"/>
      <c r="V27" s="131"/>
      <c r="W27" s="14" t="e">
        <f>COUNTIF(#REF!,$Q$57)+COUNTIF(#REF!,$R$57)+COUNTIF(#REF!,$L$57)+COUNTIF(#REF!,$M$57)+COUNTIF(#REF!,$N$57)+COUNTIF(#REF!,$O$57)+COUNTIF(#REF!,$P$57)</f>
        <v>#REF!</v>
      </c>
    </row>
    <row r="28" spans="1:23" ht="27.75" customHeight="1">
      <c r="A28" s="336" t="s">
        <v>266</v>
      </c>
      <c r="B28" s="337"/>
      <c r="D28" s="97"/>
      <c r="E28" s="97"/>
      <c r="F28" s="97"/>
      <c r="G28" s="99"/>
      <c r="H28" s="60" t="s">
        <v>207</v>
      </c>
      <c r="I28" s="61" t="s">
        <v>210</v>
      </c>
      <c r="J28" s="166"/>
      <c r="K28" s="145"/>
      <c r="L28" s="145"/>
      <c r="M28" s="145"/>
      <c r="N28" s="145"/>
      <c r="O28" s="145"/>
      <c r="P28" s="145"/>
      <c r="Q28" s="160" t="s">
        <v>199</v>
      </c>
      <c r="R28" s="171"/>
      <c r="S28" s="171"/>
      <c r="T28" s="171"/>
      <c r="U28" s="171"/>
      <c r="V28" s="141"/>
      <c r="W28" s="14">
        <f>COUNTIF(K26:U26,$Q$57)+COUNTIF(K26:U26,$R$57)+COUNTIF(K26:U26,$L$57)+COUNTIF(K26:U26,$M$57)+COUNTIF(K26:U26,$N$57)+COUNTIF(K26:U26,$O$57)+COUNTIF(K26:U26,$P$57)</f>
        <v>2</v>
      </c>
    </row>
    <row r="29" spans="1:23" ht="27.75" customHeight="1">
      <c r="A29" s="362" t="s">
        <v>242</v>
      </c>
      <c r="B29" s="363"/>
      <c r="D29" s="97"/>
      <c r="E29" s="97"/>
      <c r="F29" s="97"/>
      <c r="G29" s="99"/>
      <c r="H29" s="60" t="s">
        <v>188</v>
      </c>
      <c r="I29" s="61" t="s">
        <v>210</v>
      </c>
      <c r="J29" s="166"/>
      <c r="K29" s="145"/>
      <c r="L29" s="145"/>
      <c r="M29" s="145"/>
      <c r="N29" s="145"/>
      <c r="O29" s="145"/>
      <c r="P29" s="145"/>
      <c r="Q29" s="160" t="s">
        <v>185</v>
      </c>
      <c r="R29" s="162"/>
      <c r="S29" s="162"/>
      <c r="T29" s="162"/>
      <c r="U29" s="162"/>
      <c r="V29" s="141"/>
      <c r="W29" s="14">
        <f>COUNTIF(K27:U27,$Q$57)+COUNTIF(K27:U27,$R$57)+COUNTIF(K27:U27,$L$57)+COUNTIF(K27:U27,$M$57)+COUNTIF(K27:U27,$N$57)+COUNTIF(K27:U27,$O$57)+COUNTIF(K27:U27,$P$57)</f>
        <v>1</v>
      </c>
    </row>
    <row r="30" spans="1:23" ht="27.75" customHeight="1">
      <c r="A30" s="382"/>
      <c r="B30" s="383"/>
      <c r="D30" s="97"/>
      <c r="E30" s="97"/>
      <c r="F30" s="97"/>
      <c r="G30" s="99"/>
      <c r="H30" s="60" t="s">
        <v>243</v>
      </c>
      <c r="I30" s="61" t="s">
        <v>215</v>
      </c>
      <c r="J30" s="160"/>
      <c r="K30" s="160"/>
      <c r="L30" s="160"/>
      <c r="M30" s="160"/>
      <c r="N30" s="160"/>
      <c r="O30" s="160"/>
      <c r="P30" s="160"/>
      <c r="Q30" s="160" t="s">
        <v>202</v>
      </c>
      <c r="R30" s="170"/>
      <c r="S30" s="170"/>
      <c r="T30" s="170"/>
      <c r="U30" s="170"/>
      <c r="V30" s="141"/>
      <c r="W30" s="14" t="e">
        <f>COUNTIF(#REF!,$Q$57)+COUNTIF(#REF!,$R$57)+COUNTIF(#REF!,$L$57)+COUNTIF(#REF!,$M$57)+COUNTIF(#REF!,$N$57)+COUNTIF(#REF!,$O$57)+COUNTIF(#REF!,$P$57)</f>
        <v>#REF!</v>
      </c>
    </row>
    <row r="31" spans="1:23" ht="27.75" customHeight="1">
      <c r="A31" s="334" t="s">
        <v>218</v>
      </c>
      <c r="B31" s="334"/>
      <c r="D31" s="97"/>
      <c r="E31" s="97"/>
      <c r="F31" s="97"/>
      <c r="G31" s="99"/>
      <c r="H31" s="165"/>
      <c r="I31" s="61"/>
      <c r="J31" s="166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1"/>
      <c r="W31" s="14">
        <f>COUNTIF(K28:U28,$Q$57)+COUNTIF(K28:U28,$R$57)+COUNTIF(K28:U28,$L$57)+COUNTIF(K28:U28,$M$57)+COUNTIF(K28:U28,$N$57)+COUNTIF(K28:U28,$O$57)+COUNTIF(K28:U28,$P$57)</f>
        <v>1</v>
      </c>
    </row>
    <row r="32" spans="1:23" ht="27.75" customHeight="1">
      <c r="A32" s="332" t="s">
        <v>267</v>
      </c>
      <c r="B32" s="332"/>
      <c r="D32" s="97"/>
      <c r="E32" s="97"/>
      <c r="F32" s="97"/>
      <c r="G32" s="99"/>
      <c r="H32" s="165"/>
      <c r="I32" s="61"/>
      <c r="J32" s="166"/>
      <c r="K32" s="145"/>
      <c r="L32" s="145"/>
      <c r="M32" s="145"/>
      <c r="O32" s="145"/>
      <c r="P32" s="145"/>
      <c r="Q32" s="145"/>
      <c r="R32" s="160"/>
      <c r="S32" s="160"/>
      <c r="T32" s="160"/>
      <c r="U32" s="160"/>
      <c r="V32" s="141"/>
      <c r="W32" s="14" t="e">
        <f>COUNTIF(#REF!,$Q$57)+COUNTIF(#REF!,$R$57)+COUNTIF(#REF!,$L$57)+COUNTIF(#REF!,$M$57)+COUNTIF(#REF!,$N$57)+COUNTIF(#REF!,$O$57)+COUNTIF(#REF!,$P$57)</f>
        <v>#REF!</v>
      </c>
    </row>
    <row r="33" spans="1:23" ht="27.75" customHeight="1">
      <c r="A33" s="332"/>
      <c r="B33" s="332"/>
      <c r="C33" s="11"/>
      <c r="D33" s="97"/>
      <c r="E33" s="97"/>
      <c r="F33" s="97"/>
      <c r="G33" s="99"/>
      <c r="H33" s="165"/>
      <c r="I33" s="218"/>
      <c r="J33" s="166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1"/>
      <c r="W33" s="14">
        <f>COUNTIF(K29:U29,$Q$57)+COUNTIF(K29:U29,$R$57)+COUNTIF(K29:U29,$L$57)+COUNTIF(K29:U29,$M$57)+COUNTIF(K29:U29,$N$57)+COUNTIF(K29:U29,$O$57)+COUNTIF(K29:U29,$P$57)</f>
        <v>0</v>
      </c>
    </row>
    <row r="34" spans="1:23" ht="27.75" customHeight="1">
      <c r="A34" s="334" t="s">
        <v>268</v>
      </c>
      <c r="B34" s="334"/>
      <c r="C34" s="11"/>
      <c r="D34" s="97"/>
      <c r="E34" s="97"/>
      <c r="F34" s="97"/>
      <c r="G34" s="99"/>
      <c r="H34" s="60"/>
      <c r="I34" s="61"/>
      <c r="J34" s="61"/>
      <c r="K34" s="145"/>
      <c r="L34" s="145"/>
      <c r="M34" s="131"/>
      <c r="N34" s="131"/>
      <c r="O34" s="131"/>
      <c r="P34" s="131"/>
      <c r="Q34" s="145"/>
      <c r="R34" s="145"/>
      <c r="S34" s="145"/>
      <c r="T34" s="145"/>
      <c r="U34" s="145"/>
      <c r="V34" s="141"/>
      <c r="W34" s="14">
        <f>COUNTIF(K36:U36,$Q$57)+COUNTIF(K36:U36,$R$57)+COUNTIF(K36:U36,$L$57)+COUNTIF(K36:U36,$M$57)+COUNTIF(K36:U36,$N$57)+COUNTIF(K36:U36,$O$57)+COUNTIF(K36:U36,$P$57)</f>
        <v>0</v>
      </c>
    </row>
    <row r="35" spans="1:23" ht="27.75" customHeight="1">
      <c r="A35" s="332"/>
      <c r="B35" s="332"/>
      <c r="C35" s="11"/>
      <c r="D35" s="97"/>
      <c r="E35" s="97"/>
      <c r="F35" s="97"/>
      <c r="G35" s="99"/>
      <c r="H35" s="165"/>
      <c r="I35" s="166"/>
      <c r="J35" s="61"/>
      <c r="K35" s="131"/>
      <c r="L35" s="131"/>
      <c r="M35" s="131"/>
      <c r="N35" s="131"/>
      <c r="O35" s="131"/>
      <c r="P35" s="131"/>
      <c r="Q35" s="145"/>
      <c r="R35" s="145"/>
      <c r="S35" s="145"/>
      <c r="T35" s="145"/>
      <c r="U35" s="145"/>
      <c r="V35" s="141"/>
      <c r="W35" s="14" t="e">
        <f>COUNTIF(#REF!,$Q$57)+COUNTIF(#REF!,$R$57)+COUNTIF(#REF!,$L$57)+COUNTIF(#REF!,$M$57)+COUNTIF(#REF!,$N$57)+COUNTIF(#REF!,$O$57)+COUNTIF(#REF!,$P$57)</f>
        <v>#REF!</v>
      </c>
    </row>
    <row r="36" spans="1:23" ht="27.75" customHeight="1">
      <c r="A36" s="332"/>
      <c r="B36" s="332"/>
      <c r="C36" s="11"/>
      <c r="D36" s="97"/>
      <c r="E36" s="97"/>
      <c r="F36" s="97"/>
      <c r="G36" s="99"/>
      <c r="H36" s="60"/>
      <c r="I36" s="61"/>
      <c r="J36" s="61"/>
      <c r="K36" s="131"/>
      <c r="L36" s="131"/>
      <c r="M36" s="131"/>
      <c r="N36" s="131"/>
      <c r="O36" s="131"/>
      <c r="P36" s="131"/>
      <c r="Q36" s="145"/>
      <c r="R36" s="145"/>
      <c r="S36" s="145"/>
      <c r="T36" s="145"/>
      <c r="U36" s="145"/>
      <c r="V36" s="141"/>
      <c r="W36" s="14">
        <f>COUNTIF(K37:U37,$Q$57)+COUNTIF(K37:U37,$R$57)+COUNTIF(K37:U37,$L$57)+COUNTIF(K37:U37,$M$57)+COUNTIF(K37:U37,$N$57)+COUNTIF(K37:U37,$O$57)+COUNTIF(K37:U37,$P$57)</f>
        <v>0</v>
      </c>
    </row>
    <row r="37" spans="1:23" ht="27.75" customHeight="1">
      <c r="A37" s="334" t="s">
        <v>219</v>
      </c>
      <c r="B37" s="334"/>
      <c r="C37" s="11"/>
      <c r="D37" s="97"/>
      <c r="E37" s="97"/>
      <c r="F37" s="97"/>
      <c r="G37" s="99"/>
      <c r="H37" s="60"/>
      <c r="I37" s="61"/>
      <c r="J37" s="6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41"/>
      <c r="W37" s="14" t="e">
        <f>COUNTIF(#REF!,$Q$57)+COUNTIF(#REF!,$R$57)+COUNTIF(#REF!,$L$57)+COUNTIF(#REF!,$M$57)+COUNTIF(#REF!,$N$57)+COUNTIF(#REF!,$O$57)+COUNTIF(#REF!,$P$57)</f>
        <v>#REF!</v>
      </c>
    </row>
    <row r="38" spans="1:23" ht="27.75" customHeight="1">
      <c r="A38" s="332"/>
      <c r="B38" s="332"/>
      <c r="C38" s="11"/>
      <c r="D38" s="97"/>
      <c r="E38" s="97"/>
      <c r="F38" s="97"/>
      <c r="G38" s="99"/>
      <c r="H38" s="60"/>
      <c r="I38" s="61"/>
      <c r="J38" s="61"/>
      <c r="K38" s="13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41"/>
      <c r="W38" s="14">
        <f t="shared" ref="W38:W47" si="1">COUNTIF(K39:U39,$Q$57)+COUNTIF(K39:U39,$R$57)+COUNTIF(K39:U39,$L$57)+COUNTIF(K39:U39,$M$57)+COUNTIF(K39:U39,$N$57)+COUNTIF(K39:U39,$O$57)+COUNTIF(K39:U39,$P$57)</f>
        <v>0</v>
      </c>
    </row>
    <row r="39" spans="1:23" ht="27.75" customHeight="1">
      <c r="A39" s="332"/>
      <c r="B39" s="332"/>
      <c r="C39" s="11"/>
      <c r="D39" s="97"/>
      <c r="E39" s="97"/>
      <c r="F39" s="97"/>
      <c r="G39" s="99"/>
      <c r="H39" s="60"/>
      <c r="I39" s="61"/>
      <c r="J39" s="6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41"/>
      <c r="W39" s="14">
        <f t="shared" si="1"/>
        <v>0</v>
      </c>
    </row>
    <row r="40" spans="1:23" ht="27.75" customHeight="1">
      <c r="A40" s="334" t="s">
        <v>58</v>
      </c>
      <c r="B40" s="334"/>
      <c r="C40" s="11"/>
      <c r="D40" s="97"/>
      <c r="E40" s="97"/>
      <c r="F40" s="97"/>
      <c r="G40" s="99"/>
      <c r="H40" s="60"/>
      <c r="I40" s="61"/>
      <c r="J40" s="6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41"/>
      <c r="W40" s="14">
        <f t="shared" si="1"/>
        <v>0</v>
      </c>
    </row>
    <row r="41" spans="1:23" ht="27.75" customHeight="1">
      <c r="A41" s="332"/>
      <c r="B41" s="332"/>
      <c r="C41" s="11"/>
      <c r="D41" s="97"/>
      <c r="E41" s="97"/>
      <c r="F41" s="97"/>
      <c r="G41" s="99"/>
      <c r="H41" s="60"/>
      <c r="I41" s="61"/>
      <c r="J41" s="61"/>
      <c r="K41" s="13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41"/>
      <c r="W41" s="14">
        <f t="shared" si="1"/>
        <v>0</v>
      </c>
    </row>
    <row r="42" spans="1:23" ht="27.75" customHeight="1">
      <c r="A42" s="332"/>
      <c r="B42" s="332"/>
      <c r="C42" s="11"/>
      <c r="D42" s="97"/>
      <c r="E42" s="97"/>
      <c r="F42" s="97"/>
      <c r="G42" s="99"/>
      <c r="H42" s="60"/>
      <c r="I42" s="61"/>
      <c r="J42" s="6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41"/>
      <c r="W42" s="14">
        <f t="shared" si="1"/>
        <v>0</v>
      </c>
    </row>
    <row r="43" spans="1:23" ht="27.75" customHeight="1">
      <c r="A43" s="334" t="s">
        <v>220</v>
      </c>
      <c r="B43" s="334"/>
      <c r="C43" s="11"/>
      <c r="D43" s="97"/>
      <c r="E43" s="97"/>
      <c r="F43" s="97"/>
      <c r="G43" s="99"/>
      <c r="H43" s="60"/>
      <c r="I43" s="61"/>
      <c r="J43" s="61"/>
      <c r="K43" s="13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41"/>
      <c r="W43" s="14">
        <f t="shared" si="1"/>
        <v>0</v>
      </c>
    </row>
    <row r="44" spans="1:23" ht="27.75" customHeight="1">
      <c r="A44" s="332"/>
      <c r="B44" s="332"/>
      <c r="C44" s="11"/>
      <c r="D44" s="97"/>
      <c r="E44" s="97"/>
      <c r="F44" s="97"/>
      <c r="G44" s="99"/>
      <c r="H44" s="60"/>
      <c r="I44" s="61"/>
      <c r="J44" s="61"/>
      <c r="K44" s="131"/>
      <c r="L44" s="131"/>
      <c r="M44" s="132"/>
      <c r="N44" s="131"/>
      <c r="O44" s="131"/>
      <c r="P44" s="132"/>
      <c r="Q44" s="132"/>
      <c r="R44" s="131"/>
      <c r="S44" s="131"/>
      <c r="T44" s="131"/>
      <c r="U44" s="131"/>
      <c r="V44" s="141"/>
      <c r="W44" s="14">
        <f t="shared" si="1"/>
        <v>0</v>
      </c>
    </row>
    <row r="45" spans="1:23" ht="27.75" customHeight="1">
      <c r="A45" s="332"/>
      <c r="B45" s="332"/>
      <c r="C45" s="11"/>
      <c r="D45" s="97"/>
      <c r="E45" s="97"/>
      <c r="F45" s="97"/>
      <c r="G45" s="99"/>
      <c r="H45" s="60"/>
      <c r="I45" s="61"/>
      <c r="J45" s="61"/>
      <c r="K45" s="131"/>
      <c r="L45" s="131"/>
      <c r="M45" s="132"/>
      <c r="N45" s="131"/>
      <c r="O45" s="131"/>
      <c r="P45" s="132"/>
      <c r="Q45" s="132"/>
      <c r="R45" s="131"/>
      <c r="S45" s="131"/>
      <c r="T45" s="131"/>
      <c r="U45" s="131"/>
      <c r="V45" s="141"/>
      <c r="W45" s="14">
        <f t="shared" si="1"/>
        <v>0</v>
      </c>
    </row>
    <row r="46" spans="1:23" ht="27.75" customHeight="1">
      <c r="A46" s="334" t="s">
        <v>60</v>
      </c>
      <c r="B46" s="334"/>
      <c r="C46" s="11"/>
      <c r="D46" s="97"/>
      <c r="E46" s="97"/>
      <c r="F46" s="97"/>
      <c r="G46" s="99"/>
      <c r="H46" s="60"/>
      <c r="I46" s="61"/>
      <c r="J46" s="61"/>
      <c r="K46" s="131"/>
      <c r="L46" s="131"/>
      <c r="M46" s="132"/>
      <c r="N46" s="131"/>
      <c r="O46" s="131"/>
      <c r="P46" s="132"/>
      <c r="Q46" s="132"/>
      <c r="R46" s="131"/>
      <c r="S46" s="131"/>
      <c r="T46" s="131"/>
      <c r="U46" s="131"/>
      <c r="V46" s="141"/>
      <c r="W46" s="14">
        <f t="shared" si="1"/>
        <v>0</v>
      </c>
    </row>
    <row r="47" spans="1:23" ht="27.75" customHeight="1">
      <c r="A47" s="332"/>
      <c r="B47" s="332"/>
      <c r="C47" s="11"/>
      <c r="D47" s="97"/>
      <c r="E47" s="97"/>
      <c r="F47" s="97"/>
      <c r="G47" s="99"/>
      <c r="H47" s="60"/>
      <c r="I47" s="61"/>
      <c r="J47" s="61"/>
      <c r="K47" s="131"/>
      <c r="L47" s="131"/>
      <c r="M47" s="132"/>
      <c r="N47" s="131"/>
      <c r="O47" s="131"/>
      <c r="P47" s="132"/>
      <c r="Q47" s="132"/>
      <c r="R47" s="131"/>
      <c r="S47" s="131"/>
      <c r="T47" s="131"/>
      <c r="U47" s="131"/>
      <c r="V47" s="141"/>
      <c r="W47" s="14">
        <f t="shared" si="1"/>
        <v>0</v>
      </c>
    </row>
    <row r="48" spans="1:23" ht="27.75" customHeight="1">
      <c r="A48" s="332"/>
      <c r="B48" s="332"/>
      <c r="C48" s="11"/>
      <c r="D48" s="97"/>
      <c r="E48" s="97"/>
      <c r="F48" s="97"/>
      <c r="G48" s="99"/>
      <c r="H48" s="60"/>
      <c r="I48" s="61"/>
      <c r="J48" s="61"/>
      <c r="K48" s="131"/>
      <c r="L48" s="131"/>
      <c r="M48" s="132"/>
      <c r="N48" s="131"/>
      <c r="O48" s="131"/>
      <c r="P48" s="132"/>
      <c r="Q48" s="132"/>
      <c r="R48" s="131"/>
      <c r="S48" s="131"/>
      <c r="T48" s="131"/>
      <c r="U48" s="131"/>
      <c r="V48" s="141"/>
      <c r="W48" s="14" t="e">
        <f>COUNTIF(#REF!,$Q$57)+COUNTIF(#REF!,$R$57)+COUNTIF(#REF!,$L$57)+COUNTIF(#REF!,$M$57)+COUNTIF(#REF!,$N$57)+COUNTIF(#REF!,$O$57)+COUNTIF(#REF!,$P$57)</f>
        <v>#REF!</v>
      </c>
    </row>
    <row r="49" spans="1:23" ht="27.75" customHeight="1">
      <c r="A49" s="334" t="s">
        <v>223</v>
      </c>
      <c r="B49" s="334"/>
      <c r="C49" s="11"/>
      <c r="D49" s="97"/>
      <c r="E49" s="97"/>
      <c r="F49" s="97"/>
      <c r="G49" s="99"/>
      <c r="H49" s="60"/>
      <c r="I49" s="61"/>
      <c r="J49" s="61"/>
      <c r="K49" s="131"/>
      <c r="L49" s="131"/>
      <c r="M49" s="132"/>
      <c r="N49" s="131"/>
      <c r="O49" s="131"/>
      <c r="P49" s="132"/>
      <c r="Q49" s="132"/>
      <c r="R49" s="131"/>
      <c r="S49" s="131"/>
      <c r="T49" s="131"/>
      <c r="U49" s="131"/>
      <c r="V49" s="141"/>
      <c r="W49" s="14"/>
    </row>
    <row r="50" spans="1:23" ht="27.75" customHeight="1">
      <c r="A50" s="332"/>
      <c r="B50" s="332"/>
      <c r="C50" s="11"/>
      <c r="D50" s="97"/>
      <c r="E50" s="97"/>
      <c r="F50" s="97"/>
      <c r="G50" s="99"/>
      <c r="H50" s="60"/>
      <c r="I50" s="61"/>
      <c r="J50" s="61"/>
      <c r="K50" s="131"/>
      <c r="L50" s="131"/>
      <c r="M50" s="132"/>
      <c r="N50" s="131"/>
      <c r="O50" s="131"/>
      <c r="P50" s="132"/>
      <c r="Q50" s="132"/>
      <c r="R50" s="131"/>
      <c r="S50" s="131"/>
      <c r="T50" s="131"/>
      <c r="U50" s="131"/>
      <c r="V50" s="141"/>
      <c r="W50" s="58"/>
    </row>
    <row r="51" spans="1:23" ht="27.75" customHeight="1">
      <c r="A51" s="332"/>
      <c r="B51" s="332"/>
      <c r="C51" s="11"/>
      <c r="D51" s="97"/>
      <c r="E51" s="97"/>
      <c r="F51" s="97"/>
      <c r="G51" s="99"/>
      <c r="H51" s="60"/>
      <c r="I51" s="61"/>
      <c r="J51" s="61"/>
      <c r="K51" s="131"/>
      <c r="L51" s="131"/>
      <c r="M51" s="132"/>
      <c r="N51" s="131"/>
      <c r="O51" s="131"/>
      <c r="P51" s="132"/>
      <c r="Q51" s="132"/>
      <c r="R51" s="131"/>
      <c r="S51" s="131"/>
      <c r="T51" s="131"/>
      <c r="U51" s="131"/>
      <c r="V51" s="141"/>
      <c r="W51" s="59"/>
    </row>
    <row r="52" spans="1:23" ht="27.75" customHeight="1">
      <c r="A52" s="334" t="s">
        <v>224</v>
      </c>
      <c r="B52" s="334"/>
      <c r="C52" s="11"/>
      <c r="D52" s="97"/>
      <c r="E52" s="97"/>
      <c r="F52" s="97"/>
      <c r="G52" s="99"/>
      <c r="H52" s="60"/>
      <c r="I52" s="61"/>
      <c r="J52" s="61"/>
      <c r="K52" s="131"/>
      <c r="L52" s="131"/>
      <c r="M52" s="132"/>
      <c r="N52" s="131"/>
      <c r="O52" s="131"/>
      <c r="P52" s="132"/>
      <c r="Q52" s="132"/>
      <c r="R52" s="131"/>
      <c r="S52" s="131"/>
      <c r="T52" s="131"/>
      <c r="U52" s="131"/>
      <c r="V52" s="141"/>
      <c r="W52" s="59"/>
    </row>
    <row r="53" spans="1:23" ht="27.75" customHeight="1" thickBot="1">
      <c r="A53" s="332"/>
      <c r="B53" s="332"/>
      <c r="C53" s="11"/>
      <c r="D53" s="62"/>
      <c r="E53" s="62"/>
      <c r="F53" s="62"/>
      <c r="G53" s="62"/>
      <c r="H53" s="101"/>
      <c r="I53" s="102"/>
      <c r="J53" s="102"/>
      <c r="K53" s="133"/>
      <c r="L53" s="133"/>
      <c r="M53" s="134"/>
      <c r="N53" s="133"/>
      <c r="O53" s="133"/>
      <c r="P53" s="134"/>
      <c r="Q53" s="134"/>
      <c r="R53" s="133"/>
      <c r="S53" s="133"/>
      <c r="T53" s="133"/>
      <c r="U53" s="133"/>
      <c r="V53" s="141"/>
      <c r="W53" s="59"/>
    </row>
    <row r="54" spans="1:23" ht="27.75" customHeight="1" thickBot="1">
      <c r="A54" s="328"/>
      <c r="B54" s="328"/>
      <c r="C54" s="11"/>
      <c r="D54" s="62"/>
      <c r="E54" s="62"/>
      <c r="F54" s="62"/>
      <c r="G54" s="62"/>
      <c r="H54" s="73"/>
      <c r="I54" s="74"/>
      <c r="J54" s="74"/>
      <c r="K54" s="75"/>
      <c r="L54" s="75"/>
      <c r="M54" s="76"/>
      <c r="N54" s="75"/>
      <c r="O54" s="75"/>
      <c r="P54" s="76"/>
      <c r="Q54" s="76"/>
      <c r="R54" s="75"/>
      <c r="S54" s="75"/>
      <c r="T54" s="75"/>
      <c r="U54" s="75"/>
      <c r="V54" s="141"/>
      <c r="W54" s="59"/>
    </row>
    <row r="55" spans="1:23" ht="26.25" customHeight="1" thickBot="1">
      <c r="A55" s="72"/>
      <c r="B55" s="72"/>
      <c r="C55" s="11"/>
      <c r="D55" s="62"/>
      <c r="E55" s="62"/>
      <c r="F55" s="62"/>
      <c r="G55" s="62"/>
      <c r="H55" s="73"/>
      <c r="I55" s="74"/>
      <c r="J55" s="74"/>
      <c r="K55" s="75"/>
      <c r="L55" s="75"/>
      <c r="M55" s="76"/>
      <c r="N55" s="75"/>
      <c r="O55" s="75"/>
      <c r="P55" s="76"/>
      <c r="Q55" s="76"/>
      <c r="R55" s="75"/>
      <c r="S55" s="75"/>
      <c r="T55" s="75"/>
      <c r="U55" s="75"/>
      <c r="V55" s="142"/>
      <c r="W55" s="59"/>
    </row>
    <row r="56" spans="1:23" ht="26.25" customHeight="1">
      <c r="A56" s="72"/>
      <c r="B56" s="72"/>
      <c r="C56" s="11"/>
      <c r="H56" s="73"/>
      <c r="I56" s="74"/>
      <c r="J56" s="74"/>
      <c r="K56" s="75"/>
      <c r="L56" s="75"/>
      <c r="M56" s="76"/>
      <c r="N56" s="75"/>
      <c r="O56" s="75"/>
      <c r="P56" s="76"/>
      <c r="Q56" s="76"/>
      <c r="R56" s="75"/>
      <c r="S56" s="75"/>
      <c r="T56" s="75"/>
      <c r="U56" s="75"/>
      <c r="V56" s="77"/>
      <c r="W56" s="59"/>
    </row>
    <row r="57" spans="1:23" ht="26.25" customHeight="1">
      <c r="A57" s="72"/>
      <c r="B57" s="72"/>
      <c r="I57" s="74" t="s">
        <v>225</v>
      </c>
      <c r="J57" s="74"/>
      <c r="K57" s="136" t="s">
        <v>186</v>
      </c>
      <c r="L57" s="137" t="s">
        <v>199</v>
      </c>
      <c r="M57" s="137" t="s">
        <v>195</v>
      </c>
      <c r="N57" s="137" t="s">
        <v>187</v>
      </c>
      <c r="O57" s="137" t="s">
        <v>227</v>
      </c>
      <c r="P57" s="138" t="s">
        <v>228</v>
      </c>
      <c r="Q57" s="138" t="s">
        <v>202</v>
      </c>
      <c r="R57" s="138" t="s">
        <v>229</v>
      </c>
      <c r="S57" s="139" t="s">
        <v>192</v>
      </c>
      <c r="T57" s="139" t="s">
        <v>185</v>
      </c>
      <c r="U57" s="139" t="s">
        <v>230</v>
      </c>
      <c r="V57" s="77"/>
      <c r="W57" s="59"/>
    </row>
    <row r="58" spans="1:23" ht="25.5" hidden="1" customHeight="1">
      <c r="V58" s="77"/>
      <c r="W58" s="13" t="e">
        <f>COUNTIF(#REF!,$Q$57)+COUNTIF(#REF!,$R$57)+COUNTIF(#REF!,$L$57)+COUNTIF(#REF!,$M$57)+COUNTIF(#REF!,$N$57)+COUNTIF(#REF!,$O$57)+COUNTIF(#REF!,$P$57)</f>
        <v>#REF!</v>
      </c>
    </row>
  </sheetData>
  <sheetProtection selectLockedCells="1"/>
  <mergeCells count="52">
    <mergeCell ref="A53:B53"/>
    <mergeCell ref="A54:B54"/>
    <mergeCell ref="A47:B47"/>
    <mergeCell ref="A48:B48"/>
    <mergeCell ref="A49:B49"/>
    <mergeCell ref="A50:B50"/>
    <mergeCell ref="A51:B51"/>
    <mergeCell ref="A52:B52"/>
    <mergeCell ref="A46:B46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34:B34"/>
    <mergeCell ref="A24:B24"/>
    <mergeCell ref="A25:B25"/>
    <mergeCell ref="A29:B29"/>
    <mergeCell ref="A30:B30"/>
    <mergeCell ref="A31:B31"/>
    <mergeCell ref="A32:B32"/>
    <mergeCell ref="A33:B33"/>
    <mergeCell ref="A28:B28"/>
    <mergeCell ref="A26:B26"/>
    <mergeCell ref="A23:B23"/>
    <mergeCell ref="H6:I6"/>
    <mergeCell ref="H7:I7"/>
    <mergeCell ref="H8:I8"/>
    <mergeCell ref="H9:I9"/>
    <mergeCell ref="H10:I10"/>
    <mergeCell ref="H11:I11"/>
    <mergeCell ref="H12:I12"/>
    <mergeCell ref="H13:I13"/>
    <mergeCell ref="A14:B14"/>
    <mergeCell ref="H14:I14"/>
    <mergeCell ref="H16:V16"/>
    <mergeCell ref="H1:V1"/>
    <mergeCell ref="A2:B2"/>
    <mergeCell ref="H2:V2"/>
    <mergeCell ref="H3:I3"/>
    <mergeCell ref="D4:D16"/>
    <mergeCell ref="H4:I4"/>
    <mergeCell ref="H5:I5"/>
    <mergeCell ref="E6:E16"/>
    <mergeCell ref="F6:F16"/>
    <mergeCell ref="G6:G16"/>
  </mergeCells>
  <conditionalFormatting sqref="B18:B1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{341B022C-33C2-4F37-8512-5A94B27D8869}</x14:id>
        </ext>
      </extLst>
    </cfRule>
    <cfRule type="cellIs" dxfId="37690" priority="31" operator="lessThan">
      <formula>0</formula>
    </cfRule>
    <cfRule type="cellIs" dxfId="37689" priority="32" operator="greaterThan">
      <formula>0</formula>
    </cfRule>
  </conditionalFormatting>
  <conditionalFormatting sqref="B18:B20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{16DB1882-1C1D-4686-BB5F-8B0F8E4D93A1}</x14:id>
        </ext>
      </extLst>
    </cfRule>
  </conditionalFormatting>
  <conditionalFormatting sqref="B21:B22 B1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{2C11C15E-FEEC-415E-AA4F-603CB1BEA6D7}</x14:id>
        </ext>
      </extLst>
    </cfRule>
  </conditionalFormatting>
  <dataValidations count="1">
    <dataValidation type="list" allowBlank="1" showInputMessage="1" showErrorMessage="1" error="Select Zone from the Dropdown List!" promptTitle="Select zone" prompt="Dropdown list" sqref="J30:U30 K26:K29 R18:U23 J22:J23 V27 J18:Q19 J24:K25 K20:Q23 O32:U32 K31:U31 K33:U56 K32:M32 L24:U29" xr:uid="{C53EF05E-82F1-4005-974D-23F36DF47CAD}">
      <formula1>$I$57:$U$57</formula1>
    </dataValidation>
  </dataValidations>
  <printOptions horizontalCentered="1" verticalCentered="1"/>
  <pageMargins left="0" right="0" top="0" bottom="0" header="0" footer="0"/>
  <pageSetup scale="36" fitToHeight="0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1B022C-33C2-4F37-8512-5A94B27D88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B18:B19</xm:sqref>
        </x14:conditionalFormatting>
        <x14:conditionalFormatting xmlns:xm="http://schemas.microsoft.com/office/excel/2006/main">
          <x14:cfRule type="dataBar" id="{16DB1882-1C1D-4686-BB5F-8B0F8E4D9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B18:B20</xm:sqref>
        </x14:conditionalFormatting>
        <x14:conditionalFormatting xmlns:xm="http://schemas.microsoft.com/office/excel/2006/main">
          <x14:cfRule type="dataBar" id="{2C11C15E-FEEC-415E-AA4F-603CB1BEA6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B21:B22 B17</xm:sqref>
        </x14:conditionalFormatting>
        <x14:conditionalFormatting xmlns:xm="http://schemas.microsoft.com/office/excel/2006/main">
          <x14:cfRule type="containsText" priority="1" operator="containsText" id="{7245846A-C327-4885-A7D1-6159F0F1C9D1}">
            <xm:f>NOT(ISERROR(SEARCH($Q$57,I30)))</xm:f>
            <xm:f>$Q$57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" operator="containsText" id="{25D677D7-1A08-449D-91FE-8BCB6CE89A11}">
            <xm:f>NOT(ISERROR(SEARCH($P$57,I30)))</xm:f>
            <xm:f>$P$57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7A078163-E69B-4D25-8B45-D8175FD5087B}">
            <xm:f>NOT(ISERROR(SEARCH($O$57,I30)))</xm:f>
            <xm:f>$O$57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" operator="containsText" id="{72794103-A1B1-4438-855D-3178A5F2C02C}">
            <xm:f>NOT(ISERROR(SEARCH($N$57,I30)))</xm:f>
            <xm:f>$N$57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" operator="containsText" id="{D94CC7B2-3252-4CA6-B1A7-29D05C5C60C3}">
            <xm:f>NOT(ISERROR(SEARCH($M$57,I30)))</xm:f>
            <xm:f>$M$57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21AB08E7-046D-4181-B978-D39F8DE86A3D}">
            <xm:f>NOT(ISERROR(SEARCH($L$57,I30)))</xm:f>
            <xm:f>$L$57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" operator="containsText" id="{B5F62BFA-EF97-446D-9AFC-5A514DA9FFFE}">
            <xm:f>NOT(ISERROR(SEARCH($K$57,I30)))</xm:f>
            <xm:f>$K$57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" operator="containsText" id="{A5A424F2-F907-4B56-9F44-F076B7B9C388}">
            <xm:f>NOT(ISERROR(SEARCH(#REF!,I30)))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" operator="containsText" id="{B4431F68-FB8B-45CF-8199-7B56DFCA8B87}">
            <xm:f>NOT(ISERROR(SEARCH($U$57,I30)))</xm:f>
            <xm:f>$U$57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" operator="containsText" id="{8B6E85D7-85B3-4856-BA7B-E3E877B90C83}">
            <xm:f>NOT(ISERROR(SEARCH($T$57,I30)))</xm:f>
            <xm:f>$T$57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" operator="containsText" id="{D53E4F9A-84CA-4629-8CBD-368A9FC69D82}">
            <xm:f>NOT(ISERROR(SEARCH($S$57,I30)))</xm:f>
            <xm:f>$S$57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" operator="containsText" id="{BB53CEB5-C06D-45E5-9340-70D1BC864EDE}">
            <xm:f>NOT(ISERROR(SEARCH($R$57,I30)))</xm:f>
            <xm:f>$R$57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" operator="containsText" id="{7214D85B-65AD-438C-9169-27C6E554867B}">
            <xm:f>NOT(ISERROR(SEARCH(#REF!,I30)))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" operator="containsText" id="{3EA73AF9-4DDD-4280-B0C7-BE4061EAE300}">
            <xm:f>NOT(ISERROR(SEARCH($I$57,I30)))</xm:f>
            <xm:f>$I$57</xm:f>
            <x14:dxf>
              <fill>
                <patternFill>
                  <bgColor theme="2"/>
                </patternFill>
              </fill>
            </x14:dxf>
          </x14:cfRule>
          <xm:sqref>I30:I35</xm:sqref>
        </x14:conditionalFormatting>
        <x14:conditionalFormatting xmlns:xm="http://schemas.microsoft.com/office/excel/2006/main">
          <x14:cfRule type="containsText" priority="15" operator="containsText" id="{E68E6F8B-E35E-444C-9E7E-F56DD42A74AC}">
            <xm:f>NOT(ISERROR(SEARCH($Q$57,I18)))</xm:f>
            <xm:f>$Q$57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" operator="containsText" id="{431B81E3-7FF5-4E79-B6EB-1FDFD5726A1D}">
            <xm:f>NOT(ISERROR(SEARCH($P$57,I18)))</xm:f>
            <xm:f>$P$57</xm:f>
            <x14:dxf>
              <fill>
                <patternFill>
                  <bgColor theme="4" tint="0.79998168889431442"/>
                </patternFill>
              </fill>
            </x14:dxf>
          </x14:cfRule>
          <xm:sqref>K20:U21 J21 V27 J29 K31:U31 J31:J33 K32:M32 O32:U32 K33:U56 I30:I36 J30:U30 K24:U29 J18:U19 J22:U25</xm:sqref>
        </x14:conditionalFormatting>
        <x14:conditionalFormatting xmlns:xm="http://schemas.microsoft.com/office/excel/2006/main">
          <x14:cfRule type="containsText" priority="17" operator="containsText" id="{E16BE340-6D24-4FE7-8AFA-918C94AC0A04}">
            <xm:f>NOT(ISERROR(SEARCH($O$57,I18)))</xm:f>
            <xm:f>$O$57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E045718D-BF2C-47B5-B968-D7FB5A385D97}">
            <xm:f>NOT(ISERROR(SEARCH($N$57,I18)))</xm:f>
            <xm:f>$N$57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" operator="containsText" id="{1E38F453-D9F1-4942-AE63-B7A065D0805B}">
            <xm:f>NOT(ISERROR(SEARCH($M$57,I18)))</xm:f>
            <xm:f>$M$57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" operator="containsText" id="{7B598E76-64FD-4CFB-AEA7-F8ED1BB4BF7C}">
            <xm:f>NOT(ISERROR(SEARCH($L$57,I18)))</xm:f>
            <xm:f>$L$57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" operator="containsText" id="{16D94A63-FB1E-4904-86DD-EA5A7B022D70}">
            <xm:f>NOT(ISERROR(SEARCH($K$57,I18)))</xm:f>
            <xm:f>$K$57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" operator="containsText" id="{AC6F063B-7398-4D2C-870B-CB3EC76859FA}">
            <xm:f>NOT(ISERROR(SEARCH(#REF!,I18)))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" operator="containsText" id="{0362B5F1-912A-484D-82C5-382C0AF19ACA}">
            <xm:f>NOT(ISERROR(SEARCH($U$57,I18)))</xm:f>
            <xm:f>$U$57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" operator="containsText" id="{BDCE05F6-7234-4798-A3BE-8E51D539CD32}">
            <xm:f>NOT(ISERROR(SEARCH($T$57,I18)))</xm:f>
            <xm:f>$T$57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" operator="containsText" id="{91EF95F5-CA9C-45B0-BDBA-C38ED6E7BBF9}">
            <xm:f>NOT(ISERROR(SEARCH($S$57,I18)))</xm:f>
            <xm:f>$S$57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" operator="containsText" id="{16E23DE1-7038-4405-A99A-69AF3EF3DB92}">
            <xm:f>NOT(ISERROR(SEARCH($R$57,I18)))</xm:f>
            <xm:f>$R$57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" operator="containsText" id="{3DEECB66-17F5-423D-9664-3331E8005A2E}">
            <xm:f>NOT(ISERROR(SEARCH(#REF!,I18)))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" operator="containsText" id="{34C8AF1D-3E11-4ED4-B7F4-5E829C43BEDB}">
            <xm:f>NOT(ISERROR(SEARCH($I$57,I18)))</xm:f>
            <xm:f>$I$57</xm:f>
            <x14:dxf>
              <fill>
                <patternFill>
                  <bgColor theme="2"/>
                </patternFill>
              </fill>
            </x14:dxf>
          </x14:cfRule>
          <xm:sqref>K20:U21 J21 V27 J29 K31:U31 J31:J33 K32:M32 O32:U32 K33:U56 I30:I36 J30:U30 K24:U29 J18:U19 J22:U25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81DBF-0505-463D-A303-2F8A9E73794C}">
  <sheetPr>
    <tabColor rgb="FFCCFFCC"/>
    <pageSetUpPr fitToPage="1"/>
  </sheetPr>
  <dimension ref="A1:X62"/>
  <sheetViews>
    <sheetView showGridLines="0" zoomScale="55" zoomScaleNormal="55" zoomScaleSheetLayoutView="25" zoomScalePageLayoutView="70" workbookViewId="0">
      <selection activeCell="T40" sqref="T40"/>
    </sheetView>
  </sheetViews>
  <sheetFormatPr defaultColWidth="7.85546875" defaultRowHeight="15"/>
  <cols>
    <col min="1" max="1" width="40.85546875" style="8" customWidth="1"/>
    <col min="2" max="2" width="34.5703125" style="8" customWidth="1"/>
    <col min="3" max="3" width="1.5703125" style="1" customWidth="1"/>
    <col min="4" max="8" width="5.140625" style="1" customWidth="1"/>
    <col min="9" max="9" width="29" style="8" customWidth="1"/>
    <col min="10" max="10" width="21" style="12" customWidth="1"/>
    <col min="11" max="22" width="15.5703125" style="8" customWidth="1"/>
    <col min="23" max="23" width="34.85546875" style="2" customWidth="1"/>
    <col min="24" max="24" width="14.28515625" style="3" hidden="1" customWidth="1"/>
    <col min="25" max="25" width="1.140625" style="1" customWidth="1"/>
    <col min="26" max="26" width="2.7109375" style="1" customWidth="1"/>
    <col min="27" max="31" width="14.7109375" style="1" customWidth="1"/>
    <col min="32" max="16384" width="7.85546875" style="1"/>
  </cols>
  <sheetData>
    <row r="1" spans="1:24" s="16" customFormat="1" ht="90.75" customHeight="1" thickBot="1">
      <c r="A1" s="16" t="e" cm="1">
        <f t="array" aca="1" ref="A1" ca="1">+A1:W3A1:#REF!</f>
        <v>#NAME?</v>
      </c>
      <c r="E1" s="55"/>
      <c r="I1" s="344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17"/>
    </row>
    <row r="2" spans="1:24" ht="32.25" customHeight="1" thickBot="1">
      <c r="A2" s="330" t="s">
        <v>251</v>
      </c>
      <c r="B2" s="331"/>
      <c r="I2" s="366" t="s">
        <v>133</v>
      </c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367"/>
      <c r="W2" s="368"/>
    </row>
    <row r="3" spans="1:24" ht="27.75" customHeight="1">
      <c r="A3" s="81" t="s">
        <v>134</v>
      </c>
      <c r="B3" s="285">
        <v>46088</v>
      </c>
      <c r="I3" s="369" t="s">
        <v>136</v>
      </c>
      <c r="J3" s="370"/>
      <c r="K3" s="78" t="s">
        <v>137</v>
      </c>
      <c r="L3" s="78" t="s">
        <v>138</v>
      </c>
      <c r="M3" s="78" t="s">
        <v>139</v>
      </c>
      <c r="N3" s="78" t="s">
        <v>140</v>
      </c>
      <c r="O3" s="78" t="s">
        <v>141</v>
      </c>
      <c r="P3" s="78" t="s">
        <v>142</v>
      </c>
      <c r="Q3" s="78" t="s">
        <v>143</v>
      </c>
      <c r="R3" s="78" t="s">
        <v>144</v>
      </c>
      <c r="S3" s="78" t="s">
        <v>145</v>
      </c>
      <c r="T3" s="78" t="s">
        <v>146</v>
      </c>
      <c r="U3" s="78" t="s">
        <v>147</v>
      </c>
      <c r="V3" s="78" t="s">
        <v>148</v>
      </c>
      <c r="W3" s="63">
        <f>SUM(L4:V4)</f>
        <v>1</v>
      </c>
    </row>
    <row r="4" spans="1:24" s="6" customFormat="1" ht="27.75" customHeight="1">
      <c r="A4" s="57" t="s">
        <v>149</v>
      </c>
      <c r="B4" s="103">
        <v>18000</v>
      </c>
      <c r="C4" s="4"/>
      <c r="D4" s="1"/>
      <c r="E4" s="1"/>
      <c r="F4" s="1"/>
      <c r="G4" s="1"/>
      <c r="H4" s="1"/>
      <c r="I4" s="371" t="s">
        <v>150</v>
      </c>
      <c r="J4" s="372"/>
      <c r="K4" s="113"/>
      <c r="L4" s="113">
        <v>0.05</v>
      </c>
      <c r="M4" s="113">
        <v>7.0000000000000007E-2</v>
      </c>
      <c r="N4" s="113">
        <v>0.11</v>
      </c>
      <c r="O4" s="113">
        <v>0.12</v>
      </c>
      <c r="P4" s="113">
        <v>0.13</v>
      </c>
      <c r="Q4" s="113">
        <v>0.13</v>
      </c>
      <c r="R4" s="113">
        <v>0.13</v>
      </c>
      <c r="S4" s="113">
        <v>0.1</v>
      </c>
      <c r="T4" s="113">
        <v>0.08</v>
      </c>
      <c r="U4" s="113">
        <v>0.04</v>
      </c>
      <c r="V4" s="113">
        <v>0.04</v>
      </c>
      <c r="W4" s="64" t="s">
        <v>151</v>
      </c>
      <c r="X4" s="5"/>
    </row>
    <row r="5" spans="1:24" s="6" customFormat="1" ht="27.75" customHeight="1">
      <c r="A5" s="57" t="s">
        <v>152</v>
      </c>
      <c r="B5" s="103">
        <v>21000</v>
      </c>
      <c r="D5" s="1"/>
      <c r="E5" s="1"/>
      <c r="F5" s="1"/>
      <c r="G5" s="1"/>
      <c r="H5" s="1"/>
      <c r="I5" s="373" t="s">
        <v>154</v>
      </c>
      <c r="J5" s="374"/>
      <c r="K5" s="114"/>
      <c r="L5" s="114">
        <f>SUM(K$4:L$4)*$B$4</f>
        <v>900</v>
      </c>
      <c r="M5" s="114">
        <f>SUM(K4:M4)*$B$4</f>
        <v>2160</v>
      </c>
      <c r="N5" s="114">
        <f>SUM(K4:N4)*$B$4</f>
        <v>4140</v>
      </c>
      <c r="O5" s="114">
        <f>SUM(K4:O4)*$B$4</f>
        <v>6300</v>
      </c>
      <c r="P5" s="114">
        <f>SUM(K4:P4)*$B$4</f>
        <v>8640</v>
      </c>
      <c r="Q5" s="114">
        <f>SUM(K4:Q4)*$B$4</f>
        <v>10980</v>
      </c>
      <c r="R5" s="114">
        <f>SUM(K4:R4)*$B$4</f>
        <v>13320</v>
      </c>
      <c r="S5" s="114">
        <f>SUM(K4:S4)*$B$4</f>
        <v>15120</v>
      </c>
      <c r="T5" s="114">
        <f>SUM(K4:T4)*$B$4</f>
        <v>16560</v>
      </c>
      <c r="U5" s="114">
        <f>SUM(K4:U4)*$B$4</f>
        <v>17280</v>
      </c>
      <c r="V5" s="114">
        <f>SUM(K4:V4)*$B$4</f>
        <v>18000</v>
      </c>
      <c r="W5" s="65"/>
      <c r="X5" s="5"/>
    </row>
    <row r="6" spans="1:24" s="6" customFormat="1" ht="27.75" customHeight="1">
      <c r="A6" s="57" t="s">
        <v>155</v>
      </c>
      <c r="B6" s="104">
        <v>20000</v>
      </c>
      <c r="C6" s="86">
        <f>B5/B4</f>
        <v>1.1666666666666667</v>
      </c>
      <c r="D6" s="352" t="s">
        <v>153</v>
      </c>
      <c r="E6" s="15"/>
      <c r="F6" s="15"/>
      <c r="G6" s="15"/>
      <c r="H6" s="15"/>
      <c r="I6" s="373" t="s">
        <v>156</v>
      </c>
      <c r="J6" s="374"/>
      <c r="K6" s="114"/>
      <c r="L6" s="114">
        <f>SUM(K4:L4)*$B$5</f>
        <v>1050</v>
      </c>
      <c r="M6" s="114">
        <f>SUM(K4:M4)*$B$5</f>
        <v>2520</v>
      </c>
      <c r="N6" s="114">
        <f>SUM(K4:N4)*$B$5</f>
        <v>4830</v>
      </c>
      <c r="O6" s="114">
        <f>SUM(K4:O4)*$B$5</f>
        <v>7349.9999999999991</v>
      </c>
      <c r="P6" s="114">
        <f>SUM(K4:P4)*$B$5</f>
        <v>10080</v>
      </c>
      <c r="Q6" s="114">
        <f>SUM(K4:Q4)*$B$5</f>
        <v>12810</v>
      </c>
      <c r="R6" s="114">
        <f>SUM(K4:R4)*$B$5</f>
        <v>15540</v>
      </c>
      <c r="S6" s="114">
        <f>SUM(K4:S4)*$B$5</f>
        <v>17640</v>
      </c>
      <c r="T6" s="114">
        <f>SUM(K4:T4)*$B$5</f>
        <v>19320</v>
      </c>
      <c r="U6" s="114">
        <f>SUM(K4:U4)*$B$5</f>
        <v>20160</v>
      </c>
      <c r="V6" s="114">
        <f>SUM(K4:V4)*$B$5</f>
        <v>21000</v>
      </c>
      <c r="W6" s="65"/>
      <c r="X6" s="5"/>
    </row>
    <row r="7" spans="1:24" s="6" customFormat="1" ht="27.75" customHeight="1">
      <c r="A7" s="57" t="s">
        <v>157</v>
      </c>
      <c r="B7" s="105">
        <v>1500</v>
      </c>
      <c r="D7" s="352"/>
      <c r="E7" s="1"/>
      <c r="F7" s="1"/>
      <c r="G7" s="1"/>
      <c r="H7" s="1"/>
      <c r="I7" s="346" t="s">
        <v>161</v>
      </c>
      <c r="J7" s="347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6"/>
      <c r="W7" s="65"/>
      <c r="X7" s="5"/>
    </row>
    <row r="8" spans="1:24" s="6" customFormat="1" ht="27.75" customHeight="1">
      <c r="A8" s="57" t="s">
        <v>162</v>
      </c>
      <c r="B8" s="106"/>
      <c r="D8" s="352"/>
      <c r="E8" s="352" t="s">
        <v>158</v>
      </c>
      <c r="F8" s="352" t="s">
        <v>159</v>
      </c>
      <c r="G8" s="352" t="s">
        <v>269</v>
      </c>
      <c r="H8" s="352" t="s">
        <v>270</v>
      </c>
      <c r="I8" s="355" t="s">
        <v>163</v>
      </c>
      <c r="J8" s="356"/>
      <c r="K8" s="117"/>
      <c r="L8" s="118"/>
      <c r="M8" s="117"/>
      <c r="N8" s="117"/>
      <c r="O8" s="117"/>
      <c r="P8" s="117"/>
      <c r="Q8" s="117"/>
      <c r="R8" s="117"/>
      <c r="S8" s="117"/>
      <c r="T8" s="117"/>
      <c r="U8" s="117"/>
      <c r="V8" s="119"/>
      <c r="W8" s="65"/>
      <c r="X8" s="5"/>
    </row>
    <row r="9" spans="1:24" s="6" customFormat="1" ht="27.75" customHeight="1">
      <c r="A9" s="57" t="s">
        <v>164</v>
      </c>
      <c r="B9" s="107">
        <v>1800</v>
      </c>
      <c r="D9" s="352"/>
      <c r="E9" s="352"/>
      <c r="F9" s="352"/>
      <c r="G9" s="352"/>
      <c r="H9" s="352"/>
      <c r="I9" s="357" t="s">
        <v>165</v>
      </c>
      <c r="J9" s="358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1"/>
      <c r="W9" s="65"/>
      <c r="X9" s="5"/>
    </row>
    <row r="10" spans="1:24" s="6" customFormat="1" ht="27.75" customHeight="1">
      <c r="A10" s="57" t="s">
        <v>166</v>
      </c>
      <c r="B10" s="107"/>
      <c r="D10" s="352"/>
      <c r="E10" s="352"/>
      <c r="F10" s="352"/>
      <c r="G10" s="352"/>
      <c r="H10" s="352"/>
      <c r="I10" s="346" t="s">
        <v>167</v>
      </c>
      <c r="J10" s="347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3"/>
      <c r="W10" s="65"/>
      <c r="X10" s="5"/>
    </row>
    <row r="11" spans="1:24" s="6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52"/>
      <c r="I11" s="346" t="s">
        <v>169</v>
      </c>
      <c r="J11" s="347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5"/>
      <c r="W11" s="66"/>
      <c r="X11" s="7"/>
    </row>
    <row r="12" spans="1:24" s="6" customFormat="1" ht="27.75" customHeight="1">
      <c r="A12" s="57" t="s">
        <v>169</v>
      </c>
      <c r="B12" s="108">
        <v>2.2999999999999998</v>
      </c>
      <c r="C12" s="1"/>
      <c r="D12" s="352"/>
      <c r="E12" s="352"/>
      <c r="F12" s="352"/>
      <c r="G12" s="352"/>
      <c r="H12" s="352"/>
      <c r="I12" s="346" t="s">
        <v>170</v>
      </c>
      <c r="J12" s="347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7"/>
      <c r="W12" s="66"/>
      <c r="X12" s="7"/>
    </row>
    <row r="13" spans="1:24" ht="27.75" customHeight="1" thickBot="1">
      <c r="A13" s="80" t="s">
        <v>170</v>
      </c>
      <c r="B13" s="140">
        <v>97</v>
      </c>
      <c r="D13" s="352"/>
      <c r="E13" s="352"/>
      <c r="F13" s="352"/>
      <c r="G13" s="352"/>
      <c r="H13" s="352"/>
      <c r="I13" s="348" t="s">
        <v>171</v>
      </c>
      <c r="J13" s="349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9"/>
      <c r="W13" s="66"/>
      <c r="X13" s="9"/>
    </row>
    <row r="14" spans="1:24" ht="27.75" customHeight="1" thickBot="1">
      <c r="A14" s="353" t="s">
        <v>172</v>
      </c>
      <c r="B14" s="354"/>
      <c r="D14" s="352"/>
      <c r="E14" s="352"/>
      <c r="F14" s="352"/>
      <c r="G14" s="352"/>
      <c r="H14" s="352"/>
      <c r="I14" s="350" t="s">
        <v>173</v>
      </c>
      <c r="J14" s="351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79"/>
      <c r="X14" s="10"/>
    </row>
    <row r="15" spans="1:24" ht="27.75" customHeight="1" thickBot="1">
      <c r="A15" s="81" t="s">
        <v>174</v>
      </c>
      <c r="B15" s="109">
        <v>96523</v>
      </c>
      <c r="D15" s="352"/>
      <c r="E15" s="352"/>
      <c r="F15" s="352"/>
      <c r="G15" s="352"/>
      <c r="H15" s="352"/>
      <c r="X15" s="10"/>
    </row>
    <row r="16" spans="1:24" ht="27.75" customHeight="1" thickBot="1">
      <c r="A16" s="56" t="s">
        <v>175</v>
      </c>
      <c r="B16" s="174"/>
      <c r="D16" s="352"/>
      <c r="E16" s="352"/>
      <c r="F16" s="352"/>
      <c r="G16" s="352"/>
      <c r="H16" s="352"/>
      <c r="I16" s="359" t="s">
        <v>176</v>
      </c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0"/>
      <c r="W16" s="361"/>
      <c r="X16" s="9"/>
    </row>
    <row r="17" spans="1:24" ht="27.75" customHeight="1">
      <c r="A17" s="56" t="s">
        <v>177</v>
      </c>
      <c r="B17" s="110"/>
      <c r="D17" s="352"/>
      <c r="E17" s="352"/>
      <c r="F17" s="352"/>
      <c r="G17" s="352"/>
      <c r="H17" s="352"/>
      <c r="I17" s="83" t="s">
        <v>178</v>
      </c>
      <c r="J17" s="84" t="s">
        <v>179</v>
      </c>
      <c r="K17" s="84" t="str">
        <f t="shared" ref="K17:V17" si="0">K$3</f>
        <v>9am - 10am</v>
      </c>
      <c r="L17" s="148" t="str">
        <f t="shared" si="0"/>
        <v>10am - 11am</v>
      </c>
      <c r="M17" s="148" t="str">
        <f t="shared" si="0"/>
        <v>11am - 12pm</v>
      </c>
      <c r="N17" s="148" t="str">
        <f t="shared" si="0"/>
        <v>12pm - 1pm</v>
      </c>
      <c r="O17" s="148" t="str">
        <f t="shared" si="0"/>
        <v>1pm - 2pm</v>
      </c>
      <c r="P17" s="148" t="str">
        <f t="shared" si="0"/>
        <v>2pm - 3pm</v>
      </c>
      <c r="Q17" s="148" t="str">
        <f t="shared" si="0"/>
        <v>3pm - 4pm</v>
      </c>
      <c r="R17" s="148" t="str">
        <f t="shared" si="0"/>
        <v>4pm - 5pm</v>
      </c>
      <c r="S17" s="148" t="str">
        <f t="shared" si="0"/>
        <v>5pm - 6pm</v>
      </c>
      <c r="T17" s="148" t="str">
        <f t="shared" si="0"/>
        <v>6pm - 7pm</v>
      </c>
      <c r="U17" s="148" t="str">
        <f t="shared" si="0"/>
        <v>7pm - 8pm</v>
      </c>
      <c r="V17" s="148" t="str">
        <f t="shared" si="0"/>
        <v>8pm - 9pm</v>
      </c>
      <c r="W17" s="85" t="s">
        <v>232</v>
      </c>
      <c r="X17" s="10"/>
    </row>
    <row r="18" spans="1:24" ht="27.75" customHeight="1">
      <c r="A18" s="56"/>
      <c r="B18" s="112"/>
      <c r="D18" s="97"/>
      <c r="E18" s="97"/>
      <c r="F18" s="97"/>
      <c r="G18" s="99"/>
      <c r="H18" s="99"/>
      <c r="I18" s="165" t="s">
        <v>193</v>
      </c>
      <c r="J18" s="166" t="s">
        <v>194</v>
      </c>
      <c r="K18" s="160" t="s">
        <v>185</v>
      </c>
      <c r="L18" s="160" t="s">
        <v>186</v>
      </c>
      <c r="M18" s="160" t="s">
        <v>186</v>
      </c>
      <c r="N18" s="160" t="s">
        <v>228</v>
      </c>
      <c r="O18" s="160" t="s">
        <v>228</v>
      </c>
      <c r="P18" s="160" t="s">
        <v>187</v>
      </c>
      <c r="Q18" s="160" t="s">
        <v>228</v>
      </c>
      <c r="R18" s="160" t="s">
        <v>186</v>
      </c>
      <c r="S18" s="160"/>
      <c r="T18" s="160"/>
      <c r="U18" s="160"/>
      <c r="V18" s="160"/>
      <c r="W18" s="141"/>
      <c r="X18" s="9"/>
    </row>
    <row r="19" spans="1:24" ht="27.75" customHeight="1">
      <c r="A19" s="56"/>
      <c r="B19" s="112"/>
      <c r="D19" s="97"/>
      <c r="E19" s="97"/>
      <c r="F19" s="97"/>
      <c r="G19" s="99"/>
      <c r="H19" s="99"/>
      <c r="I19" s="165" t="s">
        <v>216</v>
      </c>
      <c r="J19" s="166" t="s">
        <v>245</v>
      </c>
      <c r="K19" s="160" t="s">
        <v>185</v>
      </c>
      <c r="L19" s="287"/>
      <c r="M19" s="287"/>
      <c r="N19" s="287"/>
      <c r="O19" s="287"/>
      <c r="P19" s="160"/>
      <c r="Q19" s="160"/>
      <c r="R19" s="160"/>
      <c r="S19" s="160"/>
      <c r="T19" s="160"/>
      <c r="U19" s="160"/>
      <c r="V19" s="160"/>
      <c r="W19" s="141"/>
      <c r="X19" s="9"/>
    </row>
    <row r="20" spans="1:24" ht="27.75" customHeight="1">
      <c r="A20" s="56"/>
      <c r="B20" s="112"/>
      <c r="D20" s="97"/>
      <c r="E20" s="97"/>
      <c r="F20" s="97"/>
      <c r="G20" s="99"/>
      <c r="H20" s="99"/>
      <c r="I20" s="165" t="s">
        <v>264</v>
      </c>
      <c r="J20" s="166" t="s">
        <v>265</v>
      </c>
      <c r="K20" s="160"/>
      <c r="L20" s="160" t="s">
        <v>199</v>
      </c>
      <c r="M20" s="254"/>
      <c r="N20" s="254"/>
      <c r="O20" s="254"/>
      <c r="P20" s="254"/>
      <c r="Q20" s="160"/>
      <c r="R20" s="160"/>
      <c r="S20" s="160"/>
      <c r="T20" s="160"/>
      <c r="U20" s="160"/>
      <c r="V20" s="160"/>
      <c r="W20" s="141"/>
      <c r="X20" s="9"/>
    </row>
    <row r="21" spans="1:24" ht="27.75" hidden="1" customHeight="1">
      <c r="A21" s="87"/>
      <c r="B21" s="88" t="e">
        <f>B15+#REF!</f>
        <v>#REF!</v>
      </c>
      <c r="D21" s="97"/>
      <c r="E21" s="97"/>
      <c r="F21" s="97"/>
      <c r="G21" s="99"/>
      <c r="H21" s="99"/>
      <c r="I21" s="227" t="s">
        <v>255</v>
      </c>
      <c r="J21" s="166" t="s">
        <v>271</v>
      </c>
      <c r="K21" s="160"/>
      <c r="L21" s="160" t="s">
        <v>195</v>
      </c>
      <c r="M21" s="247"/>
      <c r="N21" s="247"/>
      <c r="O21" s="247"/>
      <c r="P21" s="247"/>
      <c r="Q21" s="160"/>
      <c r="R21" s="160"/>
      <c r="S21" s="160"/>
      <c r="T21" s="160"/>
      <c r="U21" s="160"/>
      <c r="V21" s="160"/>
      <c r="W21" s="141"/>
      <c r="X21" s="9"/>
    </row>
    <row r="22" spans="1:24" ht="27.75" hidden="1" customHeight="1">
      <c r="A22" s="89"/>
      <c r="B22" s="90">
        <v>1</v>
      </c>
      <c r="D22" s="97"/>
      <c r="E22" s="97"/>
      <c r="F22" s="97"/>
      <c r="G22" s="99"/>
      <c r="H22" s="99" t="s">
        <v>251</v>
      </c>
      <c r="I22" s="165" t="s">
        <v>272</v>
      </c>
      <c r="J22" s="166" t="s">
        <v>265</v>
      </c>
      <c r="K22" s="160"/>
      <c r="L22" s="160" t="s">
        <v>195</v>
      </c>
      <c r="M22" s="247"/>
      <c r="N22" s="247"/>
      <c r="O22" s="247"/>
      <c r="P22" s="247"/>
      <c r="Q22" s="160"/>
      <c r="R22" s="160"/>
      <c r="S22" s="160"/>
      <c r="T22" s="160"/>
      <c r="U22" s="160"/>
      <c r="V22" s="160"/>
      <c r="W22" s="141"/>
      <c r="X22" s="10"/>
    </row>
    <row r="23" spans="1:24" ht="27.75" customHeight="1">
      <c r="A23" s="378"/>
      <c r="B23" s="379"/>
      <c r="D23" s="97"/>
      <c r="E23" s="97"/>
      <c r="F23" s="97"/>
      <c r="G23" s="99"/>
      <c r="H23" s="99"/>
      <c r="I23" s="227" t="s">
        <v>207</v>
      </c>
      <c r="J23" s="166" t="s">
        <v>265</v>
      </c>
      <c r="K23" s="160"/>
      <c r="L23" s="160" t="s">
        <v>195</v>
      </c>
      <c r="M23" s="247"/>
      <c r="N23" s="247"/>
      <c r="O23" s="247"/>
      <c r="P23" s="247"/>
      <c r="Q23" s="160"/>
      <c r="R23" s="160"/>
      <c r="S23" s="160"/>
      <c r="T23" s="160"/>
      <c r="U23" s="160"/>
      <c r="V23" s="160"/>
      <c r="W23" s="141"/>
      <c r="X23" s="10"/>
    </row>
    <row r="24" spans="1:24" ht="27.75" customHeight="1">
      <c r="A24" s="380" t="s">
        <v>247</v>
      </c>
      <c r="B24" s="380"/>
      <c r="D24" s="97"/>
      <c r="E24" s="97"/>
      <c r="F24" s="97"/>
      <c r="G24" s="99"/>
      <c r="H24" s="99"/>
      <c r="I24" s="227" t="s">
        <v>190</v>
      </c>
      <c r="J24" s="166" t="s">
        <v>234</v>
      </c>
      <c r="K24" s="160"/>
      <c r="L24" s="160" t="s">
        <v>187</v>
      </c>
      <c r="M24" s="160" t="s">
        <v>187</v>
      </c>
      <c r="N24" s="160" t="s">
        <v>187</v>
      </c>
      <c r="O24" s="160" t="s">
        <v>187</v>
      </c>
      <c r="P24" s="160" t="s">
        <v>186</v>
      </c>
      <c r="Q24" s="160" t="s">
        <v>186</v>
      </c>
      <c r="R24" s="160" t="s">
        <v>187</v>
      </c>
      <c r="S24" s="160" t="s">
        <v>187</v>
      </c>
      <c r="T24" s="160"/>
      <c r="U24" s="160"/>
      <c r="V24" s="160"/>
      <c r="W24" s="141"/>
      <c r="X24" s="10"/>
    </row>
    <row r="25" spans="1:24" ht="27.75" customHeight="1">
      <c r="A25" s="381" t="s">
        <v>248</v>
      </c>
      <c r="B25" s="381"/>
      <c r="D25" s="97"/>
      <c r="E25" s="97"/>
      <c r="F25" s="97"/>
      <c r="G25" s="99"/>
      <c r="H25" s="99"/>
      <c r="I25" s="227" t="s">
        <v>233</v>
      </c>
      <c r="J25" s="166" t="s">
        <v>271</v>
      </c>
      <c r="K25" s="160"/>
      <c r="L25" s="160"/>
      <c r="M25" s="160" t="s">
        <v>228</v>
      </c>
      <c r="N25" s="160" t="s">
        <v>186</v>
      </c>
      <c r="O25" s="160" t="s">
        <v>186</v>
      </c>
      <c r="P25" s="160" t="s">
        <v>228</v>
      </c>
      <c r="Q25" s="160" t="s">
        <v>187</v>
      </c>
      <c r="R25" s="160" t="s">
        <v>187</v>
      </c>
      <c r="S25" s="160" t="s">
        <v>186</v>
      </c>
      <c r="T25" s="160" t="s">
        <v>187</v>
      </c>
      <c r="U25" s="160"/>
      <c r="V25" s="160"/>
      <c r="W25" s="141"/>
      <c r="X25" s="10"/>
    </row>
    <row r="26" spans="1:24" ht="27.75" customHeight="1">
      <c r="A26" s="381" t="s">
        <v>249</v>
      </c>
      <c r="B26" s="381"/>
      <c r="D26" s="97"/>
      <c r="E26" s="97"/>
      <c r="F26" s="97"/>
      <c r="G26" s="99"/>
      <c r="H26" s="99"/>
      <c r="I26" s="227" t="s">
        <v>200</v>
      </c>
      <c r="J26" s="166" t="s">
        <v>271</v>
      </c>
      <c r="K26" s="160"/>
      <c r="L26" s="160"/>
      <c r="M26" s="160" t="s">
        <v>202</v>
      </c>
      <c r="N26" s="265"/>
      <c r="O26" s="265"/>
      <c r="P26" s="160" t="s">
        <v>199</v>
      </c>
      <c r="Q26" s="254"/>
      <c r="R26" s="254"/>
      <c r="S26" s="254"/>
      <c r="T26" s="254"/>
      <c r="U26" s="160"/>
      <c r="V26" s="160"/>
      <c r="W26" s="141"/>
      <c r="X26" s="10"/>
    </row>
    <row r="27" spans="1:24" ht="27.75" customHeight="1">
      <c r="A27" s="284"/>
      <c r="B27" s="280"/>
      <c r="D27" s="97"/>
      <c r="E27" s="97"/>
      <c r="F27" s="97"/>
      <c r="G27" s="99"/>
      <c r="H27" s="99"/>
      <c r="I27" s="227" t="s">
        <v>256</v>
      </c>
      <c r="J27" s="166" t="s">
        <v>201</v>
      </c>
      <c r="K27" s="277"/>
      <c r="L27" s="160"/>
      <c r="M27" s="160"/>
      <c r="N27" s="160" t="s">
        <v>202</v>
      </c>
      <c r="O27" s="265"/>
      <c r="P27" s="265"/>
      <c r="Q27" s="265"/>
      <c r="R27" s="265"/>
      <c r="S27" s="160"/>
      <c r="T27" s="160"/>
      <c r="U27" s="160"/>
      <c r="V27" s="160"/>
      <c r="W27" s="141"/>
      <c r="X27" s="10"/>
    </row>
    <row r="28" spans="1:24" ht="27.75" customHeight="1">
      <c r="A28" s="336" t="s">
        <v>213</v>
      </c>
      <c r="B28" s="337"/>
      <c r="D28" s="97"/>
      <c r="E28" s="97"/>
      <c r="F28" s="97"/>
      <c r="G28" s="99"/>
      <c r="H28" s="99"/>
      <c r="I28" s="227" t="s">
        <v>255</v>
      </c>
      <c r="J28" s="166" t="s">
        <v>205</v>
      </c>
      <c r="K28" s="160"/>
      <c r="L28" s="160"/>
      <c r="M28" s="160"/>
      <c r="N28" s="160"/>
      <c r="O28" s="160" t="s">
        <v>202</v>
      </c>
      <c r="P28" s="160" t="s">
        <v>228</v>
      </c>
      <c r="Q28" s="160" t="s">
        <v>187</v>
      </c>
      <c r="R28" s="160" t="s">
        <v>187</v>
      </c>
      <c r="S28" s="160" t="s">
        <v>228</v>
      </c>
      <c r="T28" s="160" t="s">
        <v>186</v>
      </c>
      <c r="U28" s="160" t="s">
        <v>186</v>
      </c>
      <c r="V28" s="160" t="s">
        <v>186</v>
      </c>
      <c r="W28" s="141"/>
      <c r="X28" s="10"/>
    </row>
    <row r="29" spans="1:24" ht="27.75" customHeight="1">
      <c r="A29" s="362" t="s">
        <v>242</v>
      </c>
      <c r="B29" s="363"/>
      <c r="D29" s="97"/>
      <c r="E29" s="97"/>
      <c r="F29" s="97"/>
      <c r="G29" s="99"/>
      <c r="H29" s="99"/>
      <c r="I29" s="227" t="s">
        <v>273</v>
      </c>
      <c r="J29" s="166" t="s">
        <v>208</v>
      </c>
      <c r="K29" s="160"/>
      <c r="L29" s="160"/>
      <c r="M29" s="160"/>
      <c r="N29" s="160"/>
      <c r="O29" s="160"/>
      <c r="P29" s="160" t="s">
        <v>202</v>
      </c>
      <c r="Q29" s="265"/>
      <c r="R29" s="265"/>
      <c r="S29" s="265"/>
      <c r="T29" s="265"/>
      <c r="U29" s="160"/>
      <c r="V29" s="160"/>
      <c r="W29" s="141"/>
      <c r="X29" s="10"/>
    </row>
    <row r="30" spans="1:24" ht="27.75" customHeight="1">
      <c r="A30" s="362"/>
      <c r="B30" s="363"/>
      <c r="D30" s="97"/>
      <c r="E30" s="97"/>
      <c r="F30" s="97"/>
      <c r="G30" s="99"/>
      <c r="H30" s="99"/>
      <c r="I30" s="227" t="s">
        <v>274</v>
      </c>
      <c r="J30" s="166" t="s">
        <v>208</v>
      </c>
      <c r="K30" s="160"/>
      <c r="L30" s="160"/>
      <c r="M30" s="160"/>
      <c r="N30" s="160"/>
      <c r="O30" s="160"/>
      <c r="P30" s="160" t="s">
        <v>195</v>
      </c>
      <c r="Q30" s="247"/>
      <c r="R30" s="247"/>
      <c r="S30" s="247"/>
      <c r="T30" s="247"/>
      <c r="U30" s="160"/>
      <c r="V30" s="160"/>
      <c r="W30" s="141"/>
      <c r="X30" s="10"/>
    </row>
    <row r="31" spans="1:24" ht="27.75" customHeight="1">
      <c r="A31" s="208"/>
      <c r="B31" s="217"/>
      <c r="D31" s="97"/>
      <c r="E31" s="97"/>
      <c r="F31" s="97"/>
      <c r="G31" s="99"/>
      <c r="H31" s="99"/>
      <c r="I31" s="227" t="s">
        <v>217</v>
      </c>
      <c r="J31" s="166" t="s">
        <v>275</v>
      </c>
      <c r="K31" s="160"/>
      <c r="L31" s="160"/>
      <c r="M31" s="160"/>
      <c r="N31" s="160"/>
      <c r="O31" s="160"/>
      <c r="P31" s="160"/>
      <c r="Q31" s="160" t="s">
        <v>228</v>
      </c>
      <c r="R31" s="246"/>
      <c r="S31" s="246"/>
      <c r="T31" s="246"/>
      <c r="U31" s="246"/>
      <c r="V31" s="160"/>
      <c r="W31" s="141"/>
      <c r="X31" s="10"/>
    </row>
    <row r="32" spans="1:24" ht="27.75" customHeight="1">
      <c r="A32" s="208"/>
      <c r="B32" s="176"/>
      <c r="D32" s="97"/>
      <c r="E32" s="97"/>
      <c r="F32" s="97"/>
      <c r="G32" s="99"/>
      <c r="H32" s="99"/>
      <c r="I32" s="227" t="s">
        <v>250</v>
      </c>
      <c r="J32" s="166" t="s">
        <v>210</v>
      </c>
      <c r="K32" s="160"/>
      <c r="L32" s="160"/>
      <c r="M32" s="160"/>
      <c r="N32" s="160"/>
      <c r="O32" s="160"/>
      <c r="P32" s="160"/>
      <c r="Q32" s="160"/>
      <c r="R32" s="160" t="s">
        <v>202</v>
      </c>
      <c r="S32" s="265"/>
      <c r="T32" s="265"/>
      <c r="U32" s="265"/>
      <c r="V32" s="265"/>
      <c r="W32" s="141"/>
      <c r="X32" s="10"/>
    </row>
    <row r="33" spans="1:24" ht="27.75" customHeight="1">
      <c r="A33" s="332"/>
      <c r="B33" s="333"/>
      <c r="D33" s="97"/>
      <c r="E33" s="97"/>
      <c r="F33" s="97"/>
      <c r="G33" s="99"/>
      <c r="H33" s="99"/>
      <c r="I33" s="227" t="s">
        <v>276</v>
      </c>
      <c r="J33" s="166" t="s">
        <v>210</v>
      </c>
      <c r="K33" s="160"/>
      <c r="L33" s="160"/>
      <c r="M33" s="160"/>
      <c r="N33" s="160"/>
      <c r="O33" s="160"/>
      <c r="P33" s="160"/>
      <c r="Q33" s="160"/>
      <c r="R33" s="160" t="s">
        <v>195</v>
      </c>
      <c r="S33" s="247"/>
      <c r="T33" s="247"/>
      <c r="U33" s="247"/>
      <c r="V33" s="247"/>
      <c r="W33" s="141"/>
      <c r="X33" s="10"/>
    </row>
    <row r="34" spans="1:24" ht="27.75" customHeight="1">
      <c r="A34" s="332"/>
      <c r="B34" s="333"/>
      <c r="D34" s="97"/>
      <c r="E34" s="97"/>
      <c r="F34" s="97"/>
      <c r="G34" s="99"/>
      <c r="H34" s="99"/>
      <c r="I34" s="227" t="s">
        <v>277</v>
      </c>
      <c r="J34" s="166" t="s">
        <v>210</v>
      </c>
      <c r="K34" s="160"/>
      <c r="L34" s="160"/>
      <c r="M34" s="160"/>
      <c r="N34" s="160"/>
      <c r="O34" s="160"/>
      <c r="P34" s="160"/>
      <c r="Q34" s="160"/>
      <c r="R34" s="160" t="s">
        <v>199</v>
      </c>
      <c r="S34" s="254"/>
      <c r="T34" s="254"/>
      <c r="U34" s="254"/>
      <c r="V34" s="254"/>
      <c r="W34" s="141"/>
      <c r="X34" s="14">
        <f>COUNTIF(K20:V20,$R$61)+COUNTIF(K20:V20,$S$61)+COUNTIF(K20:V20,$M$61)+COUNTIF(K20:V20,$N$61)+COUNTIF(K20:V20,$O$61)+COUNTIF(K20:V20,$P$61)+COUNTIF(K20:V20,$Q$61)</f>
        <v>1</v>
      </c>
    </row>
    <row r="35" spans="1:24" ht="27.75" customHeight="1">
      <c r="A35" s="334" t="s">
        <v>268</v>
      </c>
      <c r="B35" s="335"/>
      <c r="D35" s="97"/>
      <c r="E35" s="97"/>
      <c r="F35" s="97"/>
      <c r="G35" s="99"/>
      <c r="H35" s="99"/>
      <c r="I35" s="227"/>
      <c r="J35" s="166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41"/>
      <c r="X35" s="14" t="e">
        <f>COUNTIF(#REF!,$R$61)+COUNTIF(#REF!,$S$61)+COUNTIF(#REF!,$M$61)+COUNTIF(#REF!,$N$61)+COUNTIF(#REF!,$O$61)+COUNTIF(#REF!,$P$61)+COUNTIF(#REF!,$Q$61)</f>
        <v>#REF!</v>
      </c>
    </row>
    <row r="36" spans="1:24" ht="27.75" customHeight="1">
      <c r="A36" s="332"/>
      <c r="B36" s="333"/>
      <c r="D36" s="97"/>
      <c r="E36" s="97"/>
      <c r="F36" s="97"/>
      <c r="G36" s="99"/>
      <c r="H36" s="99"/>
      <c r="I36" s="165"/>
      <c r="J36" s="166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41"/>
      <c r="X36" s="14"/>
    </row>
    <row r="37" spans="1:24" ht="27.75" customHeight="1">
      <c r="A37" s="332"/>
      <c r="B37" s="333"/>
      <c r="D37" s="97"/>
      <c r="E37" s="97"/>
      <c r="F37" s="97"/>
      <c r="G37" s="99"/>
      <c r="H37" s="99"/>
      <c r="I37" s="165"/>
      <c r="J37" s="166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46"/>
      <c r="X37" s="14"/>
    </row>
    <row r="38" spans="1:24" ht="27.75" customHeight="1">
      <c r="A38" s="220"/>
      <c r="B38" s="220"/>
      <c r="D38" s="97"/>
      <c r="E38" s="97"/>
      <c r="F38" s="97"/>
      <c r="G38" s="99"/>
      <c r="H38" s="99"/>
      <c r="I38" s="165"/>
      <c r="J38" s="166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41"/>
      <c r="X38" s="14"/>
    </row>
    <row r="39" spans="1:24" ht="27.75" customHeight="1">
      <c r="D39" s="97"/>
      <c r="E39" s="97"/>
      <c r="F39" s="97"/>
      <c r="G39" s="99"/>
      <c r="H39" s="99"/>
      <c r="I39" s="165"/>
      <c r="J39" s="166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41"/>
      <c r="X39" s="14"/>
    </row>
    <row r="40" spans="1:24" ht="27.75" customHeight="1">
      <c r="A40" s="332"/>
      <c r="B40" s="333"/>
      <c r="D40" s="97"/>
      <c r="E40" s="97"/>
      <c r="F40" s="97"/>
      <c r="G40" s="99"/>
      <c r="H40" s="99"/>
      <c r="I40" s="165"/>
      <c r="J40" s="166"/>
      <c r="K40" s="160"/>
      <c r="L40" s="160"/>
      <c r="M40" s="160"/>
      <c r="N40" s="160"/>
      <c r="O40" s="160"/>
      <c r="P40" s="160"/>
      <c r="Q40" s="160"/>
      <c r="R40" s="160"/>
      <c r="S40" s="160"/>
      <c r="T40" s="160"/>
      <c r="U40" s="160"/>
      <c r="V40" s="160"/>
      <c r="W40" s="141"/>
      <c r="X40" s="14"/>
    </row>
    <row r="41" spans="1:24" ht="27.75" customHeight="1">
      <c r="A41" s="332"/>
      <c r="B41" s="333"/>
      <c r="C41" s="11"/>
      <c r="D41" s="97"/>
      <c r="E41" s="97"/>
      <c r="F41" s="97"/>
      <c r="G41" s="99"/>
      <c r="H41" s="99"/>
      <c r="I41" s="165"/>
      <c r="J41" s="166"/>
      <c r="K41" s="145"/>
      <c r="L41" s="145"/>
      <c r="M41" s="145"/>
      <c r="N41" s="167"/>
      <c r="O41" s="145"/>
      <c r="P41" s="145"/>
      <c r="Q41" s="167"/>
      <c r="R41" s="160"/>
      <c r="S41" s="160"/>
      <c r="T41" s="160"/>
      <c r="U41" s="160"/>
      <c r="V41" s="160"/>
      <c r="W41" s="141"/>
      <c r="X41" s="14" t="e">
        <f>COUNTIF(#REF!,$R$61)+COUNTIF(#REF!,$S$61)+COUNTIF(#REF!,$M$61)+COUNTIF(#REF!,$N$61)+COUNTIF(#REF!,$O$61)+COUNTIF(#REF!,$P$61)+COUNTIF(#REF!,$Q$61)</f>
        <v>#REF!</v>
      </c>
    </row>
    <row r="42" spans="1:24" ht="27.75" customHeight="1">
      <c r="A42" s="332"/>
      <c r="B42" s="333"/>
      <c r="C42" s="11"/>
      <c r="D42" s="97"/>
      <c r="E42" s="97"/>
      <c r="F42" s="97"/>
      <c r="G42" s="99"/>
      <c r="H42" s="99"/>
      <c r="I42" s="165"/>
      <c r="J42" s="166"/>
      <c r="K42" s="145"/>
      <c r="L42" s="145"/>
      <c r="M42" s="145"/>
      <c r="N42" s="167"/>
      <c r="O42" s="145"/>
      <c r="P42" s="145"/>
      <c r="Q42" s="167"/>
      <c r="R42" s="160"/>
      <c r="S42" s="160"/>
      <c r="T42" s="160"/>
      <c r="U42" s="160"/>
      <c r="V42" s="160"/>
      <c r="W42" s="141"/>
      <c r="X42" s="14" t="e">
        <f>COUNTIF(#REF!,$R$61)+COUNTIF(#REF!,$S$61)+COUNTIF(#REF!,$M$61)+COUNTIF(#REF!,$N$61)+COUNTIF(#REF!,$O$61)+COUNTIF(#REF!,$P$61)+COUNTIF(#REF!,$Q$61)</f>
        <v>#REF!</v>
      </c>
    </row>
    <row r="43" spans="1:24" ht="27.75" customHeight="1">
      <c r="A43" s="332"/>
      <c r="B43" s="333"/>
      <c r="C43" s="11"/>
      <c r="D43" s="97"/>
      <c r="E43" s="97"/>
      <c r="F43" s="97"/>
      <c r="G43" s="99"/>
      <c r="H43" s="99"/>
      <c r="I43" s="165"/>
      <c r="J43" s="166"/>
      <c r="K43" s="145"/>
      <c r="L43" s="145"/>
      <c r="M43" s="145"/>
      <c r="N43" s="167"/>
      <c r="O43" s="145"/>
      <c r="P43" s="145"/>
      <c r="Q43" s="167"/>
      <c r="R43" s="167"/>
      <c r="S43" s="145"/>
      <c r="T43" s="145"/>
      <c r="U43" s="145"/>
      <c r="V43" s="145"/>
      <c r="W43" s="141"/>
      <c r="X43" s="14">
        <f>COUNTIF(K44:V44,$R$61)+COUNTIF(K44:V44,$S$61)+COUNTIF(K44:V44,$M$61)+COUNTIF(K44:V44,$N$61)+COUNTIF(K44:V44,$O$61)+COUNTIF(K44:V44,$P$61)+COUNTIF(K44:V44,$Q$61)</f>
        <v>0</v>
      </c>
    </row>
    <row r="44" spans="1:24" ht="27.75" customHeight="1">
      <c r="A44" s="334" t="s">
        <v>58</v>
      </c>
      <c r="B44" s="335"/>
      <c r="C44" s="11"/>
      <c r="D44" s="97"/>
      <c r="E44" s="97"/>
      <c r="F44" s="97"/>
      <c r="G44" s="99"/>
      <c r="H44" s="99"/>
      <c r="I44" s="60"/>
      <c r="J44" s="61"/>
      <c r="K44" s="13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41"/>
      <c r="X44" s="14">
        <f>COUNTIF(K45:V45,$R$61)+COUNTIF(K45:V45,$S$61)+COUNTIF(K45:V45,$M$61)+COUNTIF(K45:V45,$N$61)+COUNTIF(K45:V45,$O$61)+COUNTIF(K45:V45,$P$61)+COUNTIF(K45:V45,$Q$61)</f>
        <v>0</v>
      </c>
    </row>
    <row r="45" spans="1:24" ht="27.75" customHeight="1">
      <c r="A45" s="332"/>
      <c r="B45" s="333"/>
      <c r="C45" s="11"/>
      <c r="D45" s="97"/>
      <c r="E45" s="97"/>
      <c r="F45" s="97"/>
      <c r="G45" s="99"/>
      <c r="H45" s="99"/>
      <c r="I45" s="60"/>
      <c r="J45" s="61"/>
      <c r="K45" s="6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41"/>
      <c r="X45" s="14">
        <f t="shared" ref="X45:X50" si="1">COUNTIF(K48:V48,$R$61)+COUNTIF(K48:V48,$S$61)+COUNTIF(K48:V48,$M$61)+COUNTIF(K48:V48,$N$61)+COUNTIF(K48:V48,$O$61)+COUNTIF(K48:V48,$P$61)+COUNTIF(K48:V48,$Q$61)</f>
        <v>0</v>
      </c>
    </row>
    <row r="46" spans="1:24" ht="27.75" customHeight="1">
      <c r="A46" s="332"/>
      <c r="B46" s="333"/>
      <c r="C46" s="11"/>
      <c r="D46" s="97"/>
      <c r="E46" s="97"/>
      <c r="F46" s="97"/>
      <c r="G46" s="99"/>
      <c r="H46" s="99"/>
      <c r="I46" s="60"/>
      <c r="J46" s="61"/>
      <c r="K46" s="61"/>
      <c r="L46" s="131"/>
      <c r="M46" s="131"/>
      <c r="N46" s="131"/>
      <c r="O46" s="132"/>
      <c r="P46" s="131"/>
      <c r="Q46" s="131"/>
      <c r="R46" s="131"/>
      <c r="S46" s="131"/>
      <c r="T46" s="131"/>
      <c r="U46" s="131"/>
      <c r="V46" s="131"/>
      <c r="W46" s="141"/>
      <c r="X46" s="14">
        <f t="shared" si="1"/>
        <v>0</v>
      </c>
    </row>
    <row r="47" spans="1:24" ht="27.75" customHeight="1">
      <c r="A47" s="332"/>
      <c r="B47" s="333"/>
      <c r="C47" s="11"/>
      <c r="D47" s="97"/>
      <c r="E47" s="97"/>
      <c r="F47" s="97"/>
      <c r="G47" s="99"/>
      <c r="H47" s="99"/>
      <c r="I47" s="60"/>
      <c r="J47" s="61"/>
      <c r="K47" s="61"/>
      <c r="L47" s="131"/>
      <c r="M47" s="131"/>
      <c r="N47" s="131"/>
      <c r="O47" s="132"/>
      <c r="P47" s="131"/>
      <c r="Q47" s="131"/>
      <c r="R47" s="131"/>
      <c r="S47" s="131"/>
      <c r="T47" s="131"/>
      <c r="U47" s="131"/>
      <c r="V47" s="131"/>
      <c r="W47" s="141"/>
      <c r="X47" s="14">
        <f t="shared" si="1"/>
        <v>0</v>
      </c>
    </row>
    <row r="48" spans="1:24" ht="27.75" customHeight="1">
      <c r="A48" s="334" t="s">
        <v>60</v>
      </c>
      <c r="B48" s="335"/>
      <c r="C48" s="11"/>
      <c r="D48" s="97"/>
      <c r="E48" s="97"/>
      <c r="F48" s="97"/>
      <c r="G48" s="99"/>
      <c r="H48" s="99"/>
      <c r="I48" s="60"/>
      <c r="J48" s="6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41"/>
      <c r="X48" s="14">
        <f t="shared" si="1"/>
        <v>0</v>
      </c>
    </row>
    <row r="49" spans="1:24" ht="27.75" customHeight="1">
      <c r="A49" s="332"/>
      <c r="B49" s="333"/>
      <c r="C49" s="11"/>
      <c r="D49" s="97"/>
      <c r="E49" s="97"/>
      <c r="F49" s="97"/>
      <c r="G49" s="99"/>
      <c r="H49" s="99"/>
      <c r="I49" s="60"/>
      <c r="J49" s="61"/>
      <c r="K49" s="131"/>
      <c r="L49" s="131"/>
      <c r="M49" s="131"/>
      <c r="N49" s="132"/>
      <c r="O49" s="131"/>
      <c r="P49" s="131"/>
      <c r="Q49" s="132"/>
      <c r="R49" s="132"/>
      <c r="S49" s="131"/>
      <c r="T49" s="131"/>
      <c r="U49" s="131"/>
      <c r="V49" s="131"/>
      <c r="W49" s="141"/>
      <c r="X49" s="14">
        <f t="shared" si="1"/>
        <v>0</v>
      </c>
    </row>
    <row r="50" spans="1:24" ht="27.75" customHeight="1">
      <c r="A50" s="332"/>
      <c r="B50" s="333"/>
      <c r="C50" s="11"/>
      <c r="D50" s="97"/>
      <c r="E50" s="97"/>
      <c r="F50" s="97"/>
      <c r="G50" s="99"/>
      <c r="H50" s="99"/>
      <c r="I50" s="60"/>
      <c r="J50" s="61"/>
      <c r="K50" s="131"/>
      <c r="L50" s="131"/>
      <c r="M50" s="131"/>
      <c r="N50" s="132"/>
      <c r="O50" s="131"/>
      <c r="P50" s="131"/>
      <c r="Q50" s="132"/>
      <c r="R50" s="132"/>
      <c r="S50" s="131"/>
      <c r="T50" s="131"/>
      <c r="U50" s="131"/>
      <c r="V50" s="131"/>
      <c r="W50" s="141"/>
      <c r="X50" s="14">
        <f t="shared" si="1"/>
        <v>0</v>
      </c>
    </row>
    <row r="51" spans="1:24" ht="27.75" customHeight="1">
      <c r="A51" s="334" t="s">
        <v>223</v>
      </c>
      <c r="B51" s="335"/>
      <c r="C51" s="11"/>
      <c r="D51" s="97"/>
      <c r="E51" s="97"/>
      <c r="F51" s="97"/>
      <c r="G51" s="99"/>
      <c r="H51" s="99"/>
      <c r="I51" s="60"/>
      <c r="J51" s="61"/>
      <c r="K51" s="131"/>
      <c r="L51" s="131"/>
      <c r="M51" s="131"/>
      <c r="N51" s="132"/>
      <c r="O51" s="131"/>
      <c r="P51" s="131"/>
      <c r="Q51" s="132"/>
      <c r="R51" s="132"/>
      <c r="S51" s="131"/>
      <c r="T51" s="131"/>
      <c r="U51" s="131"/>
      <c r="V51" s="131"/>
      <c r="W51" s="141"/>
      <c r="X51" s="14" t="e">
        <f>COUNTIF(#REF!,$R$61)+COUNTIF(#REF!,$S$61)+COUNTIF(#REF!,$M$61)+COUNTIF(#REF!,$N$61)+COUNTIF(#REF!,$O$61)+COUNTIF(#REF!,$P$61)+COUNTIF(#REF!,$Q$61)</f>
        <v>#REF!</v>
      </c>
    </row>
    <row r="52" spans="1:24" ht="27.75" customHeight="1">
      <c r="A52" s="332"/>
      <c r="B52" s="333"/>
      <c r="C52" s="11"/>
      <c r="D52" s="97"/>
      <c r="E52" s="97"/>
      <c r="F52" s="97"/>
      <c r="G52" s="99"/>
      <c r="H52" s="99"/>
      <c r="I52" s="60"/>
      <c r="J52" s="61"/>
      <c r="K52" s="131"/>
      <c r="L52" s="131"/>
      <c r="M52" s="131"/>
      <c r="N52" s="132"/>
      <c r="O52" s="131"/>
      <c r="P52" s="131"/>
      <c r="Q52" s="132"/>
      <c r="R52" s="132"/>
      <c r="S52" s="131"/>
      <c r="T52" s="131"/>
      <c r="U52" s="131"/>
      <c r="V52" s="131"/>
      <c r="W52" s="141"/>
      <c r="X52" s="14"/>
    </row>
    <row r="53" spans="1:24" ht="27.75" customHeight="1">
      <c r="A53" s="332"/>
      <c r="B53" s="333"/>
      <c r="C53" s="11"/>
      <c r="D53" s="97"/>
      <c r="E53" s="97"/>
      <c r="F53" s="97"/>
      <c r="G53" s="99"/>
      <c r="H53" s="99"/>
      <c r="I53" s="60"/>
      <c r="J53" s="61"/>
      <c r="K53" s="131"/>
      <c r="L53" s="131"/>
      <c r="M53" s="131"/>
      <c r="N53" s="132"/>
      <c r="O53" s="131"/>
      <c r="P53" s="131"/>
      <c r="Q53" s="132"/>
      <c r="R53" s="132"/>
      <c r="S53" s="131"/>
      <c r="T53" s="131"/>
      <c r="U53" s="131"/>
      <c r="V53" s="131"/>
      <c r="W53" s="141"/>
      <c r="X53" s="58"/>
    </row>
    <row r="54" spans="1:24" ht="27.75" customHeight="1">
      <c r="A54" s="334" t="s">
        <v>224</v>
      </c>
      <c r="B54" s="335"/>
      <c r="C54" s="11"/>
      <c r="D54" s="97"/>
      <c r="E54" s="97"/>
      <c r="F54" s="97"/>
      <c r="G54" s="99"/>
      <c r="H54" s="99"/>
      <c r="I54" s="60"/>
      <c r="J54" s="61"/>
      <c r="K54" s="131"/>
      <c r="L54" s="131"/>
      <c r="M54" s="131"/>
      <c r="N54" s="132"/>
      <c r="O54" s="131"/>
      <c r="P54" s="131"/>
      <c r="Q54" s="132"/>
      <c r="R54" s="132"/>
      <c r="S54" s="131"/>
      <c r="T54" s="131"/>
      <c r="U54" s="131"/>
      <c r="V54" s="131"/>
      <c r="W54" s="141"/>
      <c r="X54" s="59"/>
    </row>
    <row r="55" spans="1:24" ht="27.75" customHeight="1">
      <c r="A55" s="332"/>
      <c r="B55" s="333"/>
      <c r="C55" s="11"/>
      <c r="D55" s="97"/>
      <c r="E55" s="97"/>
      <c r="F55" s="97"/>
      <c r="G55" s="99"/>
      <c r="H55" s="99"/>
      <c r="I55" s="60"/>
      <c r="J55" s="61"/>
      <c r="K55" s="131"/>
      <c r="L55" s="131"/>
      <c r="M55" s="131"/>
      <c r="N55" s="132"/>
      <c r="O55" s="131"/>
      <c r="P55" s="131"/>
      <c r="Q55" s="132"/>
      <c r="R55" s="132"/>
      <c r="S55" s="131"/>
      <c r="T55" s="131"/>
      <c r="U55" s="131"/>
      <c r="V55" s="131"/>
      <c r="W55" s="141"/>
      <c r="X55" s="59"/>
    </row>
    <row r="56" spans="1:24" ht="27.75" customHeight="1" thickBot="1">
      <c r="A56" s="328"/>
      <c r="B56" s="329"/>
      <c r="C56" s="11"/>
      <c r="D56" s="97"/>
      <c r="E56" s="97"/>
      <c r="F56" s="97"/>
      <c r="G56" s="99"/>
      <c r="H56" s="99"/>
      <c r="I56" s="101"/>
      <c r="J56" s="61"/>
      <c r="K56" s="133"/>
      <c r="L56" s="131"/>
      <c r="M56" s="131"/>
      <c r="N56" s="132"/>
      <c r="O56" s="131"/>
      <c r="P56" s="131"/>
      <c r="Q56" s="132"/>
      <c r="R56" s="132"/>
      <c r="S56" s="131"/>
      <c r="T56" s="131"/>
      <c r="U56" s="131"/>
      <c r="V56" s="131"/>
      <c r="W56" s="141"/>
      <c r="X56" s="59"/>
    </row>
    <row r="57" spans="1:24" ht="27.75" customHeight="1" thickBot="1">
      <c r="A57" s="72"/>
      <c r="B57" s="72"/>
      <c r="C57" s="11"/>
      <c r="D57" s="97"/>
      <c r="E57" s="97"/>
      <c r="F57" s="97"/>
      <c r="G57" s="99"/>
      <c r="H57" s="99"/>
      <c r="I57" s="73"/>
      <c r="J57" s="102"/>
      <c r="K57" s="75"/>
      <c r="L57" s="133"/>
      <c r="M57" s="133"/>
      <c r="N57" s="134"/>
      <c r="O57" s="133"/>
      <c r="P57" s="133"/>
      <c r="Q57" s="134"/>
      <c r="R57" s="134"/>
      <c r="S57" s="133"/>
      <c r="T57" s="133"/>
      <c r="U57" s="133"/>
      <c r="V57" s="133"/>
      <c r="W57" s="142"/>
      <c r="X57" s="59"/>
    </row>
    <row r="58" spans="1:24" ht="27.75" customHeight="1">
      <c r="A58" s="72"/>
      <c r="B58" s="72"/>
      <c r="C58" s="11"/>
      <c r="D58" s="62"/>
      <c r="E58" s="62"/>
      <c r="F58" s="62"/>
      <c r="G58" s="62"/>
      <c r="H58" s="62"/>
      <c r="I58" s="73"/>
      <c r="J58" s="74"/>
      <c r="K58" s="75"/>
      <c r="L58" s="75"/>
      <c r="M58" s="75"/>
      <c r="N58" s="76"/>
      <c r="O58" s="75"/>
      <c r="P58" s="75"/>
      <c r="Q58" s="76"/>
      <c r="R58" s="76"/>
      <c r="S58" s="75"/>
      <c r="T58" s="75"/>
      <c r="U58" s="75"/>
      <c r="V58" s="75"/>
      <c r="W58" s="77"/>
      <c r="X58" s="59"/>
    </row>
    <row r="59" spans="1:24" ht="26.25" customHeight="1">
      <c r="A59" s="72"/>
      <c r="B59" s="72"/>
      <c r="C59" s="11"/>
      <c r="D59" s="62"/>
      <c r="E59" s="62"/>
      <c r="F59" s="62"/>
      <c r="G59" s="62"/>
      <c r="H59" s="62"/>
      <c r="I59" s="73"/>
      <c r="J59" s="74"/>
      <c r="K59" s="75"/>
      <c r="L59" s="75"/>
      <c r="M59" s="75"/>
      <c r="N59" s="76"/>
      <c r="O59" s="75"/>
      <c r="P59" s="75"/>
      <c r="Q59" s="76"/>
      <c r="R59" s="76"/>
      <c r="S59" s="75"/>
      <c r="T59" s="75"/>
      <c r="U59" s="75"/>
      <c r="V59" s="75"/>
      <c r="W59" s="77"/>
      <c r="X59" s="59"/>
    </row>
    <row r="60" spans="1:24" ht="26.25" customHeight="1">
      <c r="C60" s="11"/>
      <c r="D60" s="62"/>
      <c r="E60" s="62"/>
      <c r="F60" s="62"/>
      <c r="G60" s="62"/>
      <c r="H60" s="62"/>
      <c r="J60" s="74"/>
      <c r="K60" s="135" t="s">
        <v>226</v>
      </c>
      <c r="L60" s="75"/>
      <c r="M60" s="75"/>
      <c r="N60" s="76"/>
      <c r="O60" s="75"/>
      <c r="P60" s="75"/>
      <c r="Q60" s="76"/>
      <c r="R60" s="76"/>
      <c r="S60" s="75"/>
      <c r="T60" s="75"/>
      <c r="U60" s="75"/>
      <c r="V60" s="75"/>
      <c r="W60" s="77"/>
      <c r="X60" s="59"/>
    </row>
    <row r="61" spans="1:24" ht="26.25" customHeight="1">
      <c r="C61" s="11"/>
      <c r="J61" s="74" t="s">
        <v>225</v>
      </c>
      <c r="L61" s="136" t="s">
        <v>186</v>
      </c>
      <c r="M61" s="137" t="s">
        <v>199</v>
      </c>
      <c r="N61" s="137" t="s">
        <v>195</v>
      </c>
      <c r="O61" s="137" t="s">
        <v>187</v>
      </c>
      <c r="P61" s="137" t="s">
        <v>226</v>
      </c>
      <c r="Q61" s="138" t="s">
        <v>228</v>
      </c>
      <c r="R61" s="138" t="s">
        <v>202</v>
      </c>
      <c r="S61" s="138" t="s">
        <v>229</v>
      </c>
      <c r="T61" s="139" t="s">
        <v>192</v>
      </c>
      <c r="U61" s="139" t="s">
        <v>185</v>
      </c>
      <c r="V61" s="139" t="s">
        <v>230</v>
      </c>
      <c r="X61" s="13" t="e">
        <f>COUNTIF(#REF!,$R$61)+COUNTIF(#REF!,$S$61)+COUNTIF(#REF!,$M$61)+COUNTIF(#REF!,$N$61)+COUNTIF(#REF!,$O$61)+COUNTIF(#REF!,$P$61)+COUNTIF(#REF!,$Q$61)</f>
        <v>#REF!</v>
      </c>
    </row>
    <row r="62" spans="1:24" ht="25.5" hidden="1" customHeight="1">
      <c r="C62" s="11"/>
    </row>
  </sheetData>
  <sheetProtection selectLockedCells="1"/>
  <mergeCells count="51">
    <mergeCell ref="I5:J5"/>
    <mergeCell ref="I1:W1"/>
    <mergeCell ref="A2:B2"/>
    <mergeCell ref="I2:W2"/>
    <mergeCell ref="I3:J3"/>
    <mergeCell ref="I4:J4"/>
    <mergeCell ref="I14:J14"/>
    <mergeCell ref="I16:W16"/>
    <mergeCell ref="D6:D17"/>
    <mergeCell ref="I6:J6"/>
    <mergeCell ref="I7:J7"/>
    <mergeCell ref="E8:E17"/>
    <mergeCell ref="F8:F17"/>
    <mergeCell ref="H8:H17"/>
    <mergeCell ref="I8:J8"/>
    <mergeCell ref="I9:J9"/>
    <mergeCell ref="I10:J10"/>
    <mergeCell ref="I11:J11"/>
    <mergeCell ref="I12:J12"/>
    <mergeCell ref="I13:J13"/>
    <mergeCell ref="G8:G17"/>
    <mergeCell ref="A37:B37"/>
    <mergeCell ref="A40:B40"/>
    <mergeCell ref="A41:B41"/>
    <mergeCell ref="A14:B14"/>
    <mergeCell ref="A33:B33"/>
    <mergeCell ref="A34:B34"/>
    <mergeCell ref="A35:B35"/>
    <mergeCell ref="A36:B36"/>
    <mergeCell ref="A24:B24"/>
    <mergeCell ref="A23:B23"/>
    <mergeCell ref="A28:B28"/>
    <mergeCell ref="A30:B30"/>
    <mergeCell ref="A25:B25"/>
    <mergeCell ref="A26:B26"/>
    <mergeCell ref="A29:B29"/>
    <mergeCell ref="A42:B42"/>
    <mergeCell ref="A43:B43"/>
    <mergeCell ref="A44:B44"/>
    <mergeCell ref="A45:B45"/>
    <mergeCell ref="A56:B56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</mergeCells>
  <conditionalFormatting sqref="B18:B20">
    <cfRule type="dataBar" priority="33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{B09FB437-E7D4-406C-8E8E-2D91A5883AE5}</x14:id>
        </ext>
      </extLst>
    </cfRule>
    <cfRule type="cellIs" dxfId="37660" priority="3344" operator="lessThan">
      <formula>0</formula>
    </cfRule>
    <cfRule type="cellIs" dxfId="37659" priority="3345" operator="greaterThan">
      <formula>0</formula>
    </cfRule>
  </conditionalFormatting>
  <conditionalFormatting sqref="B18:B21">
    <cfRule type="dataBar" priority="33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{973B6385-07C7-40EC-9401-E899AF886056}</x14:id>
        </ext>
      </extLst>
    </cfRule>
  </conditionalFormatting>
  <conditionalFormatting sqref="B22">
    <cfRule type="dataBar" priority="33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{D2154A39-3686-4E47-A884-0C026F5E12A2}</x14:id>
        </ext>
      </extLst>
    </cfRule>
  </conditionalFormatting>
  <dataValidations xWindow="939" yWindow="673" count="1">
    <dataValidation type="list" allowBlank="1" showInputMessage="1" showErrorMessage="1" error="Select Zone from the Dropdown List!" promptTitle="Select zone" prompt="Dropdown list" sqref="K48:K59 K33:K44 L32:V60 K18:V31" xr:uid="{087647E4-F89F-4B2D-9368-230261902D76}">
      <formula1>$J$61:$V$61</formula1>
    </dataValidation>
  </dataValidations>
  <printOptions horizontalCentered="1" verticalCentered="1"/>
  <pageMargins left="0" right="0" top="0" bottom="0" header="0" footer="0"/>
  <pageSetup scale="36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9FB437-E7D4-406C-8E8E-2D91A5883A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B18:B20</xm:sqref>
        </x14:conditionalFormatting>
        <x14:conditionalFormatting xmlns:xm="http://schemas.microsoft.com/office/excel/2006/main">
          <x14:cfRule type="dataBar" id="{973B6385-07C7-40EC-9401-E899AF8860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B18:B21</xm:sqref>
        </x14:conditionalFormatting>
        <x14:conditionalFormatting xmlns:xm="http://schemas.microsoft.com/office/excel/2006/main">
          <x14:cfRule type="dataBar" id="{D2154A39-3686-4E47-A884-0C026F5E12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B22</xm:sqref>
        </x14:conditionalFormatting>
        <x14:conditionalFormatting xmlns:xm="http://schemas.microsoft.com/office/excel/2006/main">
          <x14:cfRule type="containsText" priority="1" operator="containsText" id="{06910FBC-2C06-4AA3-B914-0B4D875964C5}">
            <xm:f>NOT(ISERROR(SEARCH($R$61,J18)))</xm:f>
            <xm:f>$R$61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" operator="containsText" id="{0C7AA036-8CF0-47B7-8D59-E1EE2CEADD89}">
            <xm:f>NOT(ISERROR(SEARCH($Q$61,J18)))</xm:f>
            <xm:f>$Q$61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BAF43BCF-64AE-446B-9603-2D1BD7FA7C7D}">
            <xm:f>NOT(ISERROR(SEARCH($P$61,J18)))</xm:f>
            <xm:f>$P$61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" operator="containsText" id="{35E348BD-2B8E-49BA-8D70-81D5D64F986E}">
            <xm:f>NOT(ISERROR(SEARCH($O$61,J18)))</xm:f>
            <xm:f>$O$61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" operator="containsText" id="{19AA819D-A506-4DB8-8842-E284D0319F15}">
            <xm:f>NOT(ISERROR(SEARCH($N$61,J18)))</xm:f>
            <xm:f>$N$61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C8F19A73-BF83-4F08-9D79-2870CA728E57}">
            <xm:f>NOT(ISERROR(SEARCH($M$61,J18)))</xm:f>
            <xm:f>$M$61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" operator="containsText" id="{6E1CA8D1-2D24-4CFD-A7CF-564E88537F83}">
            <xm:f>NOT(ISERROR(SEARCH($L$61,J18)))</xm:f>
            <xm:f>$L$61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" operator="containsText" id="{D5FAFA4F-4AF9-4C69-812C-93AEA3FD5D7A}">
            <xm:f>NOT(ISERROR(SEARCH(#REF!,J18)))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" operator="containsText" id="{CA58F55C-7361-44E0-9797-67A9DC1C848D}">
            <xm:f>NOT(ISERROR(SEARCH($V$61,J18)))</xm:f>
            <xm:f>$V$61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" operator="containsText" id="{19980729-0C42-45B4-A50C-7477310D2152}">
            <xm:f>NOT(ISERROR(SEARCH($U$61,J18)))</xm:f>
            <xm:f>$U$61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" operator="containsText" id="{878E5E7E-3558-4A77-B722-D3D277D2D5CA}">
            <xm:f>NOT(ISERROR(SEARCH($T$61,J18)))</xm:f>
            <xm:f>$T$61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" operator="containsText" id="{F02052DF-6D97-4A07-9588-C252F11A487F}">
            <xm:f>NOT(ISERROR(SEARCH($S$61,J18)))</xm:f>
            <xm:f>$S$61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" operator="containsText" id="{FE45F060-3163-4477-BEF5-8CE3332EEC61}">
            <xm:f>NOT(ISERROR(SEARCH($K$60,J18)))</xm:f>
            <xm:f>$K$60</xm:f>
            <x14:dxf>
              <fill>
                <patternFill>
                  <bgColor theme="2"/>
                </patternFill>
              </fill>
            </x14:dxf>
          </x14:cfRule>
          <x14:cfRule type="containsText" priority="14" operator="containsText" id="{D27496D6-C64F-4086-94C5-279D2F2EF6DE}">
            <xm:f>NOT(ISERROR(SEARCH($J$61,J18)))</xm:f>
            <xm:f>$J$61</xm:f>
            <x14:dxf>
              <fill>
                <patternFill>
                  <bgColor theme="2"/>
                </patternFill>
              </fill>
            </x14:dxf>
          </x14:cfRule>
          <xm:sqref>J18:V22 J25:V25 R37:V41 K40:K44 L40:V60 K48:K59 J23:J31 K23:V40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0368B-205D-4874-8479-31BB5453AD88}">
  <sheetPr>
    <tabColor rgb="FFCCFFCC"/>
    <pageSetUpPr fitToPage="1"/>
  </sheetPr>
  <dimension ref="A1:T45"/>
  <sheetViews>
    <sheetView showGridLines="0" zoomScale="55" zoomScaleNormal="55" zoomScaleSheetLayoutView="25" zoomScalePageLayoutView="70" workbookViewId="0">
      <selection activeCell="S33" sqref="S33"/>
    </sheetView>
  </sheetViews>
  <sheetFormatPr defaultColWidth="7.85546875" defaultRowHeight="15" customHeight="1"/>
  <cols>
    <col min="1" max="1" width="40.85546875" style="179" customWidth="1"/>
    <col min="2" max="2" width="34.5703125" style="179" customWidth="1"/>
    <col min="3" max="3" width="1.5703125" style="164" customWidth="1"/>
    <col min="4" max="7" width="5.140625" style="164" customWidth="1"/>
    <col min="8" max="8" width="29" style="179" customWidth="1"/>
    <col min="9" max="9" width="21" style="178" customWidth="1"/>
    <col min="10" max="18" width="15.5703125" style="179" customWidth="1"/>
    <col min="19" max="19" width="34.85546875" style="177" customWidth="1"/>
    <col min="20" max="20" width="14.28515625" style="180" hidden="1" customWidth="1"/>
    <col min="21" max="21" width="1.140625" style="164" customWidth="1"/>
    <col min="22" max="22" width="2.7109375" style="164" customWidth="1"/>
    <col min="23" max="27" width="14.7109375" style="164" customWidth="1"/>
    <col min="28" max="16384" width="7.85546875" style="164"/>
  </cols>
  <sheetData>
    <row r="1" spans="1:20" s="288" customFormat="1" ht="88.5" customHeight="1">
      <c r="A1" s="304" t="s">
        <v>251</v>
      </c>
      <c r="B1" s="16"/>
      <c r="C1" s="16"/>
      <c r="D1" s="16"/>
      <c r="E1" s="16"/>
      <c r="F1" s="16"/>
      <c r="G1" s="16"/>
      <c r="H1" s="34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17"/>
    </row>
    <row r="2" spans="1:20" s="289" customFormat="1" ht="27.75" customHeight="1">
      <c r="A2" s="330" t="s">
        <v>132</v>
      </c>
      <c r="B2" s="331"/>
      <c r="C2" s="1"/>
      <c r="D2" s="1"/>
      <c r="E2" s="1"/>
      <c r="F2" s="1"/>
      <c r="G2" s="1"/>
      <c r="H2" s="366" t="s">
        <v>133</v>
      </c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8"/>
      <c r="T2" s="3"/>
    </row>
    <row r="3" spans="1:20" s="289" customFormat="1" ht="27.75" customHeight="1">
      <c r="A3" s="81" t="s">
        <v>134</v>
      </c>
      <c r="B3" s="82" t="s">
        <v>278</v>
      </c>
      <c r="C3" s="1"/>
      <c r="D3" s="352" t="s">
        <v>153</v>
      </c>
      <c r="E3" s="1"/>
      <c r="F3" s="1"/>
      <c r="G3" s="1"/>
      <c r="H3" s="369" t="s">
        <v>136</v>
      </c>
      <c r="I3" s="370"/>
      <c r="J3" s="78" t="s">
        <v>138</v>
      </c>
      <c r="K3" s="78" t="s">
        <v>139</v>
      </c>
      <c r="L3" s="78" t="s">
        <v>140</v>
      </c>
      <c r="M3" s="78" t="s">
        <v>141</v>
      </c>
      <c r="N3" s="78" t="s">
        <v>142</v>
      </c>
      <c r="O3" s="78" t="s">
        <v>143</v>
      </c>
      <c r="P3" s="78" t="s">
        <v>144</v>
      </c>
      <c r="Q3" s="78" t="s">
        <v>145</v>
      </c>
      <c r="R3" s="78" t="s">
        <v>146</v>
      </c>
      <c r="S3" s="63">
        <f>SUM(J4:R4)</f>
        <v>1.0000000000000002</v>
      </c>
      <c r="T3" s="3"/>
    </row>
    <row r="4" spans="1:20" s="290" customFormat="1" ht="27.75" customHeight="1">
      <c r="A4" s="57" t="s">
        <v>149</v>
      </c>
      <c r="B4" s="103">
        <v>15000</v>
      </c>
      <c r="C4" s="4"/>
      <c r="D4" s="352"/>
      <c r="E4" s="1"/>
      <c r="F4" s="1"/>
      <c r="G4" s="1"/>
      <c r="H4" s="371" t="s">
        <v>150</v>
      </c>
      <c r="I4" s="372"/>
      <c r="J4" s="113">
        <v>0</v>
      </c>
      <c r="K4" s="113">
        <v>0.08</v>
      </c>
      <c r="L4" s="113">
        <v>0.11</v>
      </c>
      <c r="M4" s="113">
        <v>0.19</v>
      </c>
      <c r="N4" s="113">
        <v>0.2</v>
      </c>
      <c r="O4" s="113">
        <v>0.17</v>
      </c>
      <c r="P4" s="113">
        <v>0.15</v>
      </c>
      <c r="Q4" s="113">
        <v>0.1</v>
      </c>
      <c r="R4" s="113"/>
      <c r="S4" s="64" t="s">
        <v>181</v>
      </c>
      <c r="T4" s="5"/>
    </row>
    <row r="5" spans="1:20" s="290" customFormat="1" ht="27.75" customHeight="1">
      <c r="A5" s="57" t="s">
        <v>152</v>
      </c>
      <c r="B5" s="103">
        <v>17000</v>
      </c>
      <c r="C5" s="6"/>
      <c r="D5" s="352"/>
      <c r="E5" s="352" t="s">
        <v>158</v>
      </c>
      <c r="F5" s="1"/>
      <c r="G5" s="1"/>
      <c r="H5" s="373" t="s">
        <v>154</v>
      </c>
      <c r="I5" s="374"/>
      <c r="J5" s="114">
        <f>SUM(J$4:J$4)*$B$4</f>
        <v>0</v>
      </c>
      <c r="K5" s="114">
        <f>SUM(J4:K4)*$B$4</f>
        <v>1200</v>
      </c>
      <c r="L5" s="114">
        <f>SUM(J4:L4)*$B$4</f>
        <v>2850</v>
      </c>
      <c r="M5" s="114">
        <f>SUM(J4:M4)*$B$4</f>
        <v>5700</v>
      </c>
      <c r="N5" s="114">
        <f>SUM(J4:N4)*$B$4</f>
        <v>8700.0000000000018</v>
      </c>
      <c r="O5" s="114">
        <f>SUM(J4:O4)*$B$4</f>
        <v>11250.000000000002</v>
      </c>
      <c r="P5" s="114">
        <f>SUM(J4:P4)*$B$4</f>
        <v>13500.000000000002</v>
      </c>
      <c r="Q5" s="114">
        <f>SUM(J4:Q4)*$B$4</f>
        <v>15000.000000000004</v>
      </c>
      <c r="R5" s="114"/>
      <c r="S5" s="65"/>
      <c r="T5" s="5"/>
    </row>
    <row r="6" spans="1:20" s="290" customFormat="1" ht="27.75" customHeight="1">
      <c r="A6" s="57" t="s">
        <v>155</v>
      </c>
      <c r="B6" s="104">
        <v>18000</v>
      </c>
      <c r="C6" s="86">
        <f>B5/B4</f>
        <v>1.1333333333333333</v>
      </c>
      <c r="D6" s="352"/>
      <c r="E6" s="352"/>
      <c r="F6" s="15"/>
      <c r="G6" s="15"/>
      <c r="H6" s="373" t="s">
        <v>156</v>
      </c>
      <c r="I6" s="374"/>
      <c r="J6" s="114">
        <f>SUM(J4:J4)*$B$5</f>
        <v>0</v>
      </c>
      <c r="K6" s="114">
        <f>SUM(J4:K4)*$B$5</f>
        <v>1360</v>
      </c>
      <c r="L6" s="114">
        <f>SUM(J4:L4)*$B$5</f>
        <v>3230</v>
      </c>
      <c r="M6" s="114">
        <f>SUM(J4:M4)*$B$5</f>
        <v>6460</v>
      </c>
      <c r="N6" s="114">
        <f>SUM(J4:N4)*$B$5</f>
        <v>9860.0000000000018</v>
      </c>
      <c r="O6" s="114">
        <f>SUM(J4:O4)*$B$5</f>
        <v>12750.000000000002</v>
      </c>
      <c r="P6" s="114">
        <f>SUM(J4:P4)*$B$5</f>
        <v>15300.000000000002</v>
      </c>
      <c r="Q6" s="114">
        <f>SUM(J4:Q4)*$B$5</f>
        <v>17000.000000000004</v>
      </c>
      <c r="R6" s="114"/>
      <c r="S6" s="65"/>
      <c r="T6" s="5"/>
    </row>
    <row r="7" spans="1:20" s="290" customFormat="1" ht="27.75" customHeight="1">
      <c r="A7" s="57" t="s">
        <v>157</v>
      </c>
      <c r="B7" s="105">
        <v>800</v>
      </c>
      <c r="C7" s="6"/>
      <c r="D7" s="352"/>
      <c r="E7" s="352"/>
      <c r="F7" s="352" t="s">
        <v>159</v>
      </c>
      <c r="G7" s="352" t="s">
        <v>160</v>
      </c>
      <c r="H7" s="346" t="s">
        <v>161</v>
      </c>
      <c r="I7" s="347"/>
      <c r="J7" s="115"/>
      <c r="K7" s="115"/>
      <c r="L7" s="115"/>
      <c r="M7" s="115"/>
      <c r="N7" s="115"/>
      <c r="O7" s="115"/>
      <c r="P7" s="115"/>
      <c r="Q7" s="115"/>
      <c r="R7" s="115"/>
      <c r="S7" s="65"/>
      <c r="T7" s="5"/>
    </row>
    <row r="8" spans="1:20" s="290" customFormat="1" ht="27.75" customHeight="1">
      <c r="A8" s="57" t="s">
        <v>162</v>
      </c>
      <c r="B8" s="106"/>
      <c r="C8" s="6"/>
      <c r="D8" s="352"/>
      <c r="E8" s="352"/>
      <c r="F8" s="352"/>
      <c r="G8" s="352"/>
      <c r="H8" s="355" t="s">
        <v>163</v>
      </c>
      <c r="I8" s="356"/>
      <c r="J8" s="118"/>
      <c r="K8" s="117"/>
      <c r="L8" s="117"/>
      <c r="M8" s="117"/>
      <c r="N8" s="117"/>
      <c r="O8" s="117"/>
      <c r="P8" s="117"/>
      <c r="Q8" s="117"/>
      <c r="R8" s="117"/>
      <c r="S8" s="65"/>
      <c r="T8" s="5"/>
    </row>
    <row r="9" spans="1:20" s="290" customFormat="1" ht="27.75" customHeight="1">
      <c r="A9" s="57" t="s">
        <v>164</v>
      </c>
      <c r="B9" s="107">
        <v>1500</v>
      </c>
      <c r="C9" s="6"/>
      <c r="D9" s="352"/>
      <c r="E9" s="352"/>
      <c r="F9" s="352"/>
      <c r="G9" s="352"/>
      <c r="H9" s="357" t="s">
        <v>165</v>
      </c>
      <c r="I9" s="358"/>
      <c r="J9" s="120"/>
      <c r="K9" s="120"/>
      <c r="L9" s="120"/>
      <c r="M9" s="120"/>
      <c r="N9" s="120"/>
      <c r="O9" s="120"/>
      <c r="P9" s="120"/>
      <c r="Q9" s="120"/>
      <c r="R9" s="120"/>
      <c r="S9" s="65"/>
      <c r="T9" s="5"/>
    </row>
    <row r="10" spans="1:20" s="290" customFormat="1" ht="27.75" customHeight="1">
      <c r="A10" s="57" t="s">
        <v>166</v>
      </c>
      <c r="B10" s="107">
        <v>250</v>
      </c>
      <c r="C10" s="6"/>
      <c r="D10" s="352"/>
      <c r="E10" s="352"/>
      <c r="F10" s="352"/>
      <c r="G10" s="352"/>
      <c r="H10" s="346" t="s">
        <v>167</v>
      </c>
      <c r="I10" s="347"/>
      <c r="J10" s="122"/>
      <c r="K10" s="122"/>
      <c r="L10" s="122"/>
      <c r="M10" s="122"/>
      <c r="N10" s="122"/>
      <c r="O10" s="122"/>
      <c r="P10" s="122"/>
      <c r="Q10" s="122"/>
      <c r="R10" s="122"/>
      <c r="S10" s="65"/>
      <c r="T10" s="5"/>
    </row>
    <row r="11" spans="1:20" s="290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46" t="s">
        <v>169</v>
      </c>
      <c r="I11" s="347"/>
      <c r="J11" s="124"/>
      <c r="K11" s="124"/>
      <c r="L11" s="124"/>
      <c r="M11" s="124"/>
      <c r="N11" s="124"/>
      <c r="O11" s="124"/>
      <c r="P11" s="124"/>
      <c r="Q11" s="124"/>
      <c r="R11" s="124"/>
      <c r="S11" s="66"/>
      <c r="T11" s="7"/>
    </row>
    <row r="12" spans="1:20" s="290" customFormat="1" ht="27.75" customHeight="1">
      <c r="A12" s="57" t="s">
        <v>169</v>
      </c>
      <c r="B12" s="108">
        <v>2.0299999999999998</v>
      </c>
      <c r="C12" s="1"/>
      <c r="D12" s="352"/>
      <c r="E12" s="352"/>
      <c r="F12" s="352"/>
      <c r="G12" s="352"/>
      <c r="H12" s="346" t="s">
        <v>170</v>
      </c>
      <c r="I12" s="347"/>
      <c r="J12" s="126"/>
      <c r="K12" s="126"/>
      <c r="L12" s="126"/>
      <c r="M12" s="126"/>
      <c r="N12" s="126"/>
      <c r="O12" s="126"/>
      <c r="P12" s="126"/>
      <c r="Q12" s="126"/>
      <c r="R12" s="126"/>
      <c r="S12" s="66"/>
      <c r="T12" s="7"/>
    </row>
    <row r="13" spans="1:20" s="289" customFormat="1" ht="27.75" customHeight="1">
      <c r="A13" s="80" t="s">
        <v>170</v>
      </c>
      <c r="B13" s="140">
        <v>90</v>
      </c>
      <c r="C13" s="1"/>
      <c r="D13" s="352"/>
      <c r="E13" s="352"/>
      <c r="F13" s="352"/>
      <c r="G13" s="352"/>
      <c r="H13" s="348" t="s">
        <v>171</v>
      </c>
      <c r="I13" s="349"/>
      <c r="J13" s="128"/>
      <c r="K13" s="128"/>
      <c r="L13" s="128"/>
      <c r="M13" s="128"/>
      <c r="N13" s="128"/>
      <c r="O13" s="128"/>
      <c r="P13" s="128"/>
      <c r="Q13" s="128"/>
      <c r="R13" s="128"/>
      <c r="S13" s="66"/>
      <c r="T13" s="9"/>
    </row>
    <row r="14" spans="1:20" s="289" customFormat="1" ht="27.75" customHeight="1">
      <c r="A14" s="353" t="s">
        <v>172</v>
      </c>
      <c r="B14" s="354"/>
      <c r="C14" s="1"/>
      <c r="D14" s="352"/>
      <c r="E14" s="352"/>
      <c r="F14" s="352"/>
      <c r="G14" s="352"/>
      <c r="H14" s="350" t="s">
        <v>173</v>
      </c>
      <c r="I14" s="351"/>
      <c r="J14" s="130"/>
      <c r="K14" s="130"/>
      <c r="L14" s="130"/>
      <c r="M14" s="130"/>
      <c r="N14" s="130"/>
      <c r="O14" s="130"/>
      <c r="P14" s="130"/>
      <c r="Q14" s="130"/>
      <c r="R14" s="130"/>
      <c r="S14" s="79"/>
      <c r="T14" s="10"/>
    </row>
    <row r="15" spans="1:20" s="289" customFormat="1" ht="27.75" customHeight="1">
      <c r="A15" s="81" t="s">
        <v>174</v>
      </c>
      <c r="B15" s="109">
        <v>96523</v>
      </c>
      <c r="C15" s="1"/>
      <c r="D15" s="352"/>
      <c r="E15" s="352"/>
      <c r="F15" s="352"/>
      <c r="G15" s="352"/>
      <c r="H15" s="8"/>
      <c r="I15" s="12"/>
      <c r="J15" s="8"/>
      <c r="K15" s="8"/>
      <c r="L15" s="8"/>
      <c r="M15" s="8"/>
      <c r="N15" s="8"/>
      <c r="O15" s="8"/>
      <c r="P15" s="8"/>
      <c r="Q15" s="8"/>
      <c r="R15" s="8"/>
      <c r="S15" s="2"/>
      <c r="T15" s="10"/>
    </row>
    <row r="16" spans="1:20" s="289" customFormat="1" ht="27.75" customHeight="1">
      <c r="A16" s="56" t="s">
        <v>175</v>
      </c>
      <c r="B16" s="110"/>
      <c r="C16" s="1"/>
      <c r="D16" s="352"/>
      <c r="E16" s="352"/>
      <c r="F16" s="352"/>
      <c r="G16" s="352"/>
      <c r="H16" s="359" t="s">
        <v>176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9"/>
    </row>
    <row r="17" spans="1:20" s="289" customFormat="1" ht="27.75" customHeight="1">
      <c r="A17" s="56" t="s">
        <v>177</v>
      </c>
      <c r="B17" s="8"/>
      <c r="C17" s="1"/>
      <c r="D17" s="390"/>
      <c r="E17" s="390"/>
      <c r="F17" s="390"/>
      <c r="G17" s="352"/>
      <c r="H17" s="295" t="s">
        <v>178</v>
      </c>
      <c r="I17" s="84" t="s">
        <v>179</v>
      </c>
      <c r="J17" s="84" t="str">
        <f t="shared" ref="J17:R17" si="0">J$3</f>
        <v>10am - 11am</v>
      </c>
      <c r="K17" s="84" t="str">
        <f t="shared" si="0"/>
        <v>11am - 12pm</v>
      </c>
      <c r="L17" s="84" t="str">
        <f t="shared" si="0"/>
        <v>12pm - 1pm</v>
      </c>
      <c r="M17" s="84" t="str">
        <f t="shared" si="0"/>
        <v>1pm - 2pm</v>
      </c>
      <c r="N17" s="84" t="str">
        <f t="shared" si="0"/>
        <v>2pm - 3pm</v>
      </c>
      <c r="O17" s="84" t="str">
        <f t="shared" si="0"/>
        <v>3pm - 4pm</v>
      </c>
      <c r="P17" s="84" t="str">
        <f t="shared" si="0"/>
        <v>4pm - 5pm</v>
      </c>
      <c r="Q17" s="84" t="str">
        <f t="shared" si="0"/>
        <v>5pm - 6pm</v>
      </c>
      <c r="R17" s="84" t="str">
        <f t="shared" si="0"/>
        <v>6pm - 7pm</v>
      </c>
      <c r="S17" s="85" t="s">
        <v>232</v>
      </c>
      <c r="T17" s="10"/>
    </row>
    <row r="18" spans="1:20" s="289" customFormat="1" ht="27.75" customHeight="1">
      <c r="A18" s="56"/>
      <c r="B18" s="296"/>
      <c r="C18" s="1"/>
      <c r="D18" s="297"/>
      <c r="E18" s="298"/>
      <c r="F18" s="299"/>
      <c r="G18" s="297"/>
      <c r="H18" s="294" t="s">
        <v>204</v>
      </c>
      <c r="I18" s="293" t="s">
        <v>246</v>
      </c>
      <c r="J18" s="145" t="s">
        <v>192</v>
      </c>
      <c r="K18" s="145" t="s">
        <v>186</v>
      </c>
      <c r="L18" s="145" t="s">
        <v>186</v>
      </c>
      <c r="M18" s="257" t="s">
        <v>187</v>
      </c>
      <c r="N18" s="257" t="s">
        <v>187</v>
      </c>
      <c r="O18" s="145" t="s">
        <v>186</v>
      </c>
      <c r="P18" s="145" t="s">
        <v>186</v>
      </c>
      <c r="Q18" s="257" t="s">
        <v>195</v>
      </c>
      <c r="R18" s="145"/>
      <c r="S18" s="141"/>
      <c r="T18" s="300"/>
    </row>
    <row r="19" spans="1:20" s="289" customFormat="1" ht="27.75" customHeight="1">
      <c r="A19" s="56"/>
      <c r="B19" s="112"/>
      <c r="C19" s="1"/>
      <c r="D19" s="297"/>
      <c r="E19" s="298"/>
      <c r="F19" s="299"/>
      <c r="G19" s="297"/>
      <c r="H19" s="294" t="s">
        <v>279</v>
      </c>
      <c r="I19" s="293" t="s">
        <v>246</v>
      </c>
      <c r="J19" s="145" t="s">
        <v>192</v>
      </c>
      <c r="K19" s="257" t="s">
        <v>202</v>
      </c>
      <c r="L19" s="145" t="s">
        <v>228</v>
      </c>
      <c r="M19" s="145" t="s">
        <v>186</v>
      </c>
      <c r="N19" s="145" t="s">
        <v>186</v>
      </c>
      <c r="O19" s="257" t="s">
        <v>187</v>
      </c>
      <c r="P19" s="257" t="s">
        <v>187</v>
      </c>
      <c r="Q19" s="145" t="s">
        <v>186</v>
      </c>
      <c r="R19" s="166"/>
      <c r="S19" s="141"/>
      <c r="T19" s="300"/>
    </row>
    <row r="20" spans="1:20" s="289" customFormat="1" ht="27.75" customHeight="1">
      <c r="A20" s="56"/>
      <c r="B20" s="112"/>
      <c r="C20" s="1"/>
      <c r="D20" s="297"/>
      <c r="E20" s="298"/>
      <c r="F20" s="299"/>
      <c r="G20" s="297"/>
      <c r="H20" s="60" t="s">
        <v>209</v>
      </c>
      <c r="I20" s="293" t="s">
        <v>235</v>
      </c>
      <c r="J20" s="145"/>
      <c r="K20" s="257" t="s">
        <v>199</v>
      </c>
      <c r="L20" s="305"/>
      <c r="M20" s="305" t="s">
        <v>229</v>
      </c>
      <c r="N20" s="305" t="s">
        <v>229</v>
      </c>
      <c r="O20" s="305" t="s">
        <v>229</v>
      </c>
      <c r="P20" s="145"/>
      <c r="Q20" s="145"/>
      <c r="R20" s="166"/>
      <c r="S20" s="141"/>
      <c r="T20" s="300"/>
    </row>
    <row r="21" spans="1:20" s="289" customFormat="1" ht="27.75" customHeight="1">
      <c r="A21" s="56"/>
      <c r="B21" s="112"/>
      <c r="C21" s="1"/>
      <c r="D21" s="297"/>
      <c r="E21" s="297"/>
      <c r="F21" s="299"/>
      <c r="G21" s="297"/>
      <c r="H21" s="60" t="s">
        <v>273</v>
      </c>
      <c r="I21" s="293" t="s">
        <v>280</v>
      </c>
      <c r="J21" s="145"/>
      <c r="K21" s="145"/>
      <c r="L21" s="257" t="s">
        <v>202</v>
      </c>
      <c r="M21" s="279"/>
      <c r="N21" s="279"/>
      <c r="O21" s="279"/>
      <c r="P21" s="279"/>
      <c r="Q21" s="145"/>
      <c r="R21" s="166"/>
      <c r="S21" s="141"/>
      <c r="T21" s="300">
        <f>COUNTIF(J17:R17,$P$44)+COUNTIF(J17:R17,$Q$44)+COUNTIF(J17:R17,$K$44)+COUNTIF(J17:R17,$L$44)+COUNTIF(J17:R17,$M$44)+COUNTIF(J17:R17,$N$44)+COUNTIF(J17:R17,$O$44)</f>
        <v>0</v>
      </c>
    </row>
    <row r="22" spans="1:20" s="289" customFormat="1" ht="27.75" hidden="1" customHeight="1">
      <c r="A22" s="87"/>
      <c r="B22" s="88" t="e">
        <f>B15+#REF!</f>
        <v>#REF!</v>
      </c>
      <c r="C22" s="1"/>
      <c r="D22" s="97"/>
      <c r="E22" s="97"/>
      <c r="F22" s="97"/>
      <c r="G22" s="99"/>
      <c r="H22" s="60"/>
      <c r="I22" s="293"/>
      <c r="J22" s="145"/>
      <c r="K22" s="145"/>
      <c r="L22" s="145"/>
      <c r="M22" s="145"/>
      <c r="N22" s="145"/>
      <c r="O22" s="145"/>
      <c r="P22" s="145"/>
      <c r="Q22" s="145"/>
      <c r="R22" s="166"/>
      <c r="S22" s="141"/>
      <c r="T22" s="300" t="e">
        <f>COUNTIF(#REF!,$P$44)+COUNTIF(#REF!,$Q$44)+COUNTIF(#REF!,$K$44)+COUNTIF(#REF!,$L$44)+COUNTIF(#REF!,$M$44)+COUNTIF(#REF!,$N$44)+COUNTIF(#REF!,$O$44)</f>
        <v>#REF!</v>
      </c>
    </row>
    <row r="23" spans="1:20" s="289" customFormat="1" ht="27.75" hidden="1" customHeight="1">
      <c r="A23" s="89"/>
      <c r="B23" s="90">
        <v>1</v>
      </c>
      <c r="C23" s="1"/>
      <c r="D23" s="97"/>
      <c r="E23" s="97"/>
      <c r="F23" s="97"/>
      <c r="G23" s="99"/>
      <c r="H23" s="60" t="s">
        <v>273</v>
      </c>
      <c r="I23" s="293" t="s">
        <v>281</v>
      </c>
      <c r="J23" s="145"/>
      <c r="K23" s="145" t="s">
        <v>199</v>
      </c>
      <c r="L23" s="301" t="s">
        <v>228</v>
      </c>
      <c r="M23" s="301" t="s">
        <v>228</v>
      </c>
      <c r="N23" s="301"/>
      <c r="O23" s="301"/>
      <c r="P23" s="145"/>
      <c r="Q23" s="145"/>
      <c r="R23" s="166"/>
      <c r="S23" s="141"/>
      <c r="T23" s="300" t="e">
        <f>COUNTIF(#REF!,$P$44)+COUNTIF(#REF!,$Q$44)+COUNTIF(#REF!,$K$44)+COUNTIF(#REF!,$L$44)+COUNTIF(#REF!,$M$44)+COUNTIF(#REF!,$N$44)+COUNTIF(#REF!,$O$44)</f>
        <v>#REF!</v>
      </c>
    </row>
    <row r="24" spans="1:20" s="289" customFormat="1" ht="27.75" customHeight="1">
      <c r="A24" s="378"/>
      <c r="B24" s="379"/>
      <c r="C24" s="1"/>
      <c r="D24" s="97"/>
      <c r="E24" s="97"/>
      <c r="F24" s="97"/>
      <c r="G24" s="99"/>
      <c r="H24" s="60" t="s">
        <v>256</v>
      </c>
      <c r="I24" s="293" t="s">
        <v>280</v>
      </c>
      <c r="J24" s="145"/>
      <c r="K24" s="145"/>
      <c r="L24" s="257" t="s">
        <v>195</v>
      </c>
      <c r="M24" s="154"/>
      <c r="N24" s="154"/>
      <c r="O24" s="154"/>
      <c r="P24" s="154"/>
      <c r="Q24" s="145"/>
      <c r="R24" s="145"/>
      <c r="S24" s="141"/>
      <c r="T24" s="300"/>
    </row>
    <row r="25" spans="1:20" s="289" customFormat="1" ht="27.75" customHeight="1">
      <c r="A25" s="292"/>
      <c r="B25" s="292"/>
      <c r="C25" s="1"/>
      <c r="D25" s="97"/>
      <c r="E25" s="97"/>
      <c r="F25" s="97"/>
      <c r="G25" s="99"/>
      <c r="H25" s="60" t="s">
        <v>258</v>
      </c>
      <c r="I25" s="293" t="s">
        <v>257</v>
      </c>
      <c r="J25" s="145"/>
      <c r="K25" s="145"/>
      <c r="L25" s="145"/>
      <c r="M25" s="257" t="s">
        <v>202</v>
      </c>
      <c r="N25" s="279"/>
      <c r="O25" s="279"/>
      <c r="P25" s="279"/>
      <c r="Q25" s="279"/>
      <c r="R25" s="145"/>
      <c r="S25" s="141"/>
      <c r="T25" s="300"/>
    </row>
    <row r="26" spans="1:20" s="289" customFormat="1" ht="27.75" customHeight="1">
      <c r="A26" s="380" t="s">
        <v>247</v>
      </c>
      <c r="B26" s="380"/>
      <c r="C26" s="1"/>
      <c r="D26" s="97"/>
      <c r="E26" s="97"/>
      <c r="F26" s="97"/>
      <c r="G26" s="99"/>
      <c r="H26" s="60" t="s">
        <v>240</v>
      </c>
      <c r="I26" s="293" t="s">
        <v>257</v>
      </c>
      <c r="J26" s="145"/>
      <c r="K26" s="145"/>
      <c r="L26" s="145"/>
      <c r="M26" s="145" t="s">
        <v>228</v>
      </c>
      <c r="N26" s="302"/>
      <c r="O26" s="302"/>
      <c r="P26" s="302"/>
      <c r="Q26" s="302"/>
      <c r="R26" s="145"/>
      <c r="S26" s="141"/>
      <c r="T26" s="300"/>
    </row>
    <row r="27" spans="1:20" s="289" customFormat="1" ht="27.75" customHeight="1">
      <c r="A27" s="381" t="s">
        <v>248</v>
      </c>
      <c r="B27" s="381"/>
      <c r="C27" s="1"/>
      <c r="D27" s="97"/>
      <c r="E27" s="97"/>
      <c r="F27" s="97"/>
      <c r="G27" s="99"/>
      <c r="H27" s="60" t="s">
        <v>236</v>
      </c>
      <c r="I27" s="293" t="s">
        <v>257</v>
      </c>
      <c r="J27" s="145"/>
      <c r="K27" s="145"/>
      <c r="L27" s="145"/>
      <c r="M27" s="257" t="s">
        <v>202</v>
      </c>
      <c r="N27" s="279"/>
      <c r="O27" s="279"/>
      <c r="P27" s="279"/>
      <c r="Q27" s="279"/>
      <c r="R27" s="145"/>
      <c r="S27" s="141"/>
      <c r="T27" s="300"/>
    </row>
    <row r="28" spans="1:20" s="289" customFormat="1" ht="27.75" customHeight="1">
      <c r="A28" s="381" t="s">
        <v>249</v>
      </c>
      <c r="B28" s="381"/>
      <c r="C28" s="1"/>
      <c r="D28" s="97"/>
      <c r="E28" s="97"/>
      <c r="F28" s="97"/>
      <c r="G28" s="99"/>
      <c r="H28" s="60" t="s">
        <v>207</v>
      </c>
      <c r="I28" s="61" t="s">
        <v>282</v>
      </c>
      <c r="J28" s="145"/>
      <c r="K28" s="145"/>
      <c r="L28" s="8"/>
      <c r="M28" s="257" t="s">
        <v>195</v>
      </c>
      <c r="N28" s="154"/>
      <c r="O28" s="154"/>
      <c r="P28" s="154"/>
      <c r="Q28" s="154"/>
      <c r="R28" s="145"/>
      <c r="S28" s="141"/>
      <c r="T28" s="300"/>
    </row>
    <row r="29" spans="1:20" s="289" customFormat="1" ht="27.75" customHeight="1">
      <c r="A29" s="284"/>
      <c r="B29" s="280"/>
      <c r="C29" s="11"/>
      <c r="D29" s="97"/>
      <c r="E29" s="97"/>
      <c r="F29" s="97"/>
      <c r="G29" s="99"/>
      <c r="H29" s="61" t="s">
        <v>214</v>
      </c>
      <c r="I29" s="61" t="s">
        <v>282</v>
      </c>
      <c r="J29" s="145"/>
      <c r="K29" s="145"/>
      <c r="L29" s="145"/>
      <c r="M29" s="257" t="s">
        <v>199</v>
      </c>
      <c r="N29" s="305"/>
      <c r="O29" s="305"/>
      <c r="P29" s="305"/>
      <c r="Q29" s="305"/>
      <c r="R29" s="145"/>
      <c r="S29" s="141"/>
      <c r="T29" s="14"/>
    </row>
    <row r="30" spans="1:20" s="289" customFormat="1" ht="27.75" customHeight="1">
      <c r="A30" s="336" t="s">
        <v>213</v>
      </c>
      <c r="B30" s="337"/>
      <c r="C30" s="11"/>
      <c r="D30" s="97"/>
      <c r="E30" s="97"/>
      <c r="F30" s="97"/>
      <c r="G30" s="99"/>
      <c r="H30" s="165" t="s">
        <v>283</v>
      </c>
      <c r="I30" s="61" t="s">
        <v>282</v>
      </c>
      <c r="J30" s="145"/>
      <c r="K30" s="145"/>
      <c r="L30" s="145"/>
      <c r="M30" s="257" t="s">
        <v>199</v>
      </c>
      <c r="N30" s="305"/>
      <c r="O30" s="305"/>
      <c r="P30" s="305"/>
      <c r="Q30" s="305"/>
      <c r="R30" s="166"/>
      <c r="S30" s="141"/>
      <c r="T30" s="14"/>
    </row>
    <row r="31" spans="1:20" s="289" customFormat="1" ht="27.75" customHeight="1">
      <c r="A31" s="362" t="s">
        <v>242</v>
      </c>
      <c r="B31" s="363"/>
      <c r="C31" s="11"/>
      <c r="D31" s="97"/>
      <c r="E31" s="97"/>
      <c r="F31" s="97"/>
      <c r="G31" s="99"/>
      <c r="H31" s="61"/>
      <c r="I31" s="61"/>
      <c r="J31" s="145"/>
      <c r="K31" s="145"/>
      <c r="L31" s="145"/>
      <c r="M31" s="145"/>
      <c r="N31" s="145"/>
      <c r="O31" s="145"/>
      <c r="P31" s="145"/>
      <c r="Q31" s="145"/>
      <c r="R31" s="145"/>
      <c r="S31" s="141"/>
      <c r="T31" s="14" t="e">
        <f>COUNTIF(#REF!,$P$44)+COUNTIF(#REF!,$Q$44)+COUNTIF(#REF!,$K$44)+COUNTIF(#REF!,$L$44)+COUNTIF(#REF!,$M$44)+COUNTIF(#REF!,$N$44)+COUNTIF(#REF!,$O$44)</f>
        <v>#REF!</v>
      </c>
    </row>
    <row r="32" spans="1:20" ht="27.75" customHeight="1">
      <c r="A32" s="332"/>
      <c r="B32" s="333"/>
      <c r="C32" s="11"/>
      <c r="D32" s="97"/>
      <c r="E32" s="97"/>
      <c r="F32" s="97"/>
      <c r="G32" s="99"/>
      <c r="H32" s="61"/>
      <c r="I32" s="61"/>
      <c r="J32" s="145"/>
      <c r="K32" s="145"/>
      <c r="L32" s="145"/>
      <c r="M32" s="145"/>
      <c r="N32" s="145"/>
      <c r="O32" s="145"/>
      <c r="P32" s="145"/>
      <c r="Q32" s="145"/>
      <c r="R32" s="166"/>
      <c r="S32" s="141"/>
      <c r="T32" s="14">
        <f>COUNTIF(J33:R33,$P$44)+COUNTIF(J33:R33,$Q$44)+COUNTIF(J33:R33,$K$44)+COUNTIF(J33:R33,$L$44)+COUNTIF(J33:R33,$M$44)+COUNTIF(J33:R33,$N$44)+COUNTIF(J33:R33,$O$44)</f>
        <v>0</v>
      </c>
    </row>
    <row r="33" spans="1:20" ht="27.75" customHeight="1">
      <c r="A33" s="334" t="s">
        <v>60</v>
      </c>
      <c r="B33" s="335"/>
      <c r="C33" s="11"/>
      <c r="D33" s="97"/>
      <c r="E33" s="97"/>
      <c r="F33" s="97"/>
      <c r="G33" s="99"/>
      <c r="H33" s="165" t="s">
        <v>243</v>
      </c>
      <c r="I33" s="61" t="s">
        <v>265</v>
      </c>
      <c r="J33" s="145" t="s">
        <v>185</v>
      </c>
      <c r="K33" s="303"/>
      <c r="L33" s="303"/>
      <c r="M33" s="303"/>
      <c r="N33" s="303"/>
      <c r="O33" s="145"/>
      <c r="P33" s="145"/>
      <c r="Q33" s="145"/>
      <c r="R33" s="166"/>
      <c r="S33" s="141"/>
      <c r="T33" s="14" t="e">
        <f>COUNTIF(#REF!,$P$44)+COUNTIF(#REF!,$Q$44)+COUNTIF(#REF!,$K$44)+COUNTIF(#REF!,$L$44)+COUNTIF(#REF!,$M$44)+COUNTIF(#REF!,$N$44)+COUNTIF(#REF!,$O$44)</f>
        <v>#REF!</v>
      </c>
    </row>
    <row r="34" spans="1:20" ht="27.75" customHeight="1">
      <c r="A34" s="332"/>
      <c r="B34" s="333"/>
      <c r="C34" s="11"/>
      <c r="D34" s="97"/>
      <c r="E34" s="97"/>
      <c r="F34" s="97"/>
      <c r="G34" s="99"/>
      <c r="H34" s="165"/>
      <c r="I34" s="61"/>
      <c r="J34" s="145"/>
      <c r="K34" s="145"/>
      <c r="L34" s="145"/>
      <c r="M34" s="145"/>
      <c r="N34" s="145"/>
      <c r="O34" s="145"/>
      <c r="P34" s="145"/>
      <c r="Q34" s="145"/>
      <c r="R34" s="166"/>
      <c r="S34" s="141"/>
      <c r="T34" s="14">
        <f>COUNTIF(J35:R35,$P$44)+COUNTIF(J35:R35,$Q$44)+COUNTIF(J35:R35,$K$44)+COUNTIF(J35:R35,$L$44)+COUNTIF(J35:R35,$M$44)+COUNTIF(J35:R35,$N$44)+COUNTIF(J35:R35,$O$44)</f>
        <v>0</v>
      </c>
    </row>
    <row r="35" spans="1:20" ht="27.75" customHeight="1">
      <c r="A35" s="332"/>
      <c r="B35" s="333"/>
      <c r="C35" s="11"/>
      <c r="D35" s="97"/>
      <c r="E35" s="97"/>
      <c r="F35" s="97"/>
      <c r="G35" s="99"/>
      <c r="H35" s="60"/>
      <c r="I35" s="293"/>
      <c r="J35" s="145"/>
      <c r="K35" s="145"/>
      <c r="L35" s="145"/>
      <c r="M35" s="145"/>
      <c r="N35" s="145"/>
      <c r="O35" s="145"/>
      <c r="P35" s="145"/>
      <c r="Q35" s="145"/>
      <c r="R35" s="166"/>
      <c r="S35" s="141"/>
      <c r="T35" s="14" t="e">
        <f>COUNTIF(#REF!,$P$44)+COUNTIF(#REF!,$Q$44)+COUNTIF(#REF!,$K$44)+COUNTIF(#REF!,$L$44)+COUNTIF(#REF!,$M$44)+COUNTIF(#REF!,$N$44)+COUNTIF(#REF!,$O$44)</f>
        <v>#REF!</v>
      </c>
    </row>
    <row r="36" spans="1:20" ht="27.75" customHeight="1">
      <c r="A36" s="334" t="s">
        <v>223</v>
      </c>
      <c r="B36" s="335"/>
      <c r="C36" s="11"/>
      <c r="D36" s="97"/>
      <c r="E36" s="97"/>
      <c r="F36" s="97"/>
      <c r="G36" s="99"/>
      <c r="H36" s="165"/>
      <c r="I36" s="61"/>
      <c r="J36" s="145"/>
      <c r="K36" s="145"/>
      <c r="L36" s="145"/>
      <c r="M36" s="145"/>
      <c r="N36" s="145"/>
      <c r="O36" s="145"/>
      <c r="P36" s="8"/>
      <c r="Q36" s="145"/>
      <c r="R36" s="166"/>
      <c r="S36" s="141"/>
      <c r="T36" s="14"/>
    </row>
    <row r="37" spans="1:20" ht="27.75" customHeight="1">
      <c r="A37" s="386"/>
      <c r="B37" s="387"/>
      <c r="C37" s="183"/>
      <c r="D37" s="181"/>
      <c r="E37" s="181"/>
      <c r="F37" s="181"/>
      <c r="G37" s="182"/>
      <c r="H37" s="161"/>
      <c r="I37" s="218"/>
      <c r="J37" s="160"/>
      <c r="K37" s="160"/>
      <c r="L37" s="274"/>
      <c r="M37" s="160"/>
      <c r="N37" s="160"/>
      <c r="O37" s="160"/>
      <c r="P37" s="160"/>
      <c r="Q37" s="160"/>
      <c r="R37" s="160"/>
      <c r="S37" s="169"/>
      <c r="T37" s="184"/>
    </row>
    <row r="38" spans="1:20" ht="27.75" customHeight="1">
      <c r="A38" s="386"/>
      <c r="B38" s="387"/>
      <c r="C38" s="183"/>
      <c r="D38" s="181"/>
      <c r="E38" s="181"/>
      <c r="F38" s="181"/>
      <c r="G38" s="182"/>
      <c r="H38" s="227"/>
      <c r="I38" s="218"/>
      <c r="J38" s="160"/>
      <c r="K38" s="160"/>
      <c r="L38" s="274"/>
      <c r="M38" s="160"/>
      <c r="N38" s="160"/>
      <c r="O38" s="160"/>
      <c r="P38" s="160"/>
      <c r="Q38" s="160"/>
      <c r="R38" s="160"/>
      <c r="S38" s="169"/>
      <c r="T38" s="185"/>
    </row>
    <row r="39" spans="1:20" ht="27.75" customHeight="1">
      <c r="A39" s="388" t="s">
        <v>224</v>
      </c>
      <c r="B39" s="389"/>
      <c r="C39" s="183"/>
      <c r="D39" s="181"/>
      <c r="E39" s="181"/>
      <c r="F39" s="181"/>
      <c r="G39" s="182"/>
      <c r="H39" s="161"/>
      <c r="I39" s="218"/>
      <c r="J39" s="160"/>
      <c r="K39" s="160"/>
      <c r="L39" s="160"/>
      <c r="M39" s="160"/>
      <c r="N39" s="160"/>
      <c r="O39" s="160"/>
      <c r="P39" s="160"/>
      <c r="Q39" s="160"/>
      <c r="R39" s="160"/>
      <c r="S39" s="169"/>
      <c r="T39" s="185"/>
    </row>
    <row r="40" spans="1:20" ht="27.75" customHeight="1" thickBot="1">
      <c r="A40" s="386"/>
      <c r="B40" s="387"/>
      <c r="C40" s="183"/>
      <c r="D40" s="181"/>
      <c r="E40" s="181"/>
      <c r="F40" s="181"/>
      <c r="G40" s="182"/>
      <c r="H40" s="161"/>
      <c r="I40" s="218"/>
      <c r="J40" s="160"/>
      <c r="K40" s="160"/>
      <c r="L40" s="160"/>
      <c r="M40" s="160"/>
      <c r="N40" s="160"/>
      <c r="O40" s="160"/>
      <c r="P40" s="160"/>
      <c r="Q40" s="160"/>
      <c r="R40" s="275"/>
      <c r="S40" s="186"/>
      <c r="T40" s="185"/>
    </row>
    <row r="41" spans="1:20" ht="27.75" customHeight="1" thickBot="1">
      <c r="A41" s="384"/>
      <c r="B41" s="385"/>
      <c r="C41" s="183"/>
      <c r="D41" s="181"/>
      <c r="E41" s="181"/>
      <c r="F41" s="181"/>
      <c r="G41" s="182"/>
      <c r="H41" s="189"/>
      <c r="I41" s="190"/>
      <c r="J41" s="191"/>
      <c r="K41" s="191"/>
      <c r="L41" s="192"/>
      <c r="M41" s="191"/>
      <c r="N41" s="191"/>
      <c r="O41" s="192"/>
      <c r="P41" s="192"/>
      <c r="Q41" s="191"/>
      <c r="R41" s="191"/>
      <c r="S41" s="193"/>
      <c r="T41" s="185"/>
    </row>
    <row r="42" spans="1:20" ht="26.25" customHeight="1">
      <c r="A42" s="187"/>
      <c r="B42" s="187"/>
      <c r="C42" s="183"/>
      <c r="D42" s="188"/>
      <c r="E42" s="188"/>
      <c r="F42" s="188"/>
      <c r="G42" s="188"/>
      <c r="H42" s="189"/>
      <c r="I42" s="190"/>
      <c r="J42" s="191"/>
      <c r="K42" s="191"/>
      <c r="L42" s="192"/>
      <c r="M42" s="191"/>
      <c r="N42" s="191"/>
      <c r="O42" s="192"/>
      <c r="P42" s="192"/>
      <c r="Q42" s="191"/>
      <c r="R42" s="191"/>
      <c r="S42" s="193"/>
      <c r="T42" s="185"/>
    </row>
    <row r="43" spans="1:20" ht="26.25" customHeight="1">
      <c r="A43" s="187"/>
      <c r="B43" s="187"/>
      <c r="C43" s="183"/>
      <c r="D43" s="188"/>
      <c r="E43" s="188"/>
      <c r="F43" s="188"/>
      <c r="G43" s="188"/>
      <c r="H43" s="189"/>
      <c r="I43" s="190"/>
      <c r="J43" s="191"/>
      <c r="K43" s="191"/>
      <c r="L43" s="192"/>
      <c r="M43" s="191"/>
      <c r="N43" s="191"/>
      <c r="O43" s="192"/>
      <c r="P43" s="192"/>
      <c r="Q43" s="191"/>
      <c r="R43" s="191"/>
      <c r="S43" s="193"/>
      <c r="T43" s="185"/>
    </row>
    <row r="44" spans="1:20" ht="26.25" customHeight="1">
      <c r="A44" s="187"/>
      <c r="B44" s="187"/>
      <c r="C44" s="183"/>
      <c r="D44" s="188"/>
      <c r="E44" s="188"/>
      <c r="F44" s="188"/>
      <c r="G44" s="188"/>
      <c r="I44" s="190" t="s">
        <v>225</v>
      </c>
      <c r="J44" s="194" t="s">
        <v>186</v>
      </c>
      <c r="K44" s="195" t="s">
        <v>199</v>
      </c>
      <c r="L44" s="195" t="s">
        <v>195</v>
      </c>
      <c r="M44" s="195" t="s">
        <v>187</v>
      </c>
      <c r="N44" s="195" t="s">
        <v>227</v>
      </c>
      <c r="O44" s="196" t="s">
        <v>228</v>
      </c>
      <c r="P44" s="196" t="s">
        <v>202</v>
      </c>
      <c r="Q44" s="196" t="s">
        <v>229</v>
      </c>
      <c r="R44" s="197" t="s">
        <v>192</v>
      </c>
      <c r="T44" s="185"/>
    </row>
    <row r="45" spans="1:20" ht="25.5" hidden="1" customHeight="1">
      <c r="C45" s="183"/>
      <c r="T45" s="198" t="e">
        <f>COUNTIF(#REF!,$P$44)+COUNTIF(#REF!,$Q$44)+COUNTIF(#REF!,$K$44)+COUNTIF(#REF!,$L$44)+COUNTIF(#REF!,$M$44)+COUNTIF(#REF!,$N$44)+COUNTIF(#REF!,$O$44)</f>
        <v>#REF!</v>
      </c>
    </row>
  </sheetData>
  <sheetProtection selectLockedCells="1"/>
  <mergeCells count="37">
    <mergeCell ref="A31:B31"/>
    <mergeCell ref="A26:B26"/>
    <mergeCell ref="A30:B30"/>
    <mergeCell ref="A14:B14"/>
    <mergeCell ref="H9:I9"/>
    <mergeCell ref="H16:S16"/>
    <mergeCell ref="H10:I10"/>
    <mergeCell ref="H11:I11"/>
    <mergeCell ref="A24:B24"/>
    <mergeCell ref="A27:B27"/>
    <mergeCell ref="A28:B28"/>
    <mergeCell ref="H5:I5"/>
    <mergeCell ref="H8:I8"/>
    <mergeCell ref="H1:S1"/>
    <mergeCell ref="A2:B2"/>
    <mergeCell ref="H2:S2"/>
    <mergeCell ref="H3:I3"/>
    <mergeCell ref="H4:I4"/>
    <mergeCell ref="D3:D17"/>
    <mergeCell ref="E5:E17"/>
    <mergeCell ref="F7:F17"/>
    <mergeCell ref="G7:G17"/>
    <mergeCell ref="H12:I12"/>
    <mergeCell ref="H13:I13"/>
    <mergeCell ref="H14:I14"/>
    <mergeCell ref="H6:I6"/>
    <mergeCell ref="H7:I7"/>
    <mergeCell ref="A41:B4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</mergeCells>
  <conditionalFormatting sqref="B18:B21">
    <cfRule type="dataBar" priority="440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{A4676B7C-8D53-493C-9E7A-D6FBE2688AB5}</x14:id>
        </ext>
      </extLst>
    </cfRule>
    <cfRule type="cellIs" dxfId="37644" priority="44005" operator="lessThan">
      <formula>0</formula>
    </cfRule>
    <cfRule type="cellIs" dxfId="37643" priority="44006" operator="greaterThan">
      <formula>0</formula>
    </cfRule>
  </conditionalFormatting>
  <conditionalFormatting sqref="B18:B22">
    <cfRule type="dataBar" priority="440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{91C389B4-A88E-48A1-99CE-47193526C016}</x14:id>
        </ext>
      </extLst>
    </cfRule>
  </conditionalFormatting>
  <conditionalFormatting sqref="B23">
    <cfRule type="dataBar" priority="439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{8FC16FD7-81A4-48B7-9E93-5D7D10DD080C}</x14:id>
        </ext>
      </extLst>
    </cfRule>
  </conditionalFormatting>
  <dataValidations xWindow="1590" yWindow="414" count="2">
    <dataValidation type="list" allowBlank="1" showInputMessage="1" showErrorMessage="1" error="Select Zone from the Dropdown List!" promptTitle="Select zone" prompt="Dropdown list" sqref="J41:J43 J18:J29 M30:Q30 R24:R29 L25:L27 J34:J38 M25:Q28 K18:K43 M31:P35 L36:O36 L37:R43 R31 Q18:R18 J31:J32 Q19:Q24 L29:Q29 L30:L35 Q31:Q36 L18:P24" xr:uid="{42D7835D-F425-426A-B183-3FF57A1FD4AA}">
      <formula1>$I$44:$R$44</formula1>
    </dataValidation>
    <dataValidation type="list" allowBlank="1" showInputMessage="1" showErrorMessage="1" error="Select Zone from the Dropdown List!" promptTitle="Select zone" prompt="Dropdown list" sqref="J39:J40 J30 J33" xr:uid="{C93F51A9-E2F8-49B2-840D-72DE810AAEB0}">
      <formula1>$J$61:$V$61</formula1>
    </dataValidation>
  </dataValidations>
  <printOptions horizontalCentered="1" verticalCentered="1"/>
  <pageMargins left="0" right="0" top="0" bottom="0" header="0" footer="0"/>
  <pageSetup scale="41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676B7C-8D53-493C-9E7A-D6FBE2688A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B18:B21</xm:sqref>
        </x14:conditionalFormatting>
        <x14:conditionalFormatting xmlns:xm="http://schemas.microsoft.com/office/excel/2006/main">
          <x14:cfRule type="dataBar" id="{91C389B4-A88E-48A1-99CE-47193526C0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B18:B22</xm:sqref>
        </x14:conditionalFormatting>
        <x14:conditionalFormatting xmlns:xm="http://schemas.microsoft.com/office/excel/2006/main">
          <x14:cfRule type="dataBar" id="{8FC16FD7-81A4-48B7-9E93-5D7D10DD08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B23</xm:sqref>
        </x14:conditionalFormatting>
        <x14:conditionalFormatting xmlns:xm="http://schemas.microsoft.com/office/excel/2006/main">
          <x14:cfRule type="containsText" priority="31939" operator="containsText" id="{CD80E663-5C53-4D08-B115-D26EF82BFE3A}">
            <xm:f>NOT(ISERROR(SEARCH($R$61,J30)))</xm:f>
            <xm:f>$R$61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40" operator="containsText" id="{7D34A38E-7F2B-45EC-A105-A37CCC53876A}">
            <xm:f>NOT(ISERROR(SEARCH($Q$61,J30)))</xm:f>
            <xm:f>$Q$61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41" operator="containsText" id="{FE9FA0AC-8B7C-4543-B30B-82A38BE25888}">
            <xm:f>NOT(ISERROR(SEARCH($P$61,J30)))</xm:f>
            <xm:f>$P$61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42" operator="containsText" id="{49BD51AD-7BD5-40F8-A2A3-E44A7DAB7AC1}">
            <xm:f>NOT(ISERROR(SEARCH($O$61,J30)))</xm:f>
            <xm:f>$O$61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43" operator="containsText" id="{84888682-F1A1-4370-B441-75ADE9BB013D}">
            <xm:f>NOT(ISERROR(SEARCH($N$61,J30)))</xm:f>
            <xm:f>$N$61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44" operator="containsText" id="{128EA786-E58A-478C-9428-4CBCFCD6ED42}">
            <xm:f>NOT(ISERROR(SEARCH($M$61,J30)))</xm:f>
            <xm:f>$M$61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45" operator="containsText" id="{FB977FCC-AD61-4C2C-9ED6-FCC3E49CF88C}">
            <xm:f>NOT(ISERROR(SEARCH($L$61,J30)))</xm:f>
            <xm:f>$L$61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946" operator="containsText" id="{0B5DADE0-093A-4D69-A995-0C9191FB3738}">
            <xm:f>NOT(ISERROR(SEARCH(#REF!,J30)))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47" operator="containsText" id="{31CE3F35-B9C0-4AC4-A53D-34E3C3CB57C9}">
            <xm:f>NOT(ISERROR(SEARCH($V$61,J30)))</xm:f>
            <xm:f>$V$61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48" operator="containsText" id="{BE76713F-E8CD-4672-B40B-BF25350B7ADE}">
            <xm:f>NOT(ISERROR(SEARCH($U$61,J30)))</xm:f>
            <xm:f>$U$61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49" operator="containsText" id="{FD464DC9-2139-4CD1-889D-CF4BBB537459}">
            <xm:f>NOT(ISERROR(SEARCH($T$61,J30)))</xm:f>
            <xm:f>$T$61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50" operator="containsText" id="{B219C5B1-693A-42FE-A92D-35343C802345}">
            <xm:f>NOT(ISERROR(SEARCH($S$61,J30)))</xm:f>
            <xm:f>$S$61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51" operator="containsText" id="{6CBEDA88-29CC-4D88-B15D-9B190C1CEEBA}">
            <xm:f>NOT(ISERROR(SEARCH($K$60,J30)))</xm:f>
            <xm:f>$K$60</xm:f>
            <x14:dxf>
              <fill>
                <patternFill>
                  <bgColor theme="2"/>
                </patternFill>
              </fill>
            </x14:dxf>
          </x14:cfRule>
          <x14:cfRule type="containsText" priority="31952" operator="containsText" id="{636E35E8-89AA-4E50-B895-A25FC01D499D}">
            <xm:f>NOT(ISERROR(SEARCH($J$61,J30)))</xm:f>
            <xm:f>$J$61</xm:f>
            <x14:dxf>
              <fill>
                <patternFill>
                  <bgColor theme="2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containsText" priority="40512" operator="containsText" id="{F12DFF42-44FB-432E-8853-C241EF548D68}">
            <xm:f>NOT(ISERROR(SEARCH($R$60,J39)))</xm:f>
            <xm:f>$R$60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13" operator="containsText" id="{F5663A82-7D5D-49A8-9771-2976A7C02051}">
            <xm:f>NOT(ISERROR(SEARCH($Q$60,J39)))</xm:f>
            <xm:f>$Q$60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14" operator="containsText" id="{35FCC341-8C26-4FFA-86B8-F451989342DC}">
            <xm:f>NOT(ISERROR(SEARCH($P$60,J39)))</xm:f>
            <xm:f>$P$60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15" operator="containsText" id="{D881C0AB-CD1C-43AA-B6A3-E5FCBCBF3755}">
            <xm:f>NOT(ISERROR(SEARCH($O$60,J39)))</xm:f>
            <xm:f>$O$60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16" operator="containsText" id="{05E59ED1-56EE-4D18-8926-F5800E661E4F}">
            <xm:f>NOT(ISERROR(SEARCH($N$60,J39)))</xm:f>
            <xm:f>$N$60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17" operator="containsText" id="{E91042B1-6101-4A59-8C25-9AD5A45A8458}">
            <xm:f>NOT(ISERROR(SEARCH($M$60,J39)))</xm:f>
            <xm:f>$M$60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18" operator="containsText" id="{A1A6E56C-5204-48DD-80CE-2CD0070640E6}">
            <xm:f>NOT(ISERROR(SEARCH($L$60,J39)))</xm:f>
            <xm:f>$L$60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519" operator="containsText" id="{072920FE-6989-4EB1-9EC2-6882AD3AF94F}">
            <xm:f>NOT(ISERROR(SEARCH(#REF!,J39)))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20" operator="containsText" id="{D0790C62-EF73-417B-B05A-6A49682CDC3B}">
            <xm:f>NOT(ISERROR(SEARCH($V$61,J39)))</xm:f>
            <xm:f>$V$61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21" operator="containsText" id="{6EBBE43B-F194-4245-A3FD-E7E804D29124}">
            <xm:f>NOT(ISERROR(SEARCH($U$61,J39)))</xm:f>
            <xm:f>$U$61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22" operator="containsText" id="{F0F44449-8E77-46D8-9ED1-9E0A64BF8B9D}">
            <xm:f>NOT(ISERROR(SEARCH($T$61,J39)))</xm:f>
            <xm:f>$T$61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23" operator="containsText" id="{F56D460E-6082-48E8-90D4-45DA2B7BFB57}">
            <xm:f>NOT(ISERROR(SEARCH($S$60,J39)))</xm:f>
            <xm:f>$S$60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24" operator="containsText" id="{5C35D6E2-CDA7-4A38-BD73-48B58A107E8E}">
            <xm:f>NOT(ISERROR(SEARCH($K$59,J39)))</xm:f>
            <xm:f>$K$59</xm:f>
            <x14:dxf>
              <fill>
                <patternFill>
                  <bgColor theme="2"/>
                </patternFill>
              </fill>
            </x14:dxf>
          </x14:cfRule>
          <x14:cfRule type="containsText" priority="40525" operator="containsText" id="{0586411A-7F19-45FD-A761-1F93E6F8BEF3}">
            <xm:f>NOT(ISERROR(SEARCH($J$60,J39)))</xm:f>
            <xm:f>$J$60</xm:f>
            <x14:dxf>
              <fill>
                <patternFill>
                  <bgColor theme="2"/>
                </patternFill>
              </fill>
            </x14:dxf>
          </x14:cfRule>
          <xm:sqref>J39:J40</xm:sqref>
        </x14:conditionalFormatting>
        <x14:conditionalFormatting xmlns:xm="http://schemas.microsoft.com/office/excel/2006/main">
          <x14:cfRule type="containsText" priority="41024" operator="containsText" id="{A069BBC8-38A8-4196-8E04-5BAF1051506A}">
            <xm:f>NOT(ISERROR(SEARCH($N$44,J18)))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25" operator="containsText" id="{B0AAFD1C-9AEC-4215-84FD-CF1FF4F6DF8F}">
            <xm:f>NOT(ISERROR(SEARCH($M$44,J18)))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26" operator="containsText" id="{9F5A7422-245A-4E26-87FA-92A0BE84C5E9}">
            <xm:f>NOT(ISERROR(SEARCH($L$44,J18)))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27" operator="containsText" id="{9EE9F283-1DA4-42CF-AD90-BA975DC47853}">
            <xm:f>NOT(ISERROR(SEARCH($K$44,J18)))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28" operator="containsText" id="{940E90BF-9974-49E9-B276-9FC2FE324496}">
            <xm:f>NOT(ISERROR(SEARCH($J$44,J18)))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494" operator="containsText" id="{E13CD2A0-0F08-4153-9064-4A2FD16E2F86}">
            <xm:f>NOT(ISERROR(SEARCH(#REF!,J18)))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497" operator="containsText" id="{94B910DA-1119-4A17-A2B6-41059DD29617}">
            <xm:f>NOT(ISERROR(SEARCH($R$44,J18)))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498" operator="containsText" id="{29FFFCF7-C559-41FD-B65D-03B4BCBB0B45}">
            <xm:f>NOT(ISERROR(SEARCH($Q$44,J18)))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499" operator="containsText" id="{ED8591EB-8181-4347-A300-52D072592888}">
            <xm:f>NOT(ISERROR(SEARCH(#REF!,J18)))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500" operator="containsText" id="{6DFC30B1-F534-4470-87FC-338A0C15593E}">
            <xm:f>NOT(ISERROR(SEARCH($I$44,J18)))</xm:f>
            <xm:f>$I$44</xm:f>
            <x14:dxf>
              <fill>
                <patternFill>
                  <bgColor theme="2"/>
                </patternFill>
              </fill>
            </x14:dxf>
          </x14:cfRule>
          <xm:sqref>K23:Q23 J23:J26 J28:K28 M28:R28 J29:R29 K30:Q30 J31:R31 J32:Q32 J34:Q34 J35:P35 Q35:Q36 J36:O36 J37:R38 K39:R40 J41:R43 K33:Q33 J18:R18 K24:R26 J27:R27 M28:Q32 J19:Q22</xm:sqref>
        </x14:conditionalFormatting>
        <x14:conditionalFormatting xmlns:xm="http://schemas.microsoft.com/office/excel/2006/main">
          <x14:cfRule type="containsText" priority="41022" operator="containsText" id="{6BFAF279-2A88-40CE-9915-8220F237DF16}">
            <xm:f>NOT(ISERROR(SEARCH($P$44,J18)))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023" operator="containsText" id="{9AE7EC06-8438-48D2-9F38-36CBAA522CB6}">
            <xm:f>NOT(ISERROR(SEARCH($O$44,J18)))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O27:P28 K23:Q23 Q18:Q21 J31:R31 M31:Q32 J32:Q32 J23:J26 J28:K28 J34:Q34 J35:P35 Q35:Q36 J36:O36 J37:R38 K39:R40 J41:R43 K33:Q33 J18:R18 K24:R26 K30:Q30 J29:R29 J27:R27 M28:R28 J19:Q22</xm:sqref>
        </x14:conditionalFormatting>
        <x14:conditionalFormatting xmlns:xm="http://schemas.microsoft.com/office/excel/2006/main">
          <x14:cfRule type="containsText" priority="37026" operator="containsText" id="{F2D37347-6EEA-46B2-888F-62A20C4BC645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27" operator="containsText" id="{065134B3-C49B-45FD-97D5-EAC804112732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28" operator="containsText" id="{36BC0CCB-2A41-492D-B66A-0E1B49312160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29" operator="containsText" id="{181F3FB8-1A91-45E8-A6CF-BA1B97616F55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30" operator="containsText" id="{C0329085-AA3F-4663-AA22-DC749D764504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31" operator="containsText" id="{7BB02347-5151-4076-9179-8EC85EA1EEF6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32" operator="containsText" id="{A0FDBD93-013A-4000-BD3D-0FE6C328EFA2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033" operator="containsText" id="{163EDE5F-9BF0-4159-BBB5-49E295D2F85D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34" operator="containsText" id="{B98B8995-7E78-43B4-8208-4EF1A620AE22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35" operator="containsText" id="{0DA98545-943B-4122-B661-D2D03CFF0283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36" operator="containsText" id="{049EA4B0-5955-4283-A13D-89262705ABE5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37" operator="containsText" id="{BBF12153-3AD5-4027-9339-3154E9F2E3A7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038" operator="containsText" id="{3FCFA913-4D31-4C49-B163-0AE25F255557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39" operator="containsText" id="{B1E67459-3D2D-43A2-8067-9DDC0F1460C4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40" operator="containsText" id="{4D8283B7-BFC9-4D62-BC5B-5356F6F69CBE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41" operator="containsText" id="{B6694405-C08B-406C-BC8C-A754D7F1502F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42" operator="containsText" id="{47BEA15C-F4EA-4113-9868-A44CEDE3AC01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43" operator="containsText" id="{7076640F-0C6F-467B-8C9E-C2CE57965C0D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44" operator="containsText" id="{42208344-59CB-46A2-B5CA-0B149101E11D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045" operator="containsText" id="{1BC414A1-C351-4C7C-A487-791B3130BAA8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46" operator="containsText" id="{D8D47F6C-8C44-49CA-B552-906F7B43D76C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47" operator="containsText" id="{271ECE6E-4D30-49E5-A77E-13A46444885B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48" operator="containsText" id="{8D5375AE-A2F7-4253-A7C9-82EC3639229A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49" operator="containsText" id="{5FB9A622-0043-40AF-A980-4F1F3F9BEC79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062" operator="containsText" id="{9FF8AEE7-2FB1-4E9D-BDD7-785FE7C9D283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63" operator="containsText" id="{16ED8F98-4399-43BE-AA43-A6A20094B71B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64" operator="containsText" id="{71240D87-2C06-4FA5-AE3C-D9EBA9FCDD1B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65" operator="containsText" id="{681E6B17-C630-4D50-8E70-D17B4D698412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66" operator="containsText" id="{CA5C1E44-6DF5-471D-A4EF-B0E193A5476F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67" operator="containsText" id="{1A8A81DB-443B-4BD5-A912-EB763546DE17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68" operator="containsText" id="{673BF411-0025-47E1-9338-2C1340949E5B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069" operator="containsText" id="{7297509F-1AD8-40D1-B22F-62A000B50FFE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70" operator="containsText" id="{4829240C-AA77-424C-9D57-8FD94F281486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71" operator="containsText" id="{6F2EF962-D0F7-43E9-BD96-8F3A5AD678BE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72" operator="containsText" id="{F22E9211-7D78-4523-B7BD-B3E2337A4FB6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73" operator="containsText" id="{6B189008-3968-45A1-B845-757B3F78BECD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074" operator="containsText" id="{1EBC6D5A-2E48-472C-8933-22769E533B2F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75" operator="containsText" id="{0A5D7B82-F423-469F-99AF-833E9F0F19F8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76" operator="containsText" id="{A0FB370B-2099-4BBA-8D9C-ABE718FB6572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77" operator="containsText" id="{DC2E0AFC-28FE-44F5-90BC-3A56FFB6BD3B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78" operator="containsText" id="{DBED37CB-4754-4573-839F-46780079E0E2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79" operator="containsText" id="{533C0D4C-4251-45FA-8B56-847FFC073484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80" operator="containsText" id="{96DC409E-7809-419E-A908-AAE4223DE6F8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081" operator="containsText" id="{8B176CE4-0015-4286-BCDC-628C28057FA4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82" operator="containsText" id="{734BF688-3EC7-41BF-A355-9F23BBE99050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83" operator="containsText" id="{0E681226-A716-47F1-927E-AE97DB687FFC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84" operator="containsText" id="{C18369B2-C3AC-4E5D-878B-0B5F35598A9F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85" operator="containsText" id="{8FB21FC5-F817-4F5C-8B11-76F796CFBF9C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098" operator="containsText" id="{3BBFE238-EEE6-4FE7-8428-CC4EBF74E7D4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99" operator="containsText" id="{1F91E3B4-B7BF-40F2-84C1-1CD07AAA8FC3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00" operator="containsText" id="{6C7CED57-2403-497C-9CB5-E661B66C009F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01" operator="containsText" id="{257E0F5C-8746-4FFE-8206-C13D72D6E8B1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02" operator="containsText" id="{B2AF5A14-47AC-43AC-8299-2025EEF70A08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03" operator="containsText" id="{4DE5C6F9-0ED8-44A5-A6FE-19C4E3BE1C2F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04" operator="containsText" id="{E160B1CD-95A3-48AD-9552-DC86EB273E23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105" operator="containsText" id="{BE8AE0A9-3FC7-461D-A567-C9764EDE25DE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06" operator="containsText" id="{ADA1AFBF-336A-426A-A76C-AA05293EEF4B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07" operator="containsText" id="{4C947D57-5B55-4FCC-92C7-777056FCEB62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08" operator="containsText" id="{3E7016B2-5AFA-4CCB-A326-3768D41E9D76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109" operator="containsText" id="{AE49C03B-03E5-454C-8A10-CE4CBFC04FEC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110" operator="containsText" id="{160221BF-AE7C-44B8-BBB1-540C0CFEF3B0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11" operator="containsText" id="{CBD149A0-88BF-41F1-A1DE-26C36D5B1467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12" operator="containsText" id="{79D29ED4-930F-439B-B0EE-53CE164176A6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13" operator="containsText" id="{5A628DB0-27C7-4D96-96B6-779944FE60EF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14" operator="containsText" id="{31BA616E-59BA-453A-95C1-405FE82AA188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15" operator="containsText" id="{159E3AA9-2015-41F0-9E83-A42EA13EDF56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16" operator="containsText" id="{3B4419E6-B082-47DC-9052-48F9B2A20305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117" operator="containsText" id="{66BD1EC1-6D1B-41B1-93BF-93DC7F823080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18" operator="containsText" id="{F9838976-9243-4617-9143-658AD3C1A21A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19" operator="containsText" id="{53B2D22A-D455-4AEE-BDDB-487DB0E619FB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20" operator="containsText" id="{F5290337-6178-4616-BB8E-BEA7CBC180B5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121" operator="containsText" id="{A6B0231B-E962-487F-844C-B9A68AC8F2F3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170" operator="containsText" id="{E8962B6F-E3F8-4B14-B5A0-15B851307EE6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71" operator="containsText" id="{8CD9A81D-9625-4669-93CC-EB502FF6E609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72" operator="containsText" id="{FB8FB180-F5D5-4774-9874-F5B897A2D209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73" operator="containsText" id="{BF9F82E6-7A5E-460B-B838-CC7BAFB2A38E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74" operator="containsText" id="{94A73131-21E3-4469-A4A6-CF059C945DFC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75" operator="containsText" id="{7980B656-D9FF-43BB-AE6F-E8753559C8C0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76" operator="containsText" id="{5D5769C3-036C-495B-8D16-1A821DBF43F9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177" operator="containsText" id="{FCCAE204-24E3-4BB7-8CD5-61D6C7E8A6C7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78" operator="containsText" id="{DC2A3C24-77E3-458D-B7A3-2A0FEA376F78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79" operator="containsText" id="{FE7EF191-7138-4219-B39E-F2B9A21A9CCD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80" operator="containsText" id="{5A6BA3EF-8E93-43C9-8A9E-7277F9EA7667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181" operator="containsText" id="{0D2F0FFD-7B46-4DEF-8490-0E3CA6FE1804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42" operator="containsText" id="{D875A88A-7989-4AFE-9DA0-3F37E6118379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43" operator="containsText" id="{2ED135FC-4876-49DE-B81C-BA3CA4618546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44" operator="containsText" id="{CB84221E-E1BE-4DA9-A9FD-92D23E0542A4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45" operator="containsText" id="{AD0CFFBB-AE48-4509-87DB-DF7AD7892B5E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46" operator="containsText" id="{B6390978-AD1B-4EC4-8579-002D6EC3FACF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47" operator="containsText" id="{F894709D-61E9-4049-8E18-3B5E955243DB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48" operator="containsText" id="{1CD0C520-9B49-4CB3-9FD5-E294D901886D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49" operator="containsText" id="{477B10EB-2121-4624-B47B-53E318BAE1B0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50" operator="containsText" id="{BC52288F-19C8-40FC-B4BC-8E764B4D95F4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51" operator="containsText" id="{1C58D7BC-5CF8-4A98-910D-6E8588E85BA4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52" operator="containsText" id="{E6A33664-F15B-47D2-856D-C2D10463103E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53" operator="containsText" id="{6C5D316C-F695-4D4B-9AF4-8196E4104F0A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54" operator="containsText" id="{4E18C04C-7129-4D08-90FF-709210DD6A91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55" operator="containsText" id="{0958184B-6FED-4AC0-84D2-9D4EFB916AB9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56" operator="containsText" id="{F1576A8F-31E3-4E85-B8B5-51DBA997E813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57" operator="containsText" id="{C2F3DE8E-3F27-40DD-9108-E384E654B073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58" operator="containsText" id="{B2176A25-B640-49CE-958D-F0CDCCE6FB6B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59" operator="containsText" id="{44A2FC12-BBF2-422B-A742-7D925DD85677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60" operator="containsText" id="{A8580083-84A8-4A4D-9595-269822D1885B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61" operator="containsText" id="{216BCA98-2A33-4630-9360-F9092D5C85F6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62" operator="containsText" id="{D0D2A9FF-5749-4C3B-84AF-ECB460EA549D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63" operator="containsText" id="{EA713280-08E9-4F5F-B8C0-B2B7188E5EA0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64" operator="containsText" id="{BBF01135-D7D7-4AC3-9CD6-9E1C5556E8E2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65" operator="containsText" id="{9EB14937-2D56-4F13-B35D-190F4F38A602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78" operator="containsText" id="{BB7AF509-B664-4023-8D75-571F5C5DDA0F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79" operator="containsText" id="{CCA0CBF0-0A3A-4760-A18A-DFD24001B9E8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80" operator="containsText" id="{BABDD1B7-865B-4385-BA53-7C114F87CB03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81" operator="containsText" id="{7BF0B497-5061-4B60-B8F2-E7E856F898AB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82" operator="containsText" id="{D16BBC65-A6F5-4C5B-BF87-0915D03060BC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83" operator="containsText" id="{A10E8284-2A38-447D-9186-11B27DD4A17C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84" operator="containsText" id="{47DA1FF7-3B7E-4157-BD1D-52BF5F93C248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85" operator="containsText" id="{D9416566-D7DA-4441-9B6E-0DA50B6A6B17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86" operator="containsText" id="{2737D03C-ADC0-4FF0-A37B-BBE6F416B5DD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87" operator="containsText" id="{AB49373E-9951-457B-9517-341AEA84FA8C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88" operator="containsText" id="{276E70C7-0C56-4CAD-8583-94EFF87EE94F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89" operator="containsText" id="{59E73B00-9BB7-48AC-AEE4-965C56C1D41D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90" operator="containsText" id="{924E8534-EAF8-44DC-9177-9C6E1D7F668F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91" operator="containsText" id="{307CF891-3031-4FBA-8A4D-030632762422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92" operator="containsText" id="{81F68FF7-A763-45B1-9A11-226C00A656FD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93" operator="containsText" id="{2ED9F419-3F50-4904-B5AB-CE68F0B337D0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94" operator="containsText" id="{2570201A-FAC6-4952-BB30-8A9EE1162238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95" operator="containsText" id="{CD03A50E-9A01-4995-BBE4-B0B47E1D45E0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96" operator="containsText" id="{9FF01570-B178-4ABC-80FC-33EB47389CA0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97" operator="containsText" id="{B611DF4B-045A-44F6-85B9-11BFB8026E05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98" operator="containsText" id="{CEF987FB-950F-403A-9615-AE034F49EA59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99" operator="containsText" id="{D4DA56F6-32E5-44CE-9D1F-DA974BD37B86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00" operator="containsText" id="{E7232520-5F4B-4D6F-AA10-A78BA76A6899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01" operator="containsText" id="{789DBD93-F1C0-49E5-93AA-6033D81D19D1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50" operator="containsText" id="{790FD6DE-FE93-4A57-82FA-2CF2E5310289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51" operator="containsText" id="{C7F95AF0-89FD-4577-B1FE-4B9BD6203EEB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52" operator="containsText" id="{AEAA8E29-9036-40F9-AE63-706004F3823D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53" operator="containsText" id="{5AFC440E-E085-47AD-AEFF-7B9BFC5238B5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54" operator="containsText" id="{7D2EF3CB-FD8E-49A4-9ECF-0356D3375618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55" operator="containsText" id="{BFFCBD02-DEAC-4DCC-8D95-587ABCAE687D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56" operator="containsText" id="{2396B21C-3A70-4F4A-AC80-A027EF0A94E7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357" operator="containsText" id="{159E3EF9-763F-4B8F-9CC9-F4A29EBBFAB9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58" operator="containsText" id="{9E22BAEF-D0B2-42E2-9396-17A3EF0312A4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59" operator="containsText" id="{C4DFBC4C-F236-4FA0-B100-D8DE2ACB7322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60" operator="containsText" id="{950A7475-E76E-4D45-AA24-64F76C92D676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61" operator="containsText" id="{0DB8DBC4-520E-4E87-A527-EB79D8B4C311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62" operator="containsText" id="{78DB94BA-FF18-42C7-824C-3020CAB207C5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63" operator="containsText" id="{426127CE-691E-4F03-9474-6EA0DF87D7F0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64" operator="containsText" id="{5DBD8B69-8E61-49E2-AC9F-E57C707CE6E5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65" operator="containsText" id="{14FC17DE-A78E-4D66-98F7-34ADA5EDD8AF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66" operator="containsText" id="{F2035620-CA42-4DD4-981A-5D69018311EB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67" operator="containsText" id="{203E4781-E0E0-4FB6-B84B-80AC9074B28E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68" operator="containsText" id="{AC388773-C33E-40E7-9B45-186313BE63B1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369" operator="containsText" id="{7FB04389-DAD0-4145-BC3F-6E02CB6556BF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70" operator="containsText" id="{843037F4-8740-45C2-BDFF-313048BDB83E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71" operator="containsText" id="{B194D217-BE7D-4A3C-99C3-A12F391FDBF9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72" operator="containsText" id="{2B122525-B4CA-4C0F-A766-86129EAE5A04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73" operator="containsText" id="{66E95405-8E33-436F-A302-927D5C4CD63B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86" operator="containsText" id="{3FCCABBC-4385-4B57-896A-6F2053B8487A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87" operator="containsText" id="{4BD5558D-47E2-4648-BADB-0EEEE48FBE71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88" operator="containsText" id="{E43CE013-812D-43C2-A4D9-AB99A58BE26C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89" operator="containsText" id="{F90F5C58-A52F-4EC8-89F0-29C55BD6AF22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90" operator="containsText" id="{7F560397-A6E2-4404-B9A9-8E503B3C448A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91" operator="containsText" id="{7787278D-F2F1-4682-B112-8E0414DC892F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92" operator="containsText" id="{E3F642FD-99F2-4EF0-B169-CA6CF577BBD3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393" operator="containsText" id="{ED122AEA-6061-49FA-87ED-49E8B70D2C65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94" operator="containsText" id="{207401C6-3A19-48CB-BDF2-45888AA78EBB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95" operator="containsText" id="{E9B29BA3-E632-4A85-91FE-E1248DCC5B50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96" operator="containsText" id="{A3CDDC85-2CEE-4413-B145-DE9560603A97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97" operator="containsText" id="{21749691-2FCF-42DD-B412-D21EDDDF1485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98" operator="containsText" id="{573339B2-2D34-4088-89E4-1386DE6C8E50}">
            <xm:f>NOT(ISERROR(SEARCH($P$44,K19)))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99" operator="containsText" id="{0D5DAA06-DE76-4BE2-AB15-861C742C177A}">
            <xm:f>NOT(ISERROR(SEARCH($O$44,K19)))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400" operator="containsText" id="{A3DAFACC-8F79-4D5F-8D52-96260F33D443}">
            <xm:f>NOT(ISERROR(SEARCH($N$44,K19)))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01" operator="containsText" id="{BE86032B-3A3E-4AED-878F-A7C17D32BF18}">
            <xm:f>NOT(ISERROR(SEARCH($M$44,K19)))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02" operator="containsText" id="{461BEC48-3ACE-4D5D-B8DF-0A27BD9BE121}">
            <xm:f>NOT(ISERROR(SEARCH($L$44,K19)))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03" operator="containsText" id="{F109BFB9-521B-4F8E-98FD-CB0D4416F8C0}">
            <xm:f>NOT(ISERROR(SEARCH($K$44,K19)))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04" operator="containsText" id="{B356188B-00BD-4DBB-9092-B434080E3FED}">
            <xm:f>NOT(ISERROR(SEARCH($J$44,K19)))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405" operator="containsText" id="{7BCB857D-36B7-4935-BB2A-63C314257F7C}">
            <xm:f>NOT(ISERROR(SEARCH(#REF!,K19)))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406" operator="containsText" id="{53213336-632E-4D86-94B5-E064FEEE3BE4}">
            <xm:f>NOT(ISERROR(SEARCH($R$44,K19)))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407" operator="containsText" id="{84532311-E2F5-45D5-B43C-5A52D7E348AD}">
            <xm:f>NOT(ISERROR(SEARCH($Q$44,K19)))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408" operator="containsText" id="{C9ECF54C-28CD-4E28-A5BE-FA0FC693F239}">
            <xm:f>NOT(ISERROR(SEARCH(#REF!,K19)))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409" operator="containsText" id="{8907BFC6-CD0D-4FD6-B802-EAA144BAE9D7}">
            <xm:f>NOT(ISERROR(SEARCH($I$44,K19)))</xm:f>
            <xm:f>$I$44</xm:f>
            <x14:dxf>
              <fill>
                <patternFill>
                  <bgColor theme="2"/>
                </patternFill>
              </fill>
            </x14:dxf>
          </x14:cfRule>
          <xm:sqref>K19:L19</xm:sqref>
        </x14:conditionalFormatting>
        <x14:conditionalFormatting xmlns:xm="http://schemas.microsoft.com/office/excel/2006/main">
          <x14:cfRule type="containsText" priority="37134" operator="containsText" id="{AF66783E-3EC1-4B5B-8DFA-DC2BADD627BE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35" operator="containsText" id="{41A3E943-FCA7-4DEC-B0F1-69A6821E0B1F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36" operator="containsText" id="{64B5E9F6-D101-4D41-9C9F-752A999F848C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37" operator="containsText" id="{E479502B-BCDC-4AA4-9811-747A84A7D15B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38" operator="containsText" id="{92DBD3FF-32F4-43F9-BED9-220EF25C7DC3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39" operator="containsText" id="{BA0AFEF3-BB69-4458-826F-122DF8A55469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40" operator="containsText" id="{BB11B3E3-3D95-407D-9801-C9F474B9D65F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141" operator="containsText" id="{2581A737-023A-4E72-A969-6251BEF3A0B4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42" operator="containsText" id="{386455E5-D237-40E3-9927-89892CEBD327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43" operator="containsText" id="{9A38F41E-F5DB-43C2-A8E5-90925EA47971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44" operator="containsText" id="{C15402F8-05EC-45A6-9868-90D35BEB35A3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145" operator="containsText" id="{AEC5DD59-0AFD-456E-9244-F04E4916FF4E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146" operator="containsText" id="{90623765-EC0C-4A71-9055-356AF3EF9DA5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47" operator="containsText" id="{5CE8E9DC-34BE-44F6-94C2-54FB1CF6A915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48" operator="containsText" id="{B4FEAC65-3F79-422E-B061-C3922875BD58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49" operator="containsText" id="{664807C4-66A3-45BD-B327-ACEA3E35907F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50" operator="containsText" id="{F9B8A8C1-E653-4262-874C-61DECDAF8F03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51" operator="containsText" id="{5C3078A8-41F7-4595-9139-FF5D79126042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52" operator="containsText" id="{340AD32A-5B53-46C2-A81A-2055B40EC1FB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153" operator="containsText" id="{6B70CDDD-CF73-4DD5-850A-99389D1A1C36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54" operator="containsText" id="{48A1F574-818C-45B8-A22E-2E1505CA9C17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55" operator="containsText" id="{70353C2F-CD46-4E09-891E-7E5609E7BA4E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56" operator="containsText" id="{57840A70-8917-4225-9CC0-5A8509E0F448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157" operator="containsText" id="{FDD705CF-ECB2-4C14-B76A-F198954325EC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158" operator="containsText" id="{DEF04664-2635-4968-962B-959EC97CC676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59" operator="containsText" id="{0518E44D-CC49-4EB6-8BA7-4DA592E06FC4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60" operator="containsText" id="{9FCDD2EA-52CC-4D9C-9C60-257E9534223C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61" operator="containsText" id="{15E6155E-D183-48A8-86CC-BCB89BD4AA67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62" operator="containsText" id="{30D75370-394E-4032-91CF-F3327FAF5D96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63" operator="containsText" id="{196C9753-7EBB-44BC-B947-40E87D80B536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64" operator="containsText" id="{B6CE2B47-165A-4279-8780-076009719378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165" operator="containsText" id="{4496849C-9CED-4B01-BA80-2668C7ACDF66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66" operator="containsText" id="{9F5B17B6-D21B-47C0-AD8F-0893B711C2F6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67" operator="containsText" id="{598BDBFD-1289-4837-9165-1882BDEA1FF2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68" operator="containsText" id="{7D3CFC97-89C9-42DC-B32B-4725AB975F95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169" operator="containsText" id="{DC2A0BAA-514F-400C-9555-DEBAA79F06EF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194" operator="containsText" id="{E89233ED-CAD1-4EA8-A8D8-34C29B771077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95" operator="containsText" id="{BAB004B6-34B1-41D9-B1BF-26DF1390C322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96" operator="containsText" id="{1211CCA8-9849-4A5B-BCDD-82F8BBE1C990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97" operator="containsText" id="{ACEBBA16-161F-440F-891A-C8A42782419A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98" operator="containsText" id="{0F454F5B-88CB-4AF1-A75A-548A1E59A9C0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99" operator="containsText" id="{93F2CA67-2B5B-446D-B9EE-BEB818BBD7E0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00" operator="containsText" id="{BF7C665D-EFDA-497D-87F3-B3F0B57A64DC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01" operator="containsText" id="{53A64BD9-0EEA-4E32-A1EB-851F58F98E33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02" operator="containsText" id="{79A61080-CF5E-4B82-9343-8F14BF49948E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03" operator="containsText" id="{66EBF57B-F8FD-4505-ADE6-E4BC0CCACDE2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04" operator="containsText" id="{A908DB42-F597-4DCC-9EB2-A438B2C24579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05" operator="containsText" id="{A2191ADD-E2CB-48D3-B0A4-739693C5969D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06" operator="containsText" id="{6E5F11C1-0092-4EFF-86BD-FF26D4856DDB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07" operator="containsText" id="{8DB9B021-7E2C-43C2-91A0-BCC398876C09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08" operator="containsText" id="{C513BBF0-5026-4900-9F96-D224F458FECC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09" operator="containsText" id="{148B95F8-2DB9-4FC9-A40F-9DEE806B2D4C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10" operator="containsText" id="{F11D6022-260A-44E5-A579-7F99B081B7D2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11" operator="containsText" id="{DB4D10F4-05C7-4B9E-A64F-7E245234D9CC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12" operator="containsText" id="{69708594-F0CD-4977-8D5A-194E42CAE318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13" operator="containsText" id="{174B5A1F-C271-4E79-952A-AD00602F4E6E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14" operator="containsText" id="{E72BF540-0055-4B47-A79E-04405305B763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15" operator="containsText" id="{93667BA9-0B74-4C93-89D1-64495E0253C8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16" operator="containsText" id="{40EA5F73-2AC5-42E1-A8A5-8CFBD1D46BBF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17" operator="containsText" id="{CDA45BB9-7954-4281-A64D-4DC9FE0F5020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18" operator="containsText" id="{9DC398B6-C05F-4CA3-8E07-136E6C9C2CF8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19" operator="containsText" id="{426866C2-F5EC-4A3E-8ED9-79BEA579D617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20" operator="containsText" id="{169D6A6B-D34C-4C52-9C04-F1D7884B6902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21" operator="containsText" id="{A32793F6-5D91-4DF1-B143-E4F1BBF03151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22" operator="containsText" id="{9F8BF326-44E6-4438-BEED-2B670224A6B6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23" operator="containsText" id="{38D4DDC6-E7B6-43B2-9FF3-AC9EC6A5838C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24" operator="containsText" id="{45E5959C-C7AA-427C-82EB-97453E7EDEDB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25" operator="containsText" id="{6A157857-D04F-41A3-B60D-987D33D68A03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26" operator="containsText" id="{9FD6E3D6-4A8E-4DAF-AB3D-ACCF85C98611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27" operator="containsText" id="{06589CC3-68DD-46AD-BC23-DB8D6D661A16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28" operator="containsText" id="{936BDDAD-CE3F-4CEA-AC87-581A384E0D54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29" operator="containsText" id="{205C9E72-36C5-4B64-B85A-54C02A614FF5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30" operator="containsText" id="{F7F36358-9C76-42D1-BF63-F02FCF2D4A24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31" operator="containsText" id="{B4576724-F352-4E00-8AA0-60AAEEC2162A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32" operator="containsText" id="{1E4AE73C-8984-4E9E-BE97-02759F3C1327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33" operator="containsText" id="{EDABE2C3-D00F-4D33-B5C9-38ECF481B798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34" operator="containsText" id="{DC9C9610-8A5B-436F-AF0B-9FA297081C94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35" operator="containsText" id="{E08C697F-BFB3-4A19-8659-5171896E6D7C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36" operator="containsText" id="{32606E4D-937E-43D9-B1D9-FB3D3301A165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37" operator="containsText" id="{0A762AE9-C930-4D2F-B5F9-091DF332DA59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38" operator="containsText" id="{DD53A3AD-CC3B-487B-AAF3-B823DE6C6B48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239" operator="containsText" id="{122F652C-935B-42A6-92C9-742B1C1521F0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40" operator="containsText" id="{1C3D6E55-E430-4572-A341-685A00B7E8AB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41" operator="containsText" id="{5FFA88DF-D17B-490A-B143-AD81D43E1CE9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14" operator="containsText" id="{E662A595-43F6-42C2-AD39-10EE729070E0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15" operator="containsText" id="{14F338F4-AB8C-4378-B6E1-2577A0DA6F19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16" operator="containsText" id="{41270C6E-3134-4CEF-961F-43907E24C5C9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17" operator="containsText" id="{A2A7F118-2F16-4646-9434-DADB28FA4190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18" operator="containsText" id="{271ABF28-9093-4EC1-87F2-362C56344CC8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19" operator="containsText" id="{722FCBD5-CD59-4499-8B04-B96B1DD2ADB2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20" operator="containsText" id="{43A42B2D-80E0-4B57-8510-6604D0A3BBC7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321" operator="containsText" id="{BA378CE7-5146-4E90-8B0C-175B1EC4E953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22" operator="containsText" id="{02FA4A7E-6EA9-4088-9C96-D0660ABB45F2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23" operator="containsText" id="{2CD2C8B8-B5E3-4888-AF2F-973BF4D24995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24" operator="containsText" id="{7BFF791F-685B-4CB5-BCFB-327A274169F0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25" operator="containsText" id="{5A05DB8E-E88A-48AE-A1DE-A44B80C1A187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26" operator="containsText" id="{2F85D26B-45FF-4428-843C-139AC2936A68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27" operator="containsText" id="{272C9CFC-641F-4E9B-82EE-191DAE912137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28" operator="containsText" id="{45FA12D7-4721-43A8-8218-881E99082491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29" operator="containsText" id="{1E229B24-F3DA-4222-9BBE-2BCFB6D61BD9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30" operator="containsText" id="{05FD1551-1376-4063-AC39-18ABEEEF28C6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31" operator="containsText" id="{AF0A283C-841C-43C7-B5FB-B25DEFFE8A44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32" operator="containsText" id="{E4A7DA56-3ACB-4811-89B4-BF00DC50A291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333" operator="containsText" id="{B22FBC66-0BF7-483A-9E3B-7ABCF37A4E3D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34" operator="containsText" id="{070ACB8A-69A8-4A20-B002-246E9F2B873B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35" operator="containsText" id="{AB32E39A-FC31-45C6-81A6-3824334B8CDD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36" operator="containsText" id="{CB93B5E5-3BCD-40E1-A3D3-5F2E80452A20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37" operator="containsText" id="{DE59AC62-5337-42D8-847F-EDBD49C40467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38" operator="containsText" id="{0FB9E011-5CFC-49F9-BA6F-E134C82D635D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39" operator="containsText" id="{59E355EC-F0E0-44FD-93A6-0F8A2D468321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40" operator="containsText" id="{0F00EDDF-F36C-4512-B7B0-ADC0C55D4119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41" operator="containsText" id="{05FB1916-E812-4C9A-952C-550A7886A2FF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42" operator="containsText" id="{48B91FE9-941B-41BD-B485-891831854E4A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43" operator="containsText" id="{2C928B82-6EFF-4F57-93F7-79BA9B3AABE1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44" operator="containsText" id="{2D64AA01-D616-45B5-948D-EFB813094CAD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345" operator="containsText" id="{60867F0D-311F-490F-BE53-554223C282DA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46" operator="containsText" id="{B86F1196-30C0-4589-9ACF-0C06AFAAB541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47" operator="containsText" id="{AFD090BA-3E91-4E19-A6B4-1B84D72B8C65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48" operator="containsText" id="{0F3F4CE7-17CD-43A8-A42B-3FA35B8D2F34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49" operator="containsText" id="{2CF9C186-2E99-4A97-B53B-4710008A1F33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410" operator="containsText" id="{E0F9E016-846B-40A2-810A-4B750CDC6275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411" operator="containsText" id="{5AA1A5AE-C812-4640-A7BD-DA8CB0CF1078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412" operator="containsText" id="{2BEEAF23-E630-416C-9978-03A9A688CBAF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13" operator="containsText" id="{A919772D-CE1D-4F9B-AC8C-A7D4A17C76C9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14" operator="containsText" id="{0F069429-EC57-401B-8B01-8CA8453EA356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15" operator="containsText" id="{EAA942B5-116E-4F62-80FB-B35387CC5243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16" operator="containsText" id="{D6333DEB-1C02-4394-83E8-250F92C6B8E9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417" operator="containsText" id="{3CB7E2EA-1507-4BD1-BF34-A21AD7466869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418" operator="containsText" id="{E683D165-F6AA-4E46-9D67-6A6AC5A725B9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419" operator="containsText" id="{4701B2AE-BC06-4B70-9318-D9CE412EE973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420" operator="containsText" id="{36711DEE-F53E-4491-AC87-1DCB0C31BC16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421" operator="containsText" id="{8B5424FF-D297-4031-A694-386B439E7004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40146" operator="containsText" id="{A6C4B3F5-0779-448E-9C74-5423A6A7DAEE}">
            <xm:f>NOT(ISERROR(SEARCH($P$44,L20)))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47" operator="containsText" id="{B1CA1CD0-8546-4979-94A9-15BADF6F3184}">
            <xm:f>NOT(ISERROR(SEARCH($O$44,L20)))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48" operator="containsText" id="{67B4A61D-CCAF-4C29-8AC3-0262779C6E6D}">
            <xm:f>NOT(ISERROR(SEARCH($N$44,L20)))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49" operator="containsText" id="{A4EEAD50-93F9-4539-8728-527DFCE8D0A2}">
            <xm:f>NOT(ISERROR(SEARCH($M$44,L20)))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50" operator="containsText" id="{4886ABAB-4F26-4518-B8C5-962FCBC9B043}">
            <xm:f>NOT(ISERROR(SEARCH($L$44,L20)))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51" operator="containsText" id="{B2EF2E3B-C933-423D-A4F6-BC2A0D4B890E}">
            <xm:f>NOT(ISERROR(SEARCH($K$44,L20)))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52" operator="containsText" id="{2817DBBB-23AB-4C0A-81BC-5464771DAE10}">
            <xm:f>NOT(ISERROR(SEARCH($J$44,L20)))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153" operator="containsText" id="{576C4CCB-9EB0-4B6C-8C4D-CCB960BAC0F7}">
            <xm:f>NOT(ISERROR(SEARCH(#REF!,L20)))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54" operator="containsText" id="{283C393E-F276-4123-98C7-19B53A8827DA}">
            <xm:f>NOT(ISERROR(SEARCH($R$44,L20)))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55" operator="containsText" id="{AD05BD6E-A229-44E4-A911-8AD563CEAF38}">
            <xm:f>NOT(ISERROR(SEARCH($Q$44,L20)))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56" operator="containsText" id="{879A8295-19B9-4A29-AFAB-F2CE2994143D}">
            <xm:f>NOT(ISERROR(SEARCH(#REF!,L20)))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157" operator="containsText" id="{823BF388-7C90-4A86-8327-71942EBCA74C}">
            <xm:f>NOT(ISERROR(SEARCH($I$44,L20)))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338" operator="containsText" id="{23A2C18E-B736-444D-9468-B09D12FEDF7F}">
            <xm:f>NOT(ISERROR(SEARCH($P$44,L20)))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39" operator="containsText" id="{1E7B1449-C6AD-4E70-9235-2FAA0E2E911A}">
            <xm:f>NOT(ISERROR(SEARCH($O$44,L20)))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40" operator="containsText" id="{5A830A6A-B9A0-4863-8848-DEB362B02728}">
            <xm:f>NOT(ISERROR(SEARCH($N$44,L20)))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41" operator="containsText" id="{6A68D1DF-EDCB-4D3D-9E90-545832C3419C}">
            <xm:f>NOT(ISERROR(SEARCH($M$44,L20)))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42" operator="containsText" id="{4B553CF1-F6C6-4DF9-B29E-50E1DB97E3E5}">
            <xm:f>NOT(ISERROR(SEARCH($L$44,L20)))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43" operator="containsText" id="{726CF65F-1899-4D17-82E3-49B24905B2C7}">
            <xm:f>NOT(ISERROR(SEARCH($K$44,L20)))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44" operator="containsText" id="{E7C24288-2A74-45BE-86F0-10CC3EEB60AA}">
            <xm:f>NOT(ISERROR(SEARCH($J$44,L20)))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345" operator="containsText" id="{5ACC19FE-71AA-4BC9-BB9E-31C4A4B48D2D}">
            <xm:f>NOT(ISERROR(SEARCH(#REF!,L20)))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346" operator="containsText" id="{A2882FB6-AD2C-44FA-83F4-B01A31F409A0}">
            <xm:f>NOT(ISERROR(SEARCH($R$44,L20)))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347" operator="containsText" id="{271C80CD-7B35-45DE-B478-BEA9D084CE8B}">
            <xm:f>NOT(ISERROR(SEARCH($Q$44,L20)))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48" operator="containsText" id="{D2274268-63C0-4382-A069-B221311673FF}">
            <xm:f>NOT(ISERROR(SEARCH(#REF!,L20)))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349" operator="containsText" id="{B2C33ECF-EF8B-4536-B2F7-EF25D4CF3667}">
            <xm:f>NOT(ISERROR(SEARCH($I$44,L20)))</xm:f>
            <xm:f>$I$44</xm:f>
            <x14:dxf>
              <fill>
                <patternFill>
                  <bgColor theme="2"/>
                </patternFill>
              </fill>
            </x14:dxf>
          </x14:cfRule>
          <xm:sqref>M24:P26 N25:Q25 L24:P24 L20:O20</xm:sqref>
        </x14:conditionalFormatting>
        <x14:conditionalFormatting xmlns:xm="http://schemas.microsoft.com/office/excel/2006/main">
          <x14:cfRule type="containsText" priority="38250" operator="containsText" id="{BC1A88FE-4869-4258-82A8-F3E607EF1D38}">
            <xm:f>NOT(ISERROR(SEARCH($P$44,L20)))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51" operator="containsText" id="{0D86E900-E990-465E-BA47-21E955F1B9FF}">
            <xm:f>NOT(ISERROR(SEARCH($O$44,L20)))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52" operator="containsText" id="{81144B65-141A-4A90-B1BD-9633783C2F48}">
            <xm:f>NOT(ISERROR(SEARCH($N$44,L20)))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53" operator="containsText" id="{48512310-732F-49EB-A085-EC5F331747E3}">
            <xm:f>NOT(ISERROR(SEARCH($M$44,L20)))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54" operator="containsText" id="{B5CD6C4F-5D5F-497E-BB3E-23EE03276976}">
            <xm:f>NOT(ISERROR(SEARCH($L$44,L20)))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55" operator="containsText" id="{1A78565B-6FD8-4F57-8D61-965A9F1FAFE4}">
            <xm:f>NOT(ISERROR(SEARCH($K$44,L20)))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56" operator="containsText" id="{F271CC8B-F930-41A7-B646-73FCD8D73D90}">
            <xm:f>NOT(ISERROR(SEARCH($J$44,L20)))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257" operator="containsText" id="{20F7347B-688D-4946-85BA-9B6D80A165BA}">
            <xm:f>NOT(ISERROR(SEARCH(#REF!,L20)))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58" operator="containsText" id="{E80AB078-CBEE-416C-A201-1CF4C311CDC8}">
            <xm:f>NOT(ISERROR(SEARCH($R$44,L20)))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59" operator="containsText" id="{0964FF9D-06F8-4332-A1E0-141B16FBE7E1}">
            <xm:f>NOT(ISERROR(SEARCH($Q$44,L20)))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60" operator="containsText" id="{5A90A0C6-99F4-4630-ABDA-FC3A15673EC5}">
            <xm:f>NOT(ISERROR(SEARCH(#REF!,L20)))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261" operator="containsText" id="{6218ED71-81D1-41FC-9444-FFE79997F83F}">
            <xm:f>NOT(ISERROR(SEARCH($I$44,L20)))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358" operator="containsText" id="{19049F36-5FB2-4EE6-8EFB-D87D909E32B6}">
            <xm:f>NOT(ISERROR(SEARCH($P$44,L20)))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59" operator="containsText" id="{629CB957-048D-4538-8FB1-CFE61514D90A}">
            <xm:f>NOT(ISERROR(SEARCH($O$44,L20)))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60" operator="containsText" id="{9C64E61F-3157-4DAC-A546-3E03E2FB3AB5}">
            <xm:f>NOT(ISERROR(SEARCH($N$44,L20)))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61" operator="containsText" id="{580ECFF6-083D-4B9B-9849-1BD0A6797360}">
            <xm:f>NOT(ISERROR(SEARCH($M$44,L20)))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62" operator="containsText" id="{420BF55C-BB4F-4137-ABDA-E73750649E26}">
            <xm:f>NOT(ISERROR(SEARCH($L$44,L20)))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63" operator="containsText" id="{AACF37BE-55C0-4106-8A6E-AE889F186824}">
            <xm:f>NOT(ISERROR(SEARCH($K$44,L20)))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64" operator="containsText" id="{FD746DE9-EE50-463B-9277-5C01E11585F1}">
            <xm:f>NOT(ISERROR(SEARCH($J$44,L20)))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365" operator="containsText" id="{A8BE6B5A-C113-44EA-A84B-CA39A9E25C43}">
            <xm:f>NOT(ISERROR(SEARCH(#REF!,L20)))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66" operator="containsText" id="{41C6E544-FD0F-4ED3-8102-01A1B1A5D49F}">
            <xm:f>NOT(ISERROR(SEARCH($R$44,L20)))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67" operator="containsText" id="{52DD29D2-4A21-4A1A-B565-3F9300FA4E72}">
            <xm:f>NOT(ISERROR(SEARCH($Q$44,L20)))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68" operator="containsText" id="{F4ABC1E6-E46A-4EAB-BC53-BA9ABD67436C}">
            <xm:f>NOT(ISERROR(SEARCH(#REF!,L20)))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369" operator="containsText" id="{9A4E04A0-420A-4AC8-A13F-174AC5160C01}">
            <xm:f>NOT(ISERROR(SEARCH($I$44,L20)))</xm:f>
            <xm:f>$I$44</xm:f>
            <x14:dxf>
              <fill>
                <patternFill>
                  <bgColor theme="2"/>
                </patternFill>
              </fill>
            </x14:dxf>
          </x14:cfRule>
          <xm:sqref>L20:O20</xm:sqref>
        </x14:conditionalFormatting>
        <x14:conditionalFormatting xmlns:xm="http://schemas.microsoft.com/office/excel/2006/main">
          <x14:cfRule type="containsText" priority="36258" operator="containsText" id="{5721F996-E294-44DB-B10C-3FDA65AB111F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59" operator="containsText" id="{25B36182-0D21-41AE-8A5B-C4DE87D86F64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60" operator="containsText" id="{4FE55C43-C802-4DD7-A521-C9E3FFF987BF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61" operator="containsText" id="{190DC843-4512-4520-9EE5-7C5A79C3277C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62" operator="containsText" id="{1779FCA4-BD4C-44E4-B060-AF988435E8FC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63" operator="containsText" id="{0B8CF8CF-4D59-4922-9110-38C22FF48849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64" operator="containsText" id="{5E126C17-21C1-4D59-B284-3216650A2013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265" operator="containsText" id="{32CA0A64-27EB-4842-8D7D-96C5055B8B9B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66" operator="containsText" id="{618F5E79-0DAD-4929-A9C7-D9FFE33E40C7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67" operator="containsText" id="{2049779D-0CD2-4C35-8CA0-7FCB5180B06C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68" operator="containsText" id="{06F7A395-E6AB-43DB-A969-F516B58BCDF8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269" operator="containsText" id="{93EEB6D5-96B6-42E6-AA4A-3C1CB74EDBB3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294" operator="containsText" id="{8E5D9EBD-C070-4361-89E2-5794E5CAA3D0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95" operator="containsText" id="{B9BF9262-6E9F-4D2E-B390-DF72CD37760F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96" operator="containsText" id="{7773C153-F179-4FAD-8002-EA343C1E120C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97" operator="containsText" id="{83A59923-1787-4FC8-98D2-1ED06DAC6D32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98" operator="containsText" id="{6E23CEA0-8353-48F4-B5AC-EB5BDC7D1B74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99" operator="containsText" id="{E3AF4889-6127-45EB-BFF1-0573CDFE33E9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00" operator="containsText" id="{6CF83611-88D3-4E6E-B40E-3A4F7489E0BA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01" operator="containsText" id="{257AF2D1-7F58-4578-AD62-ED025D8BC1E1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02" operator="containsText" id="{DC0752B4-A2E7-4D1D-85F4-D5EC890A782F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03" operator="containsText" id="{4354A6F4-D19E-4AAD-8A68-2260C2EA866E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04" operator="containsText" id="{6C155C2C-3BBB-4508-B753-C9F89C708DAA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305" operator="containsText" id="{02464A6F-F2E4-45C2-8632-A90F19432DFD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130" operator="containsText" id="{56D3F8ED-966C-4977-B7E2-860E1750A0AF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31" operator="containsText" id="{D23E2446-941A-44E3-9CB1-FCB9A0AF6C5C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32" operator="containsText" id="{E53526E8-CFAB-453A-B6C7-EFE86B208A8B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33" operator="containsText" id="{9FF49049-376F-47E4-B26C-2B4D6CA217F1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34" operator="containsText" id="{07881B4F-31DD-4AFE-94FF-C8D47350ACD6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35" operator="containsText" id="{8F81A323-79E4-4486-9242-0F287B005E28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36" operator="containsText" id="{D5A6958C-A85C-4966-B6A2-48AC14B50D39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137" operator="containsText" id="{FF71F050-4D62-4D99-82EA-4C1B00B27D72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38" operator="containsText" id="{64217FD7-BE8E-4C26-977E-3382D9514F75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39" operator="containsText" id="{223C806E-B130-4CAD-BE16-1E05A0C707DA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40" operator="containsText" id="{FA35E22C-6A89-44D0-9BC9-056157AD36C5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141" operator="containsText" id="{A03B51CF-2EA8-4308-8D6C-CDB6970B075E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166" operator="containsText" id="{CDA08F8D-AEA5-4135-B9F0-36C714BF66A6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67" operator="containsText" id="{7353CBC1-4DF9-415D-877B-F73F2D53DDA5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68" operator="containsText" id="{AE803FC0-6134-4F98-BB8C-CA911E45BD2B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69" operator="containsText" id="{8DF74CA1-84FA-43E1-B5B8-CCF49A7BEBC2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70" operator="containsText" id="{096826D7-19AB-40CF-99FA-D6294E22FFD4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71" operator="containsText" id="{C55E36F5-0257-46EC-9471-04F4CA696CCA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72" operator="containsText" id="{069D05A4-A74A-4E45-B8C3-C384742B2971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173" operator="containsText" id="{404FF1ED-D75E-484A-B8FA-E7B864255182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74" operator="containsText" id="{31325CBD-9377-4EAD-9E0F-666DDBA227B2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75" operator="containsText" id="{2D957A55-2951-48E6-948E-F085153DE53B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76" operator="containsText" id="{D88D833F-69A1-4AA5-B49D-102FC41672D6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177" operator="containsText" id="{95E4CD68-6F4A-4ADB-A3EA-A6BDC68E8777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m:sqref>L21:O21 P25:Q25</xm:sqref>
        </x14:conditionalFormatting>
        <x14:conditionalFormatting xmlns:xm="http://schemas.microsoft.com/office/excel/2006/main">
          <x14:cfRule type="containsText" priority="38010" operator="containsText" id="{04877808-9409-45A6-9549-998161181AAA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11" operator="containsText" id="{64DAA4DA-5695-458A-A863-4FFE8B071320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12" operator="containsText" id="{FDF01B8F-E105-4C8C-BB11-057C623B5E4B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13" operator="containsText" id="{D2809672-ED5C-4860-87EE-00AB963952D0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14" operator="containsText" id="{8FDCF7D6-9DBF-4A7F-ADC4-47AF06E2914F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15" operator="containsText" id="{BEBAB776-63BC-48E8-A6CB-71133A0A2FDD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16" operator="containsText" id="{94EE93D6-CB22-4513-9B15-999A880572A2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017" operator="containsText" id="{84A1D4FC-9160-4408-90F0-90EEBF4C24A6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18" operator="containsText" id="{FBF6CE76-BE39-426A-9751-17036283B991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19" operator="containsText" id="{15AA9C86-E486-4224-8596-3512889441BC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20" operator="containsText" id="{13551F23-23FD-4364-8012-90117D1BADAE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021" operator="containsText" id="{38097DC3-9368-4905-AAA2-F2033F49C459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022" operator="containsText" id="{0BCAB97F-7DFF-469B-B3A2-490B13A329A6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23" operator="containsText" id="{5C84AB89-A52F-4CAA-A39B-B785F301F58B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24" operator="containsText" id="{20E57C4B-AD67-492D-BA53-9757E0A1E05B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25" operator="containsText" id="{3F11C415-07B8-429F-9E45-52BBD6D15B58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26" operator="containsText" id="{04DAA71A-097A-42BA-A623-42F063F68A95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27" operator="containsText" id="{53FC26F7-207F-4A95-83A1-63D756CAAD0A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28" operator="containsText" id="{659F490D-3B61-4B01-8C7F-557508BBA655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029" operator="containsText" id="{70289330-1E5F-4F50-8C7C-9D4AF90B388F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30" operator="containsText" id="{E6DF02F1-778E-4982-A3F6-7ACBC94B0881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31" operator="containsText" id="{BF29902A-F733-426F-91F6-E3BF87BBB101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32" operator="containsText" id="{22349C06-202D-4042-B002-19BD6E73DA2C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033" operator="containsText" id="{D7154E9B-A5C9-4F91-9E7F-A2BF740FD47E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046" operator="containsText" id="{D6FA6F7F-5471-409A-AF1A-8798158DD4C0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47" operator="containsText" id="{3F900C53-FF18-4A89-BB37-1E1429EC236D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48" operator="containsText" id="{F057D6D2-84BB-488F-AC5B-3E6678060086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49" operator="containsText" id="{FB08E588-487E-4BCC-AAAB-51253A1D874B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50" operator="containsText" id="{83F13DC5-33BF-4B2D-8A6C-D0DA5BA48503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51" operator="containsText" id="{D5053813-9039-4BEB-A808-C6CA5518BBE4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52" operator="containsText" id="{F3003768-9956-47AE-BB89-1F9BD61EFF8C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053" operator="containsText" id="{8BB02EAC-6A8D-4328-BD49-B46DC293021D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54" operator="containsText" id="{EF3AE5F8-97C5-405F-9CCA-11908CDFE6FE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55" operator="containsText" id="{D2C41424-8314-4774-8135-C144E3AEBF65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56" operator="containsText" id="{F4852949-5129-4B41-A69F-A3A20B84C597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057" operator="containsText" id="{2BF20DAE-4C34-41AC-B73A-890E24FA9673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058" operator="containsText" id="{BC068B08-56E2-4F89-B73E-35A1874DDE8F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59" operator="containsText" id="{E5788214-FC23-43B6-8C5C-115EF1F0B410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60" operator="containsText" id="{D9FE5E05-B73F-4A4D-8EBC-FFBE6906C915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61" operator="containsText" id="{DA0DDC49-36E4-449B-9C64-4BB6693685E9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62" operator="containsText" id="{A4D7FFD1-66BB-4EDF-B63C-A21E9A73E843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63" operator="containsText" id="{96673055-568C-4B0F-B31C-D2A20D9CD378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64" operator="containsText" id="{F1E188C2-A489-40F9-B7A9-1EC2399FD750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065" operator="containsText" id="{A694C2B4-BA36-4EA8-B9A0-9DB4B1BE5F34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66" operator="containsText" id="{C18E368E-5A83-40F1-90E6-4ACC0D470DFD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67" operator="containsText" id="{FF216FC0-F967-4EBD-A167-F224AD1B1C51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68" operator="containsText" id="{8721E11A-D4D3-4937-984B-E27043892213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069" operator="containsText" id="{830E6D4B-2CDE-4CA1-8413-E0FFD6D73F8F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310" operator="containsText" id="{A7A2E85E-2CBA-4B7D-AD88-01B46D443C19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11" operator="containsText" id="{04E189FE-60AD-4A76-BB90-D81F616D1C76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12" operator="containsText" id="{6EE13967-563B-48C8-AB78-64FDAF42987F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13" operator="containsText" id="{2968FECF-8C75-4B92-8214-17C5D5EA0831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14" operator="containsText" id="{F6AC7495-77A5-478F-958A-F8BCB092FA49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15" operator="containsText" id="{0F0EDEF3-9EF9-4707-9CB7-BB5B304BFF83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16" operator="containsText" id="{1D172557-CFB5-496E-B399-3A59F7778BD5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317" operator="containsText" id="{64F1C78A-ADB8-40A2-90BD-D63DA3E68377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18" operator="containsText" id="{8C06B1FE-BCE2-4EFC-B373-58F82F926F73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19" operator="containsText" id="{52FE161A-B55A-4BA8-A292-1DDC2278FAAF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20" operator="containsText" id="{C542E949-8C5F-45B9-93DA-CB70482B7A1C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321" operator="containsText" id="{09448C5F-867A-42EE-B75A-0C689959B61B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170" operator="containsText" id="{93E20A0F-9785-4245-9C6E-90E1C93F3915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71" operator="containsText" id="{A85A4EA2-7DBA-4116-8536-B904FA4A8933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72" operator="containsText" id="{2124727A-9385-428E-908D-B93A96CDA022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73" operator="containsText" id="{83AAFEC6-04F8-4322-9FBA-E559AF8C51BD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74" operator="containsText" id="{1135CFB4-0DFC-407C-87F9-637764E13111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75" operator="containsText" id="{67310682-C776-42F2-AC78-B8E8184B7647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76" operator="containsText" id="{060E02A9-6B4E-40ED-ADDB-12313B93596A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177" operator="containsText" id="{D6E956D3-F739-481C-9415-872A18AD0277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78" operator="containsText" id="{BB7E4B92-7783-40F6-9C49-DCA8BC9C01F0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79" operator="containsText" id="{6052F36C-7FAC-4331-924F-CC279317074A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80" operator="containsText" id="{3DDC641D-3302-4F61-B47C-D98E438C6303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181" operator="containsText" id="{76C53C27-9179-45EE-816D-AC55948A37DD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194" operator="containsText" id="{0F5B50D0-D8E8-4B30-8083-BB933E18C691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95" operator="containsText" id="{D75A129C-3422-4DE7-9B47-5219EB1A71E9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96" operator="containsText" id="{3842D1B9-C7D1-4CD2-8966-C81DEB72F1F0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97" operator="containsText" id="{CDC10A76-8784-489F-9A8B-6175211A186F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98" operator="containsText" id="{2D4DD735-9470-4D45-AF1F-5C3BA2588AFD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99" operator="containsText" id="{DBB557DC-676B-462F-873E-B43CE2698D2A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00" operator="containsText" id="{7E0C62BF-A469-49AC-9DF0-CD87FE62C72F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01" operator="containsText" id="{CF9E90CB-D69E-4C16-8B12-B4EE268D1605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02" operator="containsText" id="{BC1A03A6-38DF-440A-A5BE-1E34871C7DB7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03" operator="containsText" id="{7F2347F3-A591-475A-AE5B-F77D6D2BB194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04" operator="containsText" id="{897DBD4D-5133-4667-90E4-97C0658C1A8F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05" operator="containsText" id="{B52DEBB0-4679-41D8-B1CD-F326067B3A1F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m:sqref>M20:O20</xm:sqref>
        </x14:conditionalFormatting>
        <x14:conditionalFormatting xmlns:xm="http://schemas.microsoft.com/office/excel/2006/main">
          <x14:cfRule type="containsText" priority="38094" operator="containsText" id="{45220CAE-CD0F-4978-A5D3-AA45C45CD596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95" operator="containsText" id="{15D9414E-64D9-48CF-8821-A29FA3E7E209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96" operator="containsText" id="{8D18F36C-F721-4889-980C-B93A33BABC92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97" operator="containsText" id="{AFB3F464-7658-4A66-91FE-FA59CB199737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98" operator="containsText" id="{18721CE8-76B6-43DC-9BBC-D67F2D763606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99" operator="containsText" id="{B4AA031D-EA12-4181-9410-CE26087547B5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00" operator="containsText" id="{B94E366F-D8C0-41B2-B7AD-00476F78AF01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101" operator="containsText" id="{DA9CB721-2E84-4AF4-BACE-036C9D52B44B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02" operator="containsText" id="{26682E39-55FD-4477-BA99-0BD0C5FCCFD2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03" operator="containsText" id="{94224AEA-C666-4129-8D38-6F4F97F31FBC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04" operator="containsText" id="{4ED00CCA-9E92-4F38-A35F-40A466F23105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105" operator="containsText" id="{5F3DA816-9BE1-4C88-A90D-0698A0327F20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190" operator="containsText" id="{9CF2CAC7-00DE-4C87-A2E1-34ABCCB069B1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91" operator="containsText" id="{1DC5E239-FCFE-4A8E-BB30-6E109E986C82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92" operator="containsText" id="{1BE88B0C-F288-4E26-A593-4B095D645F2E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93" operator="containsText" id="{2F161A03-E9A5-4D9B-947E-A66CC5457076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94" operator="containsText" id="{776E93D2-9B41-4098-80D7-FE178D0C574E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95" operator="containsText" id="{CAB17DE7-930E-4908-A175-5698D5F73A3D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96" operator="containsText" id="{50F1CCF7-8823-431B-B77E-87F5E80D225D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197" operator="containsText" id="{BE623FF4-59E2-47A4-865C-2D6D8490846E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98" operator="containsText" id="{64E6B6D8-73D4-4CE6-94B3-9E8F78FE8CBB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99" operator="containsText" id="{D75BBFFC-84F8-42E9-AC87-AC73F0829BF6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00" operator="containsText" id="{477325DF-BF81-4DE8-92D0-7F7BF8EE7394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201" operator="containsText" id="{1219140A-5969-445D-879F-569317AD464C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214" operator="containsText" id="{F57DEA0F-5FE6-4A47-9B5B-CCC0EB8BA4EC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15" operator="containsText" id="{2BE3DC9C-AD36-40E2-84ED-3F33C335B731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16" operator="containsText" id="{CCDCD1A3-172F-48C1-98BB-323650283848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17" operator="containsText" id="{AFED6194-2F1E-4F9F-8899-E1E5120EB510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18" operator="containsText" id="{0C485364-CD54-45E8-84B8-5EC8515E8709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19" operator="containsText" id="{07165A2F-18F7-4BB4-AD72-824E2B98A69A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20" operator="containsText" id="{89A31548-C0B9-44F3-9BE5-774DF0B76FB4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221" operator="containsText" id="{448FD76C-668E-46F2-A996-6923E5F07A5E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22" operator="containsText" id="{E0F09CB3-FA6A-4E03-8DE0-5BAFD0846D30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23" operator="containsText" id="{B1E80B4E-A87A-4839-8072-3984E635EE35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24" operator="containsText" id="{24AEB818-C148-4F94-ACDF-B385B93A37FF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225" operator="containsText" id="{195ADF6E-8B92-4BC5-B8DD-33F6799C929C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286" operator="containsText" id="{18412BBE-7858-48D9-99E2-1F1CE338B2A8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87" operator="containsText" id="{ED77174C-B107-4CB0-86AE-51C2960EB1A0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88" operator="containsText" id="{594295D5-D811-4D06-B203-493B3ED8640A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89" operator="containsText" id="{92D57C05-3D3C-49F9-9E06-64C5A4C37F45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90" operator="containsText" id="{B0340D83-0B2D-41F7-9700-26A19637F973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91" operator="containsText" id="{CA49A1FA-1FC9-426D-A01E-D89A9033227B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92" operator="containsText" id="{134FD5E5-D169-4E64-BC06-25967CC6283A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293" operator="containsText" id="{8710E4E6-013A-4314-9EAF-46BFDEC07436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94" operator="containsText" id="{D2BA8121-D97E-4C6F-B2A4-DF74768DB26A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95" operator="containsText" id="{3064B639-AA04-4731-97FE-B81A99FF674D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96" operator="containsText" id="{A9A70369-FCC7-468B-AA14-DCD4D47F3E82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297" operator="containsText" id="{21063E62-0145-4D13-8577-B0361B52FB7E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466" operator="containsText" id="{4F9BB831-4652-4B14-AEB9-21868F537BED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67" operator="containsText" id="{46D8A20D-7706-4E47-961C-8D3E98F0D64A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68" operator="containsText" id="{F6120FB5-5D6E-4D24-B2FB-8411E5021705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69" operator="containsText" id="{6CE7DEFE-D7A9-420A-A04B-1F5DEF2E5B2F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70" operator="containsText" id="{914F2C2D-6DD8-44E8-B891-AFF7695E641E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71" operator="containsText" id="{DBD4FC93-A4DC-47D2-8E89-858EBD5ECF47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72" operator="containsText" id="{EAF50ABC-2614-47E4-B582-35BE79919912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473" operator="containsText" id="{E9E67872-243A-40B7-8254-D61A4745494B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74" operator="containsText" id="{4D36C835-3250-43DD-8998-D6685A2515B4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75" operator="containsText" id="{58779407-2BF8-40A1-B29E-4CFD2BBDD2D0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76" operator="containsText" id="{2912660C-A3D8-4298-B401-F0E26AA80E9E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477" operator="containsText" id="{DA19597D-911E-40CA-82A8-68EE742F265C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026" operator="containsText" id="{9F052C3E-41AF-4C59-9F88-EEB1EF012F67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27" operator="containsText" id="{575E527D-7369-4103-9BA9-399E317AE4BA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28" operator="containsText" id="{867DDC6F-57F7-4B11-90A4-C3E121941D53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29" operator="containsText" id="{4380EFCF-E569-4CC9-B8CD-DF3DBA587B76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30" operator="containsText" id="{F2F1987A-436B-4539-A9FD-D119C66D3358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31" operator="containsText" id="{A672DC93-97D6-4EDA-80FF-41FFA2381402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32" operator="containsText" id="{7FB76CF6-AAF5-4AEF-9EA6-9DC0BE202E0F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33" operator="containsText" id="{B88BB596-00B8-4A74-9516-3E595321257F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34" operator="containsText" id="{9EA156FB-ECD6-404E-8F6D-561FA947955B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35" operator="containsText" id="{349DDCE4-ADCA-4310-B02E-1E738C594067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36" operator="containsText" id="{6649C3D9-36BF-4008-90B1-17564137A026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37" operator="containsText" id="{4828BA90-7ECA-4774-8086-A50058C817FA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038" operator="containsText" id="{AB204270-B5FE-448E-BEA6-2A21D732B2FA}">
            <xm:f>NOT(ISERROR(SEARCH($P$44,M20)))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39" operator="containsText" id="{DB156846-F88F-428D-81E7-12950BD59D15}">
            <xm:f>NOT(ISERROR(SEARCH($O$44,M20)))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40" operator="containsText" id="{03BDB58C-7B4D-4DDA-93D9-9960B86B20E1}">
            <xm:f>NOT(ISERROR(SEARCH($N$44,M20)))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41" operator="containsText" id="{832202E6-03C5-4CC8-847B-30C280B01B04}">
            <xm:f>NOT(ISERROR(SEARCH($M$44,M20)))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42" operator="containsText" id="{5F9B2EC0-944F-49FB-A775-24B1514F9C87}">
            <xm:f>NOT(ISERROR(SEARCH($L$44,M20)))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43" operator="containsText" id="{21AD89BF-B453-41BF-BB03-421F6908288E}">
            <xm:f>NOT(ISERROR(SEARCH($K$44,M20)))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44" operator="containsText" id="{EE42067D-7FEC-40D5-A0D6-BB05C038A2A5}">
            <xm:f>NOT(ISERROR(SEARCH($J$44,M20)))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45" operator="containsText" id="{FEF593B5-C139-4B10-985D-F6E5EC84D974}">
            <xm:f>NOT(ISERROR(SEARCH(#REF!,M20)))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46" operator="containsText" id="{FAFD7711-FCFB-45C1-A382-3BB358E3FE50}">
            <xm:f>NOT(ISERROR(SEARCH($R$44,M20)))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47" operator="containsText" id="{ADC66926-D843-4F0B-BB80-3FCDA936CF0C}">
            <xm:f>NOT(ISERROR(SEARCH($Q$44,M20)))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48" operator="containsText" id="{A182117A-7A23-4461-9152-E964949DD8A8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49" operator="containsText" id="{4145F1CC-CEFE-47AA-A10B-6C718497AB52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m:sqref>M20:N21</xm:sqref>
        </x14:conditionalFormatting>
        <x14:conditionalFormatting xmlns:xm="http://schemas.microsoft.com/office/excel/2006/main">
          <x14:cfRule type="containsText" priority="36246" operator="containsText" id="{023AE79E-8CBE-44AC-B07F-0102B582F1E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47" operator="containsText" id="{9BA36953-408E-4540-9C33-BD63174D219F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48" operator="containsText" id="{80FBC25B-CADF-4E6B-A3CD-6CAAB5B30FB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49" operator="containsText" id="{4EC02194-4D2E-42B5-BAEA-211A0A0F6D79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50" operator="containsText" id="{4CF1675E-1A80-466A-8994-41753BBAD6D9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51" operator="containsText" id="{6C43B668-9B6B-492D-93EF-4F48206A518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52" operator="containsText" id="{61ED148D-96C0-4579-9B45-AA00BD244E9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253" operator="containsText" id="{2A5F70E1-B223-46BB-A7A5-1C1D3BA0274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54" operator="containsText" id="{5642387E-ECE0-4A21-96E3-ED745E08AA2A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55" operator="containsText" id="{CB5800F1-DC6A-4D6C-A5B5-454F6EE9A07B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56" operator="containsText" id="{115626A6-F425-41EB-94F4-3546A1EE3B5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257" operator="containsText" id="{36086AB3-B436-4CE7-AE99-091AA98A911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282" operator="containsText" id="{74DCD780-D7DD-4FFA-921C-BAD0F57D4DD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83" operator="containsText" id="{CCB46928-2DE9-46C0-906B-9CF4F23C2861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84" operator="containsText" id="{E77F9F96-BB60-44A5-8292-7080BE613385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85" operator="containsText" id="{A27A2FAF-63F6-40AF-A6CF-37AD6F1F7C48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86" operator="containsText" id="{3D0121C5-2119-4EE1-B362-44BF8239BAB7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87" operator="containsText" id="{0CE0B2F1-0064-4901-9D3C-E00694873788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88" operator="containsText" id="{4B855363-1EBA-4EB3-BAC6-F80256F15DB8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289" operator="containsText" id="{F7CDE324-BCCD-46FC-8EBC-C098AAF6D93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90" operator="containsText" id="{E916A479-F82A-48B1-9BD2-728A82C51E1E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91" operator="containsText" id="{F9F2B942-B9C4-49EC-8365-8977442D60C8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92" operator="containsText" id="{F6A14D41-9221-4A1D-93E8-8AA3E469210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293" operator="containsText" id="{2EC7DD81-1171-4C89-9922-7C9E79340A38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318" operator="containsText" id="{444E3852-595F-41FE-B857-598F42395364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19" operator="containsText" id="{29B4EF2D-BC3F-4EBC-BD87-33CC79BB01FF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20" operator="containsText" id="{4071FCDC-FB9C-40F1-A343-F77D9A0F371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21" operator="containsText" id="{6AE5C400-851C-4B63-9119-5ACC17D0B27C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22" operator="containsText" id="{0164A89B-B050-4D9B-9576-631EDD303DA8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23" operator="containsText" id="{654A4A3E-FE81-4026-8CC3-1866C4126FE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24" operator="containsText" id="{8859C2CF-3E2B-43D9-A60A-A5F421C854B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25" operator="containsText" id="{B3BFEDEC-3720-41DA-B6F6-20C96238136D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26" operator="containsText" id="{F1AAF1E8-10A8-45A5-AF32-ADBF0F95884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27" operator="containsText" id="{D398CCEE-8638-48DA-A7D3-FAE2ED47FDB9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28" operator="containsText" id="{026A04D7-F946-46A8-A113-86F588BBD4D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329" operator="containsText" id="{6208F995-3F3E-4AEA-846B-6FF4D319044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330" operator="containsText" id="{C6139CAE-7D9C-40B4-9687-A42F29F3849F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31" operator="containsText" id="{8D43ED86-B854-4A9B-AE03-BF503AEF60A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32" operator="containsText" id="{06BAE95D-F20B-4135-9EF7-1188CF732A8F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33" operator="containsText" id="{C407B9DC-5780-4C53-9D00-DA9C4EBA48A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34" operator="containsText" id="{B0DA89A6-9A19-4BC4-AA69-3A580271109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35" operator="containsText" id="{E54AA1F8-A464-4A45-B1B2-5A0FDF790751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36" operator="containsText" id="{D43DC223-FB45-41E4-A9AC-3C9D6E1165B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37" operator="containsText" id="{4B3D548B-F15F-4B88-A219-F79FC699CD1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38" operator="containsText" id="{CB9C71E1-0FE3-46C5-9746-440CA6E75251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39" operator="containsText" id="{3075A2DC-9508-4FF9-9E00-CCC7686A167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40" operator="containsText" id="{21952F8C-5BEA-45AB-A5F9-57CFAC3E6B9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341" operator="containsText" id="{349350AF-021D-4206-A50D-DDB43CA972E3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390" operator="containsText" id="{057017D7-58A8-465E-99EA-431518112FA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91" operator="containsText" id="{710F65ED-66AE-40D2-AD5E-B766EAF99D0A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92" operator="containsText" id="{F5F22680-84B9-4D77-91B2-FDA66D973311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93" operator="containsText" id="{70B3CBE9-0CD4-4053-82D1-8EFFBC73BA0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94" operator="containsText" id="{D29BF059-AA83-4EFF-A8CB-A26DF1B3B97B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95" operator="containsText" id="{39CEDEBF-AE2C-4DE4-B8ED-A4F4DCC3A2E5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96" operator="containsText" id="{310D0483-FC73-478A-8A85-EE15E85C4B5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97" operator="containsText" id="{373ABC61-2D0B-418F-88FF-DF50B0E7F70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98" operator="containsText" id="{173F6E43-8473-4197-87A2-D934524BB2F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99" operator="containsText" id="{5DF532D6-DA5A-4D0E-AB1B-93E6A7F24646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00" operator="containsText" id="{04198C7B-230F-4D8A-B0C8-5C540AEDA15E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01" operator="containsText" id="{28738A84-F71F-4005-A412-7113669F3834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474" operator="containsText" id="{561CC7A3-6602-485D-A41D-9922278DA344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75" operator="containsText" id="{1FD8E451-D8C9-407B-9058-6A63967E755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76" operator="containsText" id="{4F785E33-1339-4AEE-9BEC-CC10B1B233A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77" operator="containsText" id="{DBE8B22C-5390-4CDF-902D-19CC6BD6E5A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78" operator="containsText" id="{E10C063B-4BDA-4D28-9FFD-1562C4538E60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79" operator="containsText" id="{2628FFA9-3067-407C-9E55-0B87FF9E956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80" operator="containsText" id="{F5E3EE3E-A550-433F-B195-106002B43C74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481" operator="containsText" id="{A5B840B6-61CE-4749-AD2E-1DBCDA45CEF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82" operator="containsText" id="{67B7748B-32ED-4A02-827D-8ADD12176E85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83" operator="containsText" id="{F0363D8C-70F5-4694-A198-4F89A737EF10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84" operator="containsText" id="{6FF2B5FA-16AD-4189-8691-02F923106395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85" operator="containsText" id="{A093C867-298D-4909-ACBB-AB019921D4BC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486" operator="containsText" id="{5588DC6B-232E-4D92-91A1-A87805A4A9EA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87" operator="containsText" id="{31A2CDCA-77EC-4FAE-9057-602912304407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88" operator="containsText" id="{2177B100-A7ED-41EE-89F0-221BC920D284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89" operator="containsText" id="{26C738A5-293A-43A8-8DFF-489B3436BC13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90" operator="containsText" id="{3060D032-DFC7-41F2-8647-1B4A08F3958A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91" operator="containsText" id="{AF704118-82A8-4B71-B651-185EAF46497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92" operator="containsText" id="{6AA010F5-C2C5-4ACE-A873-0943629EB9DA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493" operator="containsText" id="{68C5DEDE-FED3-4450-9B93-74C22840F7F7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94" operator="containsText" id="{47FFF062-F342-463C-A345-677D77399979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95" operator="containsText" id="{AFE74CBA-DBCB-47AE-B0E1-C2498A3DAE0F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96" operator="containsText" id="{20AB2056-F004-4934-8915-712146537BC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97" operator="containsText" id="{1F0FAF25-3A72-468E-9443-FCF00A2FEC5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510" operator="containsText" id="{6E33B1FF-D09F-4AD2-AE5F-B1564752391A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11" operator="containsText" id="{6FE0589F-AE20-495E-ABD7-1E549D84C408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12" operator="containsText" id="{FF0DCDC6-BEC9-490A-86F1-E0CCECC0980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13" operator="containsText" id="{3461636E-1493-4C32-A1D0-73246E83E305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14" operator="containsText" id="{7D72D2DE-4607-4861-9181-52254B38220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15" operator="containsText" id="{C2855062-8736-4EAC-82E8-83F4E30A7CA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16" operator="containsText" id="{3E8348B7-8E08-4635-A567-51CAA6CF400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517" operator="containsText" id="{ADFE1701-A32E-4C22-8211-2B6B410D088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18" operator="containsText" id="{553A0903-7484-4D8B-8172-6E9AB801A661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19" operator="containsText" id="{ACD25D58-9D2F-48D2-9760-E41978AD5BE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20" operator="containsText" id="{46405671-3252-489B-831D-5AEC941933C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521" operator="containsText" id="{DAC62BFE-E2AC-4A5B-9933-1431D3F8640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522" operator="containsText" id="{5AC71BAA-9866-4B44-9381-AE4B0FA96F2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23" operator="containsText" id="{D2BB8B12-AA78-4EB3-8B2B-EE31AE9B2EF8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24" operator="containsText" id="{82D01099-8AA9-4FBB-A28B-DE40C5807777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25" operator="containsText" id="{52D94969-22D7-4A3D-87FF-84533C2D02C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26" operator="containsText" id="{B59EE4E5-C6D1-49E2-90E9-ECE1A9C0B3FD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27" operator="containsText" id="{C5A23962-0DF3-49A8-B4C6-7FECF706E205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28" operator="containsText" id="{AF018035-E359-4939-B257-6F1BA227941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529" operator="containsText" id="{A4FE6CC6-9F89-4EDD-AF04-0B43A5ACB27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30" operator="containsText" id="{E342E1EB-CB57-4143-ACFA-2723F85C8337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31" operator="containsText" id="{8F74623A-4132-4DF9-A3D7-910FD0A98209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32" operator="containsText" id="{FCBD0B5A-3063-44F8-BC3C-8609132670A1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533" operator="containsText" id="{4F05AE5A-86E7-421D-87FC-34292E399BD1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570" operator="containsText" id="{B06187B7-F1CE-421F-8FBD-830F92B7B6F1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71" operator="containsText" id="{8C314E4C-852C-48DB-9BE7-7BEEF9EB9023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72" operator="containsText" id="{73EF8EEF-6AD6-4665-9689-85426EA148C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73" operator="containsText" id="{09F0532C-6760-4AA8-9C4C-9E41C5484FA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74" operator="containsText" id="{AB6044E4-433F-41EE-A340-707BD86E36B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75" operator="containsText" id="{ABF27128-BA73-44C4-AB46-6620E0E3F689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76" operator="containsText" id="{CDF70181-37A8-46DD-BB0D-0A22A58CACC4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577" operator="containsText" id="{4C36D45C-3614-4153-BBB8-288ED3CB63B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78" operator="containsText" id="{D27EC7E4-F718-46E5-BDCD-B11BDC9754F9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79" operator="containsText" id="{62F2F2CC-D02F-4461-93AD-C22C9BD0AAFE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80" operator="containsText" id="{831628C7-5680-4F38-A1D4-17B1326F2A5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581" operator="containsText" id="{662C01DA-68E4-4E07-91F6-D80F6E0BDD08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582" operator="containsText" id="{1E10B848-7361-46D6-BC15-EA611B4A9E7C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83" operator="containsText" id="{72662F4A-F13A-43E7-8786-D332F03DBF5C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84" operator="containsText" id="{6D18DE1B-446B-4CA7-8656-065A1F01A9F8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85" operator="containsText" id="{438AC2E5-6A1E-4CF4-A24B-55D256EF278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86" operator="containsText" id="{A8D0C85B-E82F-4BA1-80E1-0036282534E4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87" operator="containsText" id="{E2FD2341-486E-4D16-8D3A-09F65838BF5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88" operator="containsText" id="{E26350ED-9963-47B4-97D7-382631FC311F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589" operator="containsText" id="{D8914381-3A85-4511-A204-23792EF4C89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90" operator="containsText" id="{99F0E181-C14F-410A-9103-527E5F2CFE68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91" operator="containsText" id="{502151D8-184A-49F4-A284-CCD5599DA7EA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92" operator="containsText" id="{217CECF7-E2F8-4C25-BCC8-D955B2B50D01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593" operator="containsText" id="{B5642750-389B-4D28-BA2B-8A4222D75FB5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606" operator="containsText" id="{42B4BA08-09F1-4416-9C2D-4F5E59B4D296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07" operator="containsText" id="{3EEBFFFA-8322-499F-87CC-F9116200F46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08" operator="containsText" id="{766629E5-2136-41C0-B5F6-A04F688347B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09" operator="containsText" id="{42D5E94E-CFD9-4D28-9A90-A67F07DDDCB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10" operator="containsText" id="{67B77D4C-F876-407B-A37B-7E7544CEB2CA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11" operator="containsText" id="{0F4705BE-EC46-47E3-B896-979753EA14D9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12" operator="containsText" id="{6C371CB7-A826-4D63-8061-34337F6E3D5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613" operator="containsText" id="{6D192D47-2F4A-4802-A763-DC849E109D2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14" operator="containsText" id="{0651F15B-05DE-42D5-8FC3-949C5D93E32E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15" operator="containsText" id="{20455DB0-CB82-4C62-A196-234A6550EF7B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16" operator="containsText" id="{9C145CF8-CE33-46DD-AE91-F9C1DFC9D93D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617" operator="containsText" id="{CD3E56EA-5054-4FF8-AE33-00990532CAF2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618" operator="containsText" id="{49AA5173-60A0-40AE-93E7-3AF1044E6D23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19" operator="containsText" id="{6E4F8F61-F562-4D11-BE43-59AC126033CF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20" operator="containsText" id="{EEB19DE9-61EC-49FB-823E-BC005DFAEE7B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21" operator="containsText" id="{C99D5218-5B64-41CC-A3FE-E579780A345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22" operator="containsText" id="{3B7420F2-359C-408C-B80E-7BFBA2999F2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23" operator="containsText" id="{B63CAD1C-22E6-408C-A5A5-34F3416F1DD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24" operator="containsText" id="{AB280498-EFAC-43D1-8434-4C7F56503E9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625" operator="containsText" id="{16A683DD-86D7-46A1-8314-3F6A542EC55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26" operator="containsText" id="{7A61516B-088F-4EDA-8CE4-4799C7126E9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27" operator="containsText" id="{60838BC9-6EA9-4FB4-A6E9-D837B4A9467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28" operator="containsText" id="{DA3A385B-8364-4BE5-B0DE-2BC6CB52C5F1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629" operator="containsText" id="{3E6C9888-F0F4-4421-AFBF-0B448B6AAE86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648" operator="containsText" id="{64CD632B-D8D6-4584-AB5F-32E11854515D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649" operator="containsText" id="{05951B94-931C-4787-B574-CC6F3F55CE8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50" operator="containsText" id="{38015137-BFBC-45B5-96EB-1D9DF0E54084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51" operator="containsText" id="{84B6DAD5-02E2-4605-ACF5-8F46FA7C8C5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52" operator="containsText" id="{EE8D4F62-969B-4056-B680-289B114E660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653" operator="containsText" id="{B4AD1AE0-3339-4972-98EE-6D3F71806547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154" operator="containsText" id="{EB442C29-11E1-41DE-BF97-8FEC3FBDF030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55" operator="containsText" id="{03B31CE4-23BA-4010-A053-6B75C7E4CC47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56" operator="containsText" id="{48CE3D77-9903-45B8-BC75-D7AA2770F70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57" operator="containsText" id="{4D2CE2FD-2EDC-47E0-9BF7-38067BF1D6A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58" operator="containsText" id="{B4028AB7-B9D0-4B41-AE15-4B5C28524C1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59" operator="containsText" id="{ACB14E6A-8D11-4242-ADC3-A6BF21548498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60" operator="containsText" id="{FC1CD6E1-1F68-4CF6-B93D-264219DE90DD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161" operator="containsText" id="{7845B540-F8BF-4DD6-9769-7113BC40CF4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62" operator="containsText" id="{17788744-BF4F-4963-A779-B59E16FF725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163" operator="containsText" id="{42EAF7A2-FFE2-4B13-92C6-9F2AB98BE55D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64" operator="containsText" id="{011F6117-EDE4-4AD4-9C57-144E3315F0CD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165" operator="containsText" id="{4AC0B30C-5F9E-4584-B952-B788A6599C13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418" operator="containsText" id="{192DBF3E-6D19-4F6B-9DC9-78E0DE8CDC3B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19" operator="containsText" id="{0487E964-0553-4969-9917-54E48E14B2A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20" operator="containsText" id="{1348D559-8B3A-460D-AFF5-324EBF03619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21" operator="containsText" id="{26ACB265-0516-44CF-BB47-9F7E7B9FBD6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22" operator="containsText" id="{75A8649F-21E6-49CA-B931-3116B66BB3D0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23" operator="containsText" id="{4E3294EC-0F84-4769-B661-8929143DB1DC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24" operator="containsText" id="{353228DD-0D75-44B3-82B1-C5FFC36D430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425" operator="containsText" id="{98154465-D9DC-40B3-AB35-C04253648E5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26" operator="containsText" id="{7497D4DF-A0C7-4DA6-A569-8065FEFE5BCF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27" operator="containsText" id="{10924714-4A2C-46D2-AC28-14A5D31184EA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28" operator="containsText" id="{658C4A8A-423E-471D-902A-E0D6D9690E5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429" operator="containsText" id="{9EBC04FF-E73B-4E35-8AC4-972478F0016F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430" operator="containsText" id="{76CC2B5F-10C5-4AD7-9B67-BFF45AEECC47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31" operator="containsText" id="{976873F6-ED3B-4201-B863-D15E9DA9A34E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32" operator="containsText" id="{DE43D222-986D-4EE4-9A45-316803720031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33" operator="containsText" id="{3A4577BE-E9D0-4161-894A-C9429C4B615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34" operator="containsText" id="{1B33880D-018F-44C1-B9B2-0D36F69BB704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35" operator="containsText" id="{075ED78F-532B-44EE-A6F4-A471D4AE281A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36" operator="containsText" id="{4019DCCF-0FF7-46C5-8EF4-087F40DB4C5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437" operator="containsText" id="{53D36AE6-0D38-4DF3-9C2E-81671BB2F26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38" operator="containsText" id="{EDA6E378-FD32-4DEF-B461-9D65DDEC54F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39" operator="containsText" id="{1C9B7702-1651-4753-95F2-B6AEABBA4C6A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40" operator="containsText" id="{02BA2BD0-C4F0-422B-874B-BEFE6CF9589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441" operator="containsText" id="{2C299766-6F47-4142-BF5C-371C75863687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454" operator="containsText" id="{1BE4DA7E-38DF-44C7-95DE-173EB2493877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55" operator="containsText" id="{5B08E3A0-F666-462D-955E-2284007C4963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56" operator="containsText" id="{85D7A67C-1412-4935-963A-62B1A92B5541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57" operator="containsText" id="{F9695C9E-D2A2-4062-8E27-C8D09C693A9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58" operator="containsText" id="{38576ED2-EB02-4599-AD73-E2D76EF99CB0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59" operator="containsText" id="{99DF1A87-C2FA-4875-B395-7537E9DA79B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60" operator="containsText" id="{A616E8CB-B55F-4EF8-82F1-20D7D5290C0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461" operator="containsText" id="{D5FE8602-FF31-4A88-8300-152EB0E9DC41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62" operator="containsText" id="{5F1B1350-5088-4832-BFDB-092E19AC19E5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63" operator="containsText" id="{345D3393-1751-47B2-8850-0AC9DF81AFD8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64" operator="containsText" id="{FC245987-DDB9-485B-A7A2-4DC6CAAD809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465" operator="containsText" id="{2F3A61E9-7D73-4F0C-8F8F-F4975E89CD31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062" operator="containsText" id="{2FD2E4F9-1882-4A0B-9485-F3D4671BF9D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63" operator="containsText" id="{957A1586-B350-4FE4-8462-66E1D47302C7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64" operator="containsText" id="{9FB35845-1F4E-4CB9-AAF6-E6CDE4E9D7E8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65" operator="containsText" id="{6C354F85-9A87-4EDC-9B34-664FE849079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66" operator="containsText" id="{7A35DDD6-4A4D-44EE-9283-728E84DE12D2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67" operator="containsText" id="{1920D2A7-53AC-472F-BB9D-6FCCAE731C1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68" operator="containsText" id="{8D00F7CB-3BCD-4043-814B-982FFF4B67F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69" operator="containsText" id="{6A3E4987-EB84-419F-8827-3A6F2490CF4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70" operator="containsText" id="{37A3095B-CB99-4CDC-9DCD-399CE20CFE7E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71" operator="containsText" id="{2F7B3579-6020-4C79-84E9-404F92FE7DF1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72" operator="containsText" id="{846B0D72-13EE-4AFD-9909-A7C2A3F951C2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73" operator="containsText" id="{640A0FD1-BE42-493A-994F-BB131A26C6ED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074" operator="containsText" id="{31444004-18D0-4B55-8477-3F45C9257185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75" operator="containsText" id="{A900F5A6-FC36-4305-8526-2D691981531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76" operator="containsText" id="{7CEFD31C-5F36-497A-86C7-8DC8EA43A98A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77" operator="containsText" id="{1A9F3185-CE66-463F-8FE7-E40238C7398E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78" operator="containsText" id="{790ABE2A-9422-453D-B024-9DE1ACD334D7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79" operator="containsText" id="{A78C61BB-5752-47DD-A75A-514DE52A551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80" operator="containsText" id="{13E9E580-1B60-4CA1-A6D0-8A9183CA061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81" operator="containsText" id="{83F4FA25-54BE-4EE0-AA84-D3E7D734F26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82" operator="containsText" id="{39F0526A-BAE5-45DF-BAA9-02F979DF9156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83" operator="containsText" id="{90E89651-7616-4123-B2C0-803AD7DC2EB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84" operator="containsText" id="{3AB54921-7164-475C-9912-6426C253979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85" operator="containsText" id="{4F9F1B68-C8E1-4CE9-A5E0-58349A9C5AF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36642" operator="containsText" id="{F8341F9B-0026-4924-B39F-736987EBF14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43" operator="containsText" id="{BCFCB2C9-DF22-4E5F-AED5-0653EFCCE209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44" operator="containsText" id="{7CD33008-377F-4AF1-AC37-9FCB8660934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45" operator="containsText" id="{7D23FC2B-1970-46DE-97A8-9FDF8AEEEE85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46" operator="containsText" id="{F025EBC0-5D1F-4275-A433-FACF2FADE20D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47" operator="containsText" id="{C293ECC2-CCC4-4C28-BA0D-A37A8AA7296C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36072" operator="containsText" id="{CDAB5126-534C-480D-BA51-60B870E0D26C}">
            <xm:f>NOT(ISERROR(SEARCH($J$45,L24)))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73" operator="containsText" id="{CDE55997-6177-4A5E-9C94-C287239F8E08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74" operator="containsText" id="{82D3836E-BA96-4615-A5F8-60A486D5E151}">
            <xm:f>NOT(ISERROR(SEARCH($R$45,L24)))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75" operator="containsText" id="{5ED97D59-B7AC-42B5-A2A1-F27D5CB29CB7}">
            <xm:f>NOT(ISERROR(SEARCH($Q$45,L24)))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76" operator="containsText" id="{6699D893-9871-4D15-87FF-989EBE5DC2D4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077" operator="containsText" id="{15B77DD3-0284-4BCA-AE74-E765407E6182}">
            <xm:f>NOT(ISERROR(SEARCH($I$45,L24)))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174" operator="containsText" id="{ECDDFB5A-468E-4FD8-859D-C24E387E51B0}">
            <xm:f>NOT(ISERROR(SEARCH($P$45,L24)))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75" operator="containsText" id="{37D5AC6B-A299-40DE-B2DB-11D537852E4B}">
            <xm:f>NOT(ISERROR(SEARCH($O$45,L24)))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76" operator="containsText" id="{32D855A3-E623-488A-B520-588F8D98E814}">
            <xm:f>NOT(ISERROR(SEARCH($N$45,L24)))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77" operator="containsText" id="{4683BCB4-F4E5-40B5-8A73-C68E8FB9F9DB}">
            <xm:f>NOT(ISERROR(SEARCH($M$45,L24)))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78" operator="containsText" id="{2AEDB240-64F3-4312-901B-863038E133A7}">
            <xm:f>NOT(ISERROR(SEARCH($L$45,L24)))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79" operator="containsText" id="{2DF41030-6900-44F2-99CE-1DEC7CE950AA}">
            <xm:f>NOT(ISERROR(SEARCH($K$45,L24)))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80" operator="containsText" id="{5ABB565C-9572-441E-9651-F77FEA294A14}">
            <xm:f>NOT(ISERROR(SEARCH($J$45,L24)))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181" operator="containsText" id="{F2A43DE1-D5AB-4114-9533-5986D438C212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82" operator="containsText" id="{AA3C1E86-DBD3-492A-ADB6-F25BE699F0FE}">
            <xm:f>NOT(ISERROR(SEARCH($R$45,L24)))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83" operator="containsText" id="{D1702719-1C82-4B32-B811-1A9397B2878C}">
            <xm:f>NOT(ISERROR(SEARCH($Q$45,L24)))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84" operator="containsText" id="{692B3149-943C-4BAB-8D4D-BE914724F9CA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185" operator="containsText" id="{7D30007B-BAD1-40F9-8199-AF2805EEAD40}">
            <xm:f>NOT(ISERROR(SEARCH($I$45,L24)))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234" operator="containsText" id="{57FF73A4-0F76-491E-9DB3-356A405BA061}">
            <xm:f>NOT(ISERROR(SEARCH($P$45,L24)))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35" operator="containsText" id="{7BE25D76-27EB-47BE-89D2-140996110019}">
            <xm:f>NOT(ISERROR(SEARCH($O$45,L24)))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36" operator="containsText" id="{5395DC64-4339-4CB6-86BD-43F7A85A98AE}">
            <xm:f>NOT(ISERROR(SEARCH($N$45,L24)))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37" operator="containsText" id="{2A476462-F3BE-4B28-A671-D1CB8A5B4030}">
            <xm:f>NOT(ISERROR(SEARCH($M$45,L24)))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38" operator="containsText" id="{3A91334E-D9B5-4F73-8AA6-009650933A80}">
            <xm:f>NOT(ISERROR(SEARCH($L$45,L24)))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39" operator="containsText" id="{1584BDEE-E4C1-4FD5-A57B-B748E2A96647}">
            <xm:f>NOT(ISERROR(SEARCH($K$45,L24)))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40" operator="containsText" id="{F2E199A9-A659-44DC-B7B8-D5307C49AEB3}">
            <xm:f>NOT(ISERROR(SEARCH($J$45,L24)))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241" operator="containsText" id="{5B13FAAE-C972-418C-9713-5789FAEF8995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42" operator="containsText" id="{8B1A08F9-2A37-4E3D-8B4A-3242C2F13A72}">
            <xm:f>NOT(ISERROR(SEARCH($R$45,L24)))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43" operator="containsText" id="{1B0010BC-1AAC-4160-B884-82C839BAA831}">
            <xm:f>NOT(ISERROR(SEARCH($Q$45,L24)))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44" operator="containsText" id="{799280B9-8B5A-446A-8DD9-27526E4E9875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245" operator="containsText" id="{C812277E-D0D5-4C21-A61E-CF5E4760CCD8}">
            <xm:f>NOT(ISERROR(SEARCH($I$45,L24)))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91540" operator="containsText" id="{E86F06D8-FD78-4BE5-96EE-FF0A23A08734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41" operator="containsText" id="{0FFB9FF0-FFF9-488F-8366-F738AB8FC420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42" operator="containsText" id="{6107C7DD-BD57-42A1-A53D-40B58C9BBAF4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43" operator="containsText" id="{1BA74A86-3511-46D3-8E7F-85E31C4A3FB9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44" operator="containsText" id="{27362897-7C2D-4AA0-AC07-F9EDC1B25622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45" operator="containsText" id="{C37DBE53-6776-4D30-811C-65DB516A2DD7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46" operator="containsText" id="{508B5935-31C7-4FCA-8960-7D565F4438DB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547" operator="containsText" id="{6D675B3C-5AE6-4F5C-8B7E-A7D789765D6C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48" operator="containsText" id="{06FF057F-BB4A-42F5-AD20-054403BC18E6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49" operator="containsText" id="{D8BBDBA2-6141-4681-81AB-DF2FA068A418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50" operator="containsText" id="{2E0BE317-A4C4-4A52-8250-C3DBAB44656C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551" operator="containsText" id="{27FA1D73-1EBA-461A-BBDF-EDE9BED10CD0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552" operator="containsText" id="{9D2D087D-043C-4089-A441-CCEE4E2861F4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53" operator="containsText" id="{94D6C524-0038-4C83-9FE2-671FD7223362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54" operator="containsText" id="{F5F494CB-328B-4404-8BC8-12F9A2BB0E3E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55" operator="containsText" id="{0CEDC092-64E3-4E55-80DD-49CCB4D0D776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56" operator="containsText" id="{C1FB0692-60F8-45CB-81EA-26069F2BBED6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57" operator="containsText" id="{9C695D17-D5BD-4EEF-A683-23A238BC923C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58" operator="containsText" id="{3D1456CD-5A53-465B-9917-175F276FDFF6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559" operator="containsText" id="{5C5C787E-A9EA-428C-A3CE-4C411C3A5227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60" operator="containsText" id="{91B4FEFA-2D00-4FC6-8331-74F8E2AAD640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61" operator="containsText" id="{F1D402AE-4985-4DF7-9194-768300D1A61F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62" operator="containsText" id="{A276C71D-4B0F-4688-B6BF-5E6E75A21011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563" operator="containsText" id="{9C986F05-D7A5-4899-93CC-394EF1023455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564" operator="containsText" id="{924B031D-752B-4ECC-B9C7-97AB1B47EF52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65" operator="containsText" id="{7A6C3215-4AA6-4B48-B454-B69E0DF49E14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66" operator="containsText" id="{A89DC775-1272-49F6-A0FE-3A60EC6F9B51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67" operator="containsText" id="{EE6E8A22-1DEB-4EB6-9ED2-9C81E55B3D32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68" operator="containsText" id="{8F5C4BA3-F056-4533-BA00-EB822DCBF7D5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69" operator="containsText" id="{3BDAF2B2-6284-4251-8AE4-CCBBDB739B60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70" operator="containsText" id="{53A0F211-8038-4A58-BC1C-449D9C4F3E91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571" operator="containsText" id="{A7D32876-1CC4-4048-BBE8-F81C145EEE06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72" operator="containsText" id="{A5BCF93C-87C8-4EC3-B1D9-259C9556253B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73" operator="containsText" id="{C135B92E-C5CF-45FC-A085-76818A386F6A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74" operator="containsText" id="{4AB9B128-118C-442C-934C-D08A5A1F65CA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575" operator="containsText" id="{BF64A716-143A-453B-AC61-87F29E37CED6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576" operator="containsText" id="{FEE27A11-3250-4A51-A9C9-129C225DA067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77" operator="containsText" id="{98DAAF18-BBC7-447A-AA83-59AC6CC81831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78" operator="containsText" id="{ED51062A-821F-4EBA-9D27-3C7E5E497D32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79" operator="containsText" id="{6BF77402-D04A-430B-82A2-37EA318F228A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80" operator="containsText" id="{745C4AF4-3A17-4BDA-83A5-8CC739B8EC76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81" operator="containsText" id="{6313C70B-6B73-4469-BD29-82B320845FFD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M24:O26 L24:N24</xm:sqref>
        </x14:conditionalFormatting>
        <x14:conditionalFormatting xmlns:xm="http://schemas.microsoft.com/office/excel/2006/main">
          <x14:cfRule type="containsText" priority="36858" operator="containsText" id="{8EB21C89-55A1-401E-9AF5-5F3DC5D34134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59" operator="containsText" id="{678660BF-638E-4A11-AB63-6C1C0D061995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60" operator="containsText" id="{436A2E20-4AE0-4D67-BD32-A86B5C1926BF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61" operator="containsText" id="{0049AA6D-F7AB-4DA4-A4AA-7466F475061C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62" operator="containsText" id="{7F7CD721-FDF7-409C-BF0B-B783DF2D9304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63" operator="containsText" id="{CE4B5D04-32D0-43E5-A767-901D986D7F3D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64" operator="containsText" id="{9B44C7EA-1340-402B-B558-5C38DA06E297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865" operator="containsText" id="{29DC43AC-501B-4015-9F55-EE1543EB0D0A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66" operator="containsText" id="{734F8D45-3D58-417E-9B1F-230B4A766397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67" operator="containsText" id="{010771C3-CFC4-4A71-BCC6-AD33F59BC10C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68" operator="containsText" id="{AC981AAE-E54C-4310-AB7E-D0A839B38B4C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869" operator="containsText" id="{DD704B91-5EB8-4F8F-B6DE-A01950724C54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966" operator="containsText" id="{A49BA2B9-B052-4133-AA3C-2D40694D60C7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67" operator="containsText" id="{26EA2EF3-81C6-4DF0-9C8C-2AC398D5B110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68" operator="containsText" id="{8C458F4B-515F-40C8-8377-CC4CF039731F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69" operator="containsText" id="{669A76AE-8446-4C77-87EC-9B1969792FA5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70" operator="containsText" id="{478957EB-CAA7-4D8E-AFDE-E2D588727E73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71" operator="containsText" id="{D5AEB9A3-A045-4BEB-ADC2-C3840608948B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72" operator="containsText" id="{3A18F156-D750-4B77-B359-8D3A3E223ACD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973" operator="containsText" id="{3F9800FD-AF16-4E36-8FF6-3F0C049C896A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74" operator="containsText" id="{350C6E5B-7F75-4C8E-9AB4-A1282A9398BF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75" operator="containsText" id="{30235349-8D1C-4912-BA1B-509EFE8F4C11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76" operator="containsText" id="{3D7EE4CE-123A-46F9-BA26-B5DEF57DBA25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977" operator="containsText" id="{6D01B324-067B-4292-9E97-73E43E76A8FB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694" operator="containsText" id="{2297421F-A714-4908-A665-D5755FE78209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95" operator="containsText" id="{DD31C290-96D3-478F-8D6F-9D9A1AD47EF2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96" operator="containsText" id="{FE731F16-3F97-44C0-99E9-4A157627086B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97" operator="containsText" id="{FE92B33E-B053-4D2D-834E-382B29099819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98" operator="containsText" id="{906C4ABF-FD08-4E5C-B1D4-A6550D48A379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99" operator="containsText" id="{B4B0CB9E-7B6F-4582-8572-75025E26E9E0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00" operator="containsText" id="{37C94D21-D9D0-4D23-84F3-FE1885C8B691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01" operator="containsText" id="{DFFD0FA7-29E9-4D51-B691-EBB1B072499C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02" operator="containsText" id="{83DDC21B-745F-4A2D-AD4D-132B3F5BC536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03" operator="containsText" id="{72B5F4E5-D6AF-42EA-81D3-A26EA1E051BA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04" operator="containsText" id="{357D16DE-1F2B-43BD-9E19-DA26A917FEBB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705" operator="containsText" id="{B7F642A4-1CCF-4FE5-AE5E-CC9311772121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802" operator="containsText" id="{BF6FCBC5-65BA-4EC6-B161-470ABAD770D7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03" operator="containsText" id="{72FA7BBC-7272-4A42-BECE-3DC1E45556A4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04" operator="containsText" id="{53F69DD7-73A2-4A7F-B42B-C0D2CB5B816F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05" operator="containsText" id="{BA22C36D-AF2E-41E3-86CF-D740325BC059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06" operator="containsText" id="{0222FD38-2AEF-4318-975B-113FAFD41EB4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07" operator="containsText" id="{E42F5F77-19B9-4E23-B4CB-2EC523BF3B11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08" operator="containsText" id="{990E3364-A45C-45CB-932F-0DCF549B89C4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809" operator="containsText" id="{382487FB-6D97-478A-8A2B-440615F38E45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10" operator="containsText" id="{1558F077-2C19-4695-9780-488FD6D64860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11" operator="containsText" id="{815EAD3D-AEFF-4A08-B47D-921D8D76B4A2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12" operator="containsText" id="{92B9E033-F043-478B-BAFD-A44C4726C63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813" operator="containsText" id="{847E3151-06CC-40CE-AD24-D3CDB792B2C9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254" operator="containsText" id="{34CE16C3-04AC-4389-BA1B-BC7EC0B0E209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55" operator="containsText" id="{2528578B-0ED5-424A-AFCD-7D37E9DEA14F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56" operator="containsText" id="{DBE4C213-4D61-4B70-8632-8EEE83BC788D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57" operator="containsText" id="{C9F48810-8B41-4B53-B20B-C9ABBC3BA096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58" operator="containsText" id="{FDC4C8A6-C40A-4F8D-B31E-3E091E0C5AA3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59" operator="containsText" id="{2B7451FF-6EFA-4194-BD18-699DAD64F2E4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60" operator="containsText" id="{0380F7C1-0BC2-4221-B51F-D00B7B8E0AB9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61" operator="containsText" id="{05471931-885F-404A-B7EE-22B7B60704D4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62" operator="containsText" id="{05A5FC1B-40EA-41C2-BD60-25FFC6CBC5BC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63" operator="containsText" id="{6C357663-611A-45E9-BA34-E485007D5C57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64" operator="containsText" id="{E7DA64B2-2F16-4FEC-B62A-EC3AA52D0BBB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65" operator="containsText" id="{79DA4581-7899-4AC5-BC4C-9803187C2E37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M27:O27</xm:sqref>
        </x14:conditionalFormatting>
        <x14:conditionalFormatting xmlns:xm="http://schemas.microsoft.com/office/excel/2006/main">
          <x14:cfRule type="containsText" priority="30087" operator="containsText" id="{FEF083D2-BE46-40A5-9D8F-207DDCF00E1A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88" operator="containsText" id="{F6EC0430-5020-4594-96EA-C19865735BD4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89" operator="containsText" id="{44CBD612-E493-4936-8DDE-410C3550B3F4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90" operator="containsText" id="{79782DD0-C054-477B-8821-7ABAB984808D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91" operator="containsText" id="{38DBA418-7EC5-4D50-B2A8-3EF4B8055FC7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92" operator="containsText" id="{35EC10D6-14D2-412A-9DA2-5BFF610A61D7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93" operator="containsText" id="{E55CBCFA-7CEE-4372-A7F3-C9D3E51E0CA9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94" operator="containsText" id="{9E42F527-CF45-4DE8-B41B-6901030A85BA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95" operator="containsText" id="{BD2DAAA8-4DA0-40B0-AF76-32D1A8B80CAC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96" operator="containsText" id="{F92D72EC-BEE5-4A6C-BA99-3326D0ACDA07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97" operator="containsText" id="{2B118997-60FF-4995-AA67-5E0A12A6C69C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98" operator="containsText" id="{499A1A95-9CFE-473D-998A-7431FFE4589B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111" operator="containsText" id="{CC42E510-CD89-4DA2-9739-FE023D137737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12" operator="containsText" id="{630EE726-26EB-4FE0-A149-3D2F0876E652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13" operator="containsText" id="{3E0F65AE-E0DD-416D-B775-79381553C1E8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14" operator="containsText" id="{23CE8C84-4E76-4E41-A891-6E12126323A3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15" operator="containsText" id="{8086CE08-1A0C-4623-B45E-60743F83D12E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16" operator="containsText" id="{DE0016D5-2ADC-4E51-840A-386A11480240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17" operator="containsText" id="{9B962FDD-E801-4883-A1A4-7531B41FB055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18" operator="containsText" id="{8F405C15-7734-4C80-83BC-C17F84169D0A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19" operator="containsText" id="{ABA6B1AC-8B8C-4ED4-9CE8-4515C609ED91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20" operator="containsText" id="{6EBA0842-445D-45DF-B82F-15DBF422A922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21" operator="containsText" id="{9ECCEC7C-92D1-4658-AACB-72BF908A9B74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22" operator="containsText" id="{FD8AAC70-7F6F-47AD-B878-8235B2D08103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23" operator="containsText" id="{847293F9-56F3-4C5C-BD5F-BED0135CCBAA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24" operator="containsText" id="{E163B96B-73EB-4636-AFC9-CC011FA47E80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25" operator="containsText" id="{410BF23E-7CEE-40B6-819A-7F945CD8482A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26" operator="containsText" id="{39F65B8B-AFCD-4D75-A41C-5F8BCAF862E2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27" operator="containsText" id="{6122A50A-049C-4FCE-9D4C-E43B78A438EE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28" operator="containsText" id="{7AB5D3CB-E1FA-42A1-9241-1BCE4E6452DA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29" operator="containsText" id="{F92B764E-EBF3-41AB-9ECD-AE9FEF97AADA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430" operator="containsText" id="{7801F397-7CF6-4CF5-B905-6C2FC3E04956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31" operator="containsText" id="{1FED3490-C23C-4ED3-ADBA-039A29472B07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32" operator="containsText" id="{BF658528-758A-4217-8265-DE3282BE9894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33" operator="containsText" id="{F6DEB2BB-8322-42D2-8354-6D8FF9EF0144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34" operator="containsText" id="{C1020BFC-F697-4947-B5D0-7A1EFB0C7C7D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47" operator="containsText" id="{B95B35A6-CB06-42B7-8DB9-78DBF87838DE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48" operator="containsText" id="{68FB1F51-5A19-4EAF-9E98-FAF033642CDA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49" operator="containsText" id="{FB4A7059-AB58-4891-909F-7B0B29DD8B9C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50" operator="containsText" id="{A49E7E84-CD68-416A-8F38-C189A81E7610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51" operator="containsText" id="{34607EFB-B879-46A8-BF21-D6D28BD009A6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52" operator="containsText" id="{1698A584-3032-4B09-9A30-D8CFC3B98F43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53" operator="containsText" id="{1AF663DD-782C-4438-B475-CEF0B83A294C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454" operator="containsText" id="{67EF0FFA-28D1-4AE2-B1AA-0787F245525F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55" operator="containsText" id="{B0AD208E-F378-4759-8C9E-75FD10A44018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56" operator="containsText" id="{0B6F2EFF-6D68-41A3-85B3-FB392E5ED8F6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57" operator="containsText" id="{C95B6B65-F123-4199-BAF2-B254ECBA1706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58" operator="containsText" id="{B9E1883F-7FD2-46DE-B639-D9AAC6FAC9A2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m:sqref>M26:P26</xm:sqref>
        </x14:conditionalFormatting>
        <x14:conditionalFormatting xmlns:xm="http://schemas.microsoft.com/office/excel/2006/main">
          <x14:cfRule type="containsText" priority="31457" operator="containsText" id="{74A680A1-2899-4C61-9066-E64D7DE46CDC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58" operator="containsText" id="{86EB22B1-B71B-4778-A6B1-5904D31FA6EC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59" operator="containsText" id="{12225E7E-9CD2-4DC7-B4B5-80D91EBEAE26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60" operator="containsText" id="{F5216218-1BF8-423A-B1CA-146E9200E40C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61" operator="containsText" id="{FEF67B8E-BDE5-470F-963C-C8DEFBF818E1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62" operator="containsText" id="{D79714B9-13EC-4C14-9A44-C6757FCA3241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63" operator="containsText" id="{570B8F5F-1348-41B5-B064-6AB08F4429D5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64" operator="containsText" id="{AE785742-A3A7-4D16-9B13-CEAF2112AA7F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65" operator="containsText" id="{4D1EB0F6-A436-4AEF-BF25-91F53C0E36D5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66" operator="containsText" id="{4AD467AA-9D34-48D5-8FDF-1D091CDBD2DB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67" operator="containsText" id="{65188878-1BFF-493E-B881-B407595CAA5F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68" operator="containsText" id="{0E06D1A7-35CE-4637-B9A9-1CD4520D0369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17" operator="containsText" id="{DF7A0515-0ED2-4300-943F-36C3C7E8BFE2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18" operator="containsText" id="{34308A7B-B04E-4902-A6D5-4A61A472A07E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19" operator="containsText" id="{93C5B89C-39C0-4898-BE3A-DA36C79A484C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20" operator="containsText" id="{FC67BA64-B41B-4A74-81EA-BBE4B25F0DFE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21" operator="containsText" id="{C1952B54-A519-443D-A5D3-E68C7809CA82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22" operator="containsText" id="{EFEC5A28-873D-4111-ACFF-F9910C9E89D8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23" operator="containsText" id="{4D7B5699-0C03-4D09-9F1A-10943E1C98B8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24" operator="containsText" id="{89F6D65D-DD74-4753-B72E-E1A38BD425A8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25" operator="containsText" id="{32BB0949-0DCA-401F-9C80-B3DBFC117B8F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26" operator="containsText" id="{A7C9F5D4-CBBE-4517-A420-B7299FF70047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27" operator="containsText" id="{8B6BA462-8187-4AAB-9B08-F7F44C45A878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28" operator="containsText" id="{21BE9BC2-732D-4C28-8F15-F41C8828C910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77" operator="containsText" id="{B102BF85-F306-4D31-994C-006C7CAD0BE7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78" operator="containsText" id="{636F94C2-9CB1-43B2-AEF2-470138CF41B6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79" operator="containsText" id="{5D94FDEB-ADC8-47E2-B508-DF196CE9261C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80" operator="containsText" id="{101900AA-FD85-4190-A9E4-AE873F5189D1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81" operator="containsText" id="{9189A412-9FAB-4513-BBFD-F4438E5DDC4C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82" operator="containsText" id="{8E7DBC8A-BB6C-44FC-AED3-6662999BBBE8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83" operator="containsText" id="{40A33A2C-60E1-4601-A3C3-61E4140FBBD6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84" operator="containsText" id="{701AF775-1BF7-4750-BF79-B101ABCB1F11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85" operator="containsText" id="{3F5441F5-7F48-4A90-B31B-BC27C3DA9676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86" operator="containsText" id="{864A9B1B-C8C3-4869-8442-27DA8560815B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87" operator="containsText" id="{B06E1FD3-1D55-43D5-A432-7D3F8A65A1A9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88" operator="containsText" id="{41B9C6F5-C7BC-427F-A83C-C379C3838042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37" operator="containsText" id="{0E427199-CB7C-485E-AD35-0AE9A57F89EB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38" operator="containsText" id="{C1835595-9180-437C-AA16-8FCF39AD146A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39" operator="containsText" id="{B1F1CED9-54B5-4345-8982-F5C99D89ECE4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40" operator="containsText" id="{ED38A70A-0DB7-489C-AC19-59C8C6B0AE9A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41" operator="containsText" id="{37D0C103-7292-47FC-AA2E-FE0E3BFBCE43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42" operator="containsText" id="{2E9C7509-D4AA-47B1-90CC-95A5C1540359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43" operator="containsText" id="{18F12063-41CD-4676-80B6-ADFB0685A9BE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44" operator="containsText" id="{B4E235F9-4D60-4F68-8A74-727F832B0EFE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45" operator="containsText" id="{885E253A-D1DC-4F77-B3EF-A1EE549EFD8A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46" operator="containsText" id="{B279C7E3-D86B-4795-98C8-2265B40531E2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47" operator="containsText" id="{D2AB10C5-C4A5-476D-8797-E748A89DB959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48" operator="containsText" id="{E61AA9DE-187F-4245-86C7-BFDB62DEAF91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97" operator="containsText" id="{1E7D9A80-C378-4962-848B-ADC1FCDF5DA1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98" operator="containsText" id="{91CB33DF-E7E1-4AB2-A95A-266C6287533F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99" operator="containsText" id="{1A2D95AF-BC48-4A81-8A5D-2737D044EF59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00" operator="containsText" id="{C3FC61FF-E5C1-44EB-8001-ABE0049975DA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01" operator="containsText" id="{395A5798-D09D-4328-983F-222C7FAF90FC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02" operator="containsText" id="{0E73851C-AC55-4B24-8181-BD91CCCBF095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03" operator="containsText" id="{D916E8CC-00F6-405D-A15F-E1322D6632B3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04" operator="containsText" id="{718FAEA8-7494-4BA1-A12E-121A846F0F92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05" operator="containsText" id="{27001D36-04D0-42DE-B166-E725CF8DB58A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06" operator="containsText" id="{5CAA01B4-6ED5-41C6-8A21-0DDD30C3F869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07" operator="containsText" id="{476B3B40-040A-48EC-BEBE-FF837BEC63A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08" operator="containsText" id="{4F248D8F-BBD6-4282-AC8D-12E523C2BE1E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21" operator="containsText" id="{3BD08905-5CE0-43AE-9940-A0F20E850FC7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22" operator="containsText" id="{B849EEE3-FE02-4C0A-B32A-655866F67FAC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23" operator="containsText" id="{95EF9574-0B93-41FC-BA44-5D8FF30B899D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24" operator="containsText" id="{D705267B-75C2-4B63-8B56-6CF5742768C2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25" operator="containsText" id="{901AF318-E87F-4929-B154-DC7DA124BC43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26" operator="containsText" id="{53704CAF-C77D-4472-8BAF-30AF546DC5C2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27" operator="containsText" id="{CE29B477-C85E-4540-B372-9DD64C311289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28" operator="containsText" id="{0E2BC576-A5A8-4353-9B30-D5D2E8398B3E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29" operator="containsText" id="{1DFFB6D9-9308-49DE-B4D1-B3430E55ED91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30" operator="containsText" id="{EA01D35B-FF37-486D-9E96-91335A69F3BC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31" operator="containsText" id="{BAC592A1-2A31-49D7-81EF-29EBB0A14DDF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32" operator="containsText" id="{838DE82D-D48E-4CEC-B4E8-FAFFBF125CB8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36" operator="containsText" id="{246E8598-E15F-4725-B5F3-E209FDC15354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37" operator="containsText" id="{12E4C3EC-78D9-4E18-AC89-68FD79160733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38" operator="containsText" id="{81513835-BED0-4B2A-A920-13E79E1F09CC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39" operator="containsText" id="{C00E4EB6-FE97-44B5-AC30-BDC4AC6C3284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40" operator="containsText" id="{F81D7A0A-C097-411F-B5F8-A37BB42ADD88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41" operator="containsText" id="{1FA6A750-0EE9-4EC5-BC87-DAF4C8C23CFA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42" operator="containsText" id="{677E9D81-77C9-4554-A6CE-9E12F8E83FA9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43" operator="containsText" id="{29831593-DEBC-45E9-A5BF-D574DE8DA9D8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44" operator="containsText" id="{06E3311A-8550-4708-918A-077F39019F7B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45" operator="containsText" id="{15C0D9FD-D353-4C8E-B804-5279593E7794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46" operator="containsText" id="{EA9BD7C6-097E-4C24-8C13-C69F754CF40E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47" operator="containsText" id="{2FB6F080-6C54-48ED-B6FF-456831C7D468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60" operator="containsText" id="{2068373F-610F-480E-A553-9442DE65CE68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61" operator="containsText" id="{07EB72BF-65E8-4B13-9A3D-C936493C2B74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62" operator="containsText" id="{30DD650B-ADAA-48BA-9FAA-B54247313FC1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63" operator="containsText" id="{8CB576E0-0497-45D7-858A-F8DFAF9AB207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64" operator="containsText" id="{42D24BB3-26A8-41EA-809F-55C433E0747B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65" operator="containsText" id="{4C525B04-1C4C-4F0F-A5B5-DF4CDE94D148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66" operator="containsText" id="{7EF4CC62-9781-41BE-9A5A-41D2C0FDCB00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67" operator="containsText" id="{BC69A340-D4AD-42ED-B99E-9E1DD71C02FE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68" operator="containsText" id="{C5B3391D-CA57-486D-B63C-1B474A218BB2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69" operator="containsText" id="{F45A6429-AB35-40E2-A7ED-80A9462D35CA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70" operator="containsText" id="{0658ECE9-ABB9-4231-BB7E-9332BE8298AB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71" operator="containsText" id="{C6BDC709-0063-4F33-90A4-8ECE7119DED6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M27:P27</xm:sqref>
        </x14:conditionalFormatting>
        <x14:conditionalFormatting xmlns:xm="http://schemas.microsoft.com/office/excel/2006/main">
          <x14:cfRule type="containsText" priority="33398" operator="containsText" id="{20572017-60E9-4CDF-9BB0-007D38C24518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99" operator="containsText" id="{8958C51F-BB3D-41A3-8325-A65310EF8192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70" operator="containsText" id="{CE3C32B1-116E-4523-8E9D-F31E51176734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71" operator="containsText" id="{EECA21A3-B2F0-46DB-9A01-527F5332A836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54" operator="containsText" id="{39D1278B-C4FC-4126-90AF-10B6BEF57E7C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55" operator="containsText" id="{8A91C139-5E6A-464D-B941-EC3B2113961E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26" operator="containsText" id="{FA2A7B3F-E916-4420-A6AB-7690F9F65452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27" operator="containsText" id="{C46DDD3C-2CD0-4496-B2C8-FF3A356E020A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98" operator="containsText" id="{FC23E8C0-1280-4C69-91BE-60D299B5870F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99" operator="containsText" id="{88290BA2-F072-4E1E-8AD3-567E74B1C732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34" operator="containsText" id="{3E0EF52F-FB2D-4DE9-9BD4-6BF39CFA83A8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35" operator="containsText" id="{30F5C766-84BC-4D6C-AB4F-28F131CE4265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M28:P28 N25:P25</xm:sqref>
        </x14:conditionalFormatting>
        <x14:conditionalFormatting xmlns:xm="http://schemas.microsoft.com/office/excel/2006/main">
          <x14:cfRule type="containsText" priority="33758" operator="containsText" id="{08235374-8593-4BCB-B7F0-E0E626A87156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59" operator="containsText" id="{BAC97410-52C0-4B4C-9618-8B9333134662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60" operator="containsText" id="{3A2054C3-9386-48EF-88BF-19BCDB088328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61" operator="containsText" id="{F0A58FC4-1C9E-4669-9A88-E45DA5EA37BA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62" operator="containsText" id="{DB5801FD-F31B-4BB6-9F32-D7F17F46CA1F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63" operator="containsText" id="{FFCF82C5-1C8B-430A-B6EA-E47F15DDB017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64" operator="containsText" id="{31071835-7C98-4F7F-A355-AE3E129EA386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65" operator="containsText" id="{14BD0416-6CB9-4E7A-A801-1F43A72D463B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66" operator="containsText" id="{DB06DBF4-4EC2-407F-B44C-6178228B8E96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67" operator="containsText" id="{4A73D29E-AF9F-42AF-A02D-3AE88554D70E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68" operator="containsText" id="{7E4A5A7E-35DB-4C63-B50B-DF79BE54CC53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69" operator="containsText" id="{7CBD5926-F227-4E46-A33B-E6C98B4B448D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82" operator="containsText" id="{DB2BB193-3C07-46E4-B23F-2291B3D3D535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83" operator="containsText" id="{585A5CD8-8D65-4781-9A78-7791E1509BCC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84" operator="containsText" id="{82F8BD9D-3583-4A9A-8BC6-703862FC8ADF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85" operator="containsText" id="{34043973-269D-475F-9C29-8325D6C0331C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86" operator="containsText" id="{F7CBCDCC-6D8D-4BE0-8081-9F0B8CAAE8B1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87" operator="containsText" id="{F3991D36-12A9-494A-AA7B-8B728B28D9BD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88" operator="containsText" id="{51AA3DF6-B010-43DF-866C-4B497DD696DD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89" operator="containsText" id="{279E7797-31E2-4EA9-86D6-FFBD0E45DCCF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90" operator="containsText" id="{A483406A-C61B-44D5-83B2-A5D0E83934F0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91" operator="containsText" id="{41135640-786A-4817-A2AD-14FA53AE31F4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92" operator="containsText" id="{CB4C4D91-B06F-490F-BC2D-10E8CDA1BF47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93" operator="containsText" id="{48F54C96-8317-48AA-89F7-EB17711F28D8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m:sqref>M28:Q28</xm:sqref>
        </x14:conditionalFormatting>
        <x14:conditionalFormatting xmlns:xm="http://schemas.microsoft.com/office/excel/2006/main">
          <x14:cfRule type="containsText" priority="38004" operator="containsText" id="{246EBEAC-EA88-4E71-B3C7-652EDD93899F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005" operator="containsText" id="{27226153-234F-4484-BA90-725CBC3FF1CB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06" operator="containsText" id="{A2877AE0-3A99-432E-8D06-D0DA8ECCA8B3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07" operator="containsText" id="{865BAC82-0C9C-4C5F-9CB1-78477ECB4A7F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08" operator="containsText" id="{8B0EFCDD-2D60-4F19-A27B-F5A1CA1DB40F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009" operator="containsText" id="{4BEDBB7D-C550-43DA-9A11-D3B3E9D6467C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082" operator="containsText" id="{D1C8570F-BEBA-421F-AE99-8AB2C69DCE70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83" operator="containsText" id="{CB9EACB5-D83C-42E2-9B19-5C3EF996BAD0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84" operator="containsText" id="{55EBE8D7-572B-406A-8903-4A1617DAD603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85" operator="containsText" id="{81E927A5-C9D1-45E6-BDF2-D3437241ACD4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86" operator="containsText" id="{C117DADE-70C9-4C61-8C1E-3C4B904F3BB9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87" operator="containsText" id="{2DF53683-9D9E-45EF-A799-723AB4047E4C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88" operator="containsText" id="{729A98B8-9EF1-4CBF-9654-9841C4055B39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089" operator="containsText" id="{0C07109C-2B0B-491E-B856-01EBD8EE1792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90" operator="containsText" id="{0BFFC162-E83B-45D5-84EB-1197B1DD2542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91" operator="containsText" id="{1DCDD5E5-E8DA-48E3-A822-DF68249FBB4E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92" operator="containsText" id="{00A87DB9-7ABE-49DF-8939-31C285B77999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093" operator="containsText" id="{8ED90FE5-AA0F-49CE-9822-9EDA47276F06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206" operator="containsText" id="{779DE9C8-F0E7-4375-B0E9-D7D91011DE55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07" operator="containsText" id="{D9D5A390-8ED4-40AE-B907-59FE18189408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08" operator="containsText" id="{31344402-CDD6-4238-BC72-FB155A40B8BF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09" operator="containsText" id="{06558DEC-2ABE-4AA7-BEA9-219C0C219B16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10" operator="containsText" id="{7A1EA3C2-8D2F-42DE-B6A6-918AF690ED5F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11" operator="containsText" id="{9A10A6EE-B429-44F5-8037-3EF39A393ACE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12" operator="containsText" id="{BA350463-D6CB-4436-81F5-7A48887C42EA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13" operator="containsText" id="{3CE67B61-EFD8-4A9C-B6DE-0227E4553A94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14" operator="containsText" id="{FD13BDB6-6C1D-447B-8CC3-50B66E25AD38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15" operator="containsText" id="{987576E6-566A-48DF-A286-114267FF924F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16" operator="containsText" id="{DE360532-A985-44E1-A34E-C528D1482FC9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17" operator="containsText" id="{C448931A-D9C0-4026-8377-32F91804E74E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422" operator="containsText" id="{50AA20EF-E239-4BF5-8A6D-E5CE1D28A075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23" operator="containsText" id="{3A502BD6-7224-437C-9A04-E80D19F01362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24" operator="containsText" id="{F998D20A-23E1-408D-8D15-57F6926F50AE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25" operator="containsText" id="{4F02C236-9024-4EAA-BA78-7FAB2A1EE1B8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26" operator="containsText" id="{142ADFC5-9E1F-40DD-9C0E-0A8B729377F8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27" operator="containsText" id="{B622BB59-AEA6-4572-AE2B-1DEA10848D03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28" operator="containsText" id="{DE168A97-CDAC-4B13-B689-FBF486D88404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429" operator="containsText" id="{79B2252D-D503-4759-8963-879CBC62946F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30" operator="containsText" id="{0504AB9B-226F-4C7B-B911-B8DDCC8C2A80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31" operator="containsText" id="{C96E0FD1-7444-420B-BFD4-655C05FA5DA1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32" operator="containsText" id="{D9529B12-F5B7-46D3-9428-05E50D362829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433" operator="containsText" id="{89EC7746-3A67-4B08-8125-A250053269EC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m:sqref>N20</xm:sqref>
        </x14:conditionalFormatting>
        <x14:conditionalFormatting xmlns:xm="http://schemas.microsoft.com/office/excel/2006/main">
          <x14:cfRule type="containsText" priority="36666" operator="containsText" id="{63F70FB7-F607-4A02-8A08-C22A9779E6FD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67" operator="containsText" id="{0DFCA63A-F449-4A79-9396-7D03C22F20B5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68" operator="containsText" id="{A6FAABA2-5A29-408A-8062-3A19F077B435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69" operator="containsText" id="{D559C4DF-A6B5-4754-9DB7-CAC2F46E0720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70" operator="containsText" id="{7FFC8034-B216-4C4E-8397-E4B7C136D4F0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71" operator="containsText" id="{4190C992-B4ED-4F13-BC74-F501AE92332F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38" operator="containsText" id="{72E237EB-8287-4FBC-8084-87059EBE1DEC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39" operator="containsText" id="{7D9641D4-F3AE-4F8D-BF34-E403DE0AA12B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40" operator="containsText" id="{8E38CC98-3391-4EBF-8D1F-C9E3489BD3A0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41" operator="containsText" id="{1DB70C60-0351-4D4F-9917-8C49EE715963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42" operator="containsText" id="{81129C25-57B8-407F-94A7-DDFAC4C050F7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43" operator="containsText" id="{2C1DC2C3-BA25-4F9F-95BC-2EA98FC20365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44" operator="containsText" id="{00C4FC51-8D6C-4DE9-9FBC-A22F4A5E1211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245" operator="containsText" id="{6D2F8F2B-EFE9-4A9B-93BE-0E31EFC8EF85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46" operator="containsText" id="{1EA79674-6DF5-428E-97E4-A79D1FC840B9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47" operator="containsText" id="{6892D3DF-72B0-4990-AA69-5FA6288CE7FB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48" operator="containsText" id="{3D8C931A-3C4E-4C73-BCB1-896D73A54511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249" operator="containsText" id="{BD66A964-54B4-4310-AF62-AC24CDEE03D3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274" operator="containsText" id="{0A9C0FFE-EC1E-4BC2-8A9F-1D2DDEE208A2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75" operator="containsText" id="{A943CD80-2DFD-4E32-BE4F-E6A8A899F861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76" operator="containsText" id="{71D88D81-4B24-48D4-BCDE-F6484667BF6A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77" operator="containsText" id="{E5C3D6EC-85E0-464A-B488-D1A05BB0EC7B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78" operator="containsText" id="{68CE6670-0FFD-4E34-AEA7-19869F163050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79" operator="containsText" id="{DC315858-7DAF-4B94-9AA8-49B8E6C0B329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80" operator="containsText" id="{9569C169-36D5-46CD-880A-99D218CE7E3E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281" operator="containsText" id="{860FEB1A-631D-4A07-8C86-E01D7F48B4A3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82" operator="containsText" id="{92067155-A208-43B6-BA9B-0A9EEBFAB2F1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83" operator="containsText" id="{98BA84E7-6DD3-4F6A-8282-7BFC9402B543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84" operator="containsText" id="{3369F093-801D-4662-822E-BCB3C9BDCB98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285" operator="containsText" id="{3AE88104-6E25-45E0-83A7-07F9F959F437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322" operator="containsText" id="{5A7E868C-CC65-47BD-8636-4B3F108A9454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23" operator="containsText" id="{7B4CFDD0-04CB-40AD-A3C9-E366FDDEC877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24" operator="containsText" id="{3339C8C9-08AA-4473-B63A-08603582B510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25" operator="containsText" id="{76CD8D53-FFC4-4219-87FE-2FA59DDBD90C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26" operator="containsText" id="{5FD9B5CC-5C19-48B5-84D7-49210AB18B6F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27" operator="containsText" id="{A0FE7FBC-5FD5-43B5-ADE9-83AD3C423E47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28" operator="containsText" id="{E435A0A8-CB1F-4F6E-9DC4-91D6E70E0178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329" operator="containsText" id="{8B254428-6526-48F2-9D92-BAEACADE495F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30" operator="containsText" id="{B969DB51-3C75-4E42-8A34-8303FA2EDA59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31" operator="containsText" id="{C01F3591-75D2-4F37-868C-0401EE4D2C20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32" operator="containsText" id="{02903949-72D3-4125-A408-99C10B2023EA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333" operator="containsText" id="{E6046210-A03F-4FE1-8DE6-BBCDCD64761E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382" operator="containsText" id="{28AD6A27-D1E9-41DB-864D-7C1E861DADFC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83" operator="containsText" id="{75253038-23A0-447B-956B-248DB8FD5B3C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84" operator="containsText" id="{44136CB8-73BA-40B5-82E6-477E7BDCC5F6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85" operator="containsText" id="{75826693-B209-4FA4-8AE6-FB89E1AEB42A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86" operator="containsText" id="{03A7454E-4650-489A-B583-FC3EBD6E8FC6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87" operator="containsText" id="{B9262BC0-F301-4D96-A30A-EA8009B16F81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88" operator="containsText" id="{46E8FE5E-AD30-4FAA-BF84-755E0B237082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389" operator="containsText" id="{C4F1CB35-A6E4-4B36-9479-81933EAEF28B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90" operator="containsText" id="{92ABF911-BA11-4998-8E69-2D1E5C5416C9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91" operator="containsText" id="{8E6D1BA7-3D8A-4988-BAAC-80F6A39F6E09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92" operator="containsText" id="{00F581F0-6C3E-4BC6-9197-D8A69DCD3674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393" operator="containsText" id="{DE173795-8263-4994-8E79-8143F4818F52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394" operator="containsText" id="{02E11583-2562-4877-AE77-9270CCD165DF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95" operator="containsText" id="{9550CEDC-ACFF-4414-B071-DB252421B21D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96" operator="containsText" id="{7E12963D-E32D-4969-9686-FA2CCB33EDDB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97" operator="containsText" id="{CBDEBB9A-605A-4FC1-B997-CAB431FE7F0B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98" operator="containsText" id="{1780436E-8909-46C7-BC19-41ACC80DBE06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99" operator="containsText" id="{09CAE0E4-119B-4B36-9D25-DDFDE4865118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00" operator="containsText" id="{9ADDE2A6-0CE5-42E5-B20F-2C83684617F0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401" operator="containsText" id="{1D8A7924-8640-4CE6-853D-0D2CD8742336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02" operator="containsText" id="{88637D47-B56D-44ED-B673-4AA6E92B72FB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03" operator="containsText" id="{CDCC72FD-E34F-4B14-BF93-CD281704F916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04" operator="containsText" id="{C3C0764B-FBF5-4307-B224-7C743FCC73F8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405" operator="containsText" id="{DB2287F4-7123-483E-B0CC-39716CD10C20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502" operator="containsText" id="{502527C5-4F74-4A20-A8A2-36CF6CF9632A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03" operator="containsText" id="{A06A64E2-BE50-4DA5-A936-9D7615F556CA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04" operator="containsText" id="{C041B359-D785-48E8-9277-D4CC90716419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05" operator="containsText" id="{AA6DF97D-4221-4A97-B9FB-97FCE0580920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06" operator="containsText" id="{39D12194-1772-4E2C-B7A5-16CBCB2E3390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07" operator="containsText" id="{4524B148-8AF4-4B3B-A65D-0230FC4A84F1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08" operator="containsText" id="{2A666FE5-BBE2-4C3D-9774-BF54C9EB9E2A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509" operator="containsText" id="{84F68A6F-6694-4583-BE49-5AFEB0608A8D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10" operator="containsText" id="{9D0FC5BA-079A-432B-A517-0B2980A484AE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11" operator="containsText" id="{32D440A6-1C12-4D49-A845-6EE73BEC5C42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12" operator="containsText" id="{C5F77D21-7F81-4F67-8184-5A1D269EF410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513" operator="containsText" id="{DC1AA085-EA1D-4614-874E-498C934C48DD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086" operator="containsText" id="{F47E6C11-2EE8-4DAD-BBD3-B9B705D900A5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87" operator="containsText" id="{0629097C-4A15-48D6-9517-036B599085E9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88" operator="containsText" id="{EC594377-C230-4791-850A-070DC9A8351A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89" operator="containsText" id="{77234D65-5FE8-4986-AC6B-6E5D5D0BFAD1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90" operator="containsText" id="{3F0598BB-B270-4119-B353-FA91D16E09A0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91" operator="containsText" id="{D4BDD1A0-D15F-4698-A0C8-9CBDE425E710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92" operator="containsText" id="{065C0C19-4D09-453C-B3DE-56B987CFDB38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93" operator="containsText" id="{8EBB89B3-0706-4C0A-A601-D7B4B42BC9CA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94" operator="containsText" id="{21B8EE3E-6416-4098-861C-3ACF8CD1F60E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95" operator="containsText" id="{D3FAD97F-655C-43D9-A8A4-BAF468F17A76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96" operator="containsText" id="{6B9C0762-E874-4EF1-BCD9-18B1E3A5E4A6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97" operator="containsText" id="{81EAFF99-7205-42E3-9073-12E3B66E4AAA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m:sqref>N20:N21</xm:sqref>
        </x14:conditionalFormatting>
        <x14:conditionalFormatting xmlns:xm="http://schemas.microsoft.com/office/excel/2006/main">
          <x14:cfRule type="containsText" priority="36354" operator="containsText" id="{1A2A8324-867C-405A-B112-39EAFF6E7AD6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55" operator="containsText" id="{82E4440F-0416-4652-90C6-5081CC15C82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56" operator="containsText" id="{65E94D44-CD48-4BEA-9F56-95B0F0C25B40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57" operator="containsText" id="{19390848-A9BE-4E3A-80E9-D632F5EC111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58" operator="containsText" id="{74998899-6FD5-486A-AF49-14988BFEB7C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59" operator="containsText" id="{839BE173-414A-42F2-9AAB-BEFFCA32211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60" operator="containsText" id="{737F13B7-BD3A-486D-8D63-56EF1D3462D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61" operator="containsText" id="{EB1C4452-C94B-4829-B217-A8EA456D78A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62" operator="containsText" id="{35FCE7AE-EC25-4AFE-A546-F677B543922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63" operator="containsText" id="{5FE000B2-B0C8-48F9-B06C-FF630E85233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64" operator="containsText" id="{B9A36EF6-1BBB-4722-8FB5-19C6B22F354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365" operator="containsText" id="{B648B969-F8BE-4363-88B2-9E2ABE27686D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366" operator="containsText" id="{EEB9239E-E9DF-4FA5-8ED9-4AF273F2F18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67" operator="containsText" id="{9F1F5AF5-E631-4BB9-898A-6BCCE0DE037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68" operator="containsText" id="{B3620459-902E-4673-8CAF-C619233F8F2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69" operator="containsText" id="{2C2268DD-6ECC-4105-BB33-01624D8A11E6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70" operator="containsText" id="{62F886F9-66CF-4EDF-98C1-A17F22D5779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71" operator="containsText" id="{EC83CFFC-2746-4F06-A523-4035728368C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72" operator="containsText" id="{39CFB650-03C8-48D5-AF87-8F34E39E2CE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73" operator="containsText" id="{97B68DF0-8C82-4882-84E1-74573F4ACC4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74" operator="containsText" id="{3EBFC699-47A5-4B13-847A-1714F17BC60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75" operator="containsText" id="{AAF9E918-D208-4598-BD3D-B781BD73F029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76" operator="containsText" id="{F6D728BC-39A0-48D7-9F73-A9FD305EB42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377" operator="containsText" id="{3B0B8520-5828-4ACB-A820-FE42CAD8BB4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378" operator="containsText" id="{402EE41C-6E80-4F29-845B-B34257AE026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79" operator="containsText" id="{35F2DEC2-56E6-4980-A2F2-34D6B5F3445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80" operator="containsText" id="{37BB7EEC-E8CB-4866-8711-652A26F0585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81" operator="containsText" id="{223B7FBD-33CB-42A6-AC93-D9D03765F02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82" operator="containsText" id="{EDDAA275-4EC2-49C4-8B96-B265B3AD5F8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83" operator="containsText" id="{4B189E0A-52F5-4FF7-A66D-875C475DA24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84" operator="containsText" id="{57656429-A18B-4925-9C32-244D66E351A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85" operator="containsText" id="{20FF56DF-98B0-47F8-875E-33DB8822CAB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86" operator="containsText" id="{8C238E1B-4189-4E54-9422-A935BC7E0CB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387" operator="containsText" id="{5D216D93-47BE-4507-AC25-7720EEF0E16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88" operator="containsText" id="{B16ED556-9CA7-4172-B0FB-82943167E47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389" operator="containsText" id="{06241087-FEFC-417B-9644-C190A45BA487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438" operator="containsText" id="{FBDB518D-813A-47AA-B1F0-84E0D7366426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39" operator="containsText" id="{F350D094-A72D-4E6B-B174-4D9FF653ECC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40" operator="containsText" id="{0D0F2232-C1DF-4D3B-9A37-6459F2663E0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41" operator="containsText" id="{AE6189DC-9267-4D66-AB2A-17BC8B6C6E3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42" operator="containsText" id="{5D8B4ED9-438D-4512-978D-58FBB253A11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43" operator="containsText" id="{B1B19A0E-9474-4B88-8835-FC109E345B6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44" operator="containsText" id="{3200CBEE-3594-4BCC-9319-B76C82BA5C0F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445" operator="containsText" id="{238D3889-10DA-4AC8-B045-2C2F5A61831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46" operator="containsText" id="{1A1C8422-85C2-449D-A717-AD0CFB13CAEE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47" operator="containsText" id="{FA0453EF-C31F-4183-A583-AD145D6DEAB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48" operator="containsText" id="{4145F595-7F5B-4DBC-9DA5-03E39414EA7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49" operator="containsText" id="{7A9EB1E5-888B-45FB-80AD-7D82E286824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450" operator="containsText" id="{199DF749-E803-4BD1-82F0-CA4E9E77481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51" operator="containsText" id="{E4D4EAB7-F8C2-4033-9767-0627537165E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52" operator="containsText" id="{9A6B8D7E-D947-4C2B-B363-46FA7AC154F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53" operator="containsText" id="{6AF8F00C-AF30-42AC-88DC-726180521D0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54" operator="containsText" id="{BA71E63F-FB4D-426F-B736-26275D80AEE1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55" operator="containsText" id="{4847C837-D0C4-4617-9096-131390893D31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56" operator="containsText" id="{B9EC7E06-C6D4-4CFD-AB02-1A9646548E7E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457" operator="containsText" id="{7BE8F762-D0CF-443D-AF6F-2500E41D542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58" operator="containsText" id="{F9A89CA1-85FF-4DBF-A2F5-C83B15C8816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59" operator="containsText" id="{A41637D3-71BC-41F6-BF74-5FB61A74051F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60" operator="containsText" id="{DEF78993-BFE1-4B6F-B3E6-0AFE96FD627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61" operator="containsText" id="{422C5C03-3742-47BD-9D44-D980F1DFE47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462" operator="containsText" id="{4AB0A941-5276-4D4A-A0EA-8DF0FC89A79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63" operator="containsText" id="{CA8C789D-4917-4FB1-B537-20E31B2125E1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64" operator="containsText" id="{05A6F6EA-6BC9-454E-BEAE-3353B7D57D7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65" operator="containsText" id="{7B03B08C-5326-420B-9EFA-190BF9DE9AC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66" operator="containsText" id="{44522E75-C109-4C9E-9EBD-8301E553B81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67" operator="containsText" id="{FDC00C53-5D78-4A09-92B2-DF088438F9CD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68" operator="containsText" id="{48843729-23A2-4F53-8725-81899F5D8079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469" operator="containsText" id="{AFCCC12F-9118-4C2F-A805-01DC8A9CACB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70" operator="containsText" id="{673D1567-1848-4E49-895E-23AA1A0536A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71" operator="containsText" id="{F0004310-1DD6-4112-AE4E-A213D89CEF4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72" operator="containsText" id="{58E771A9-148D-4C4C-80ED-DC524243C10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73" operator="containsText" id="{5CB89D77-107F-45DB-8CE7-96AB7761FE9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546" operator="containsText" id="{90A9AE8B-3E64-4C4B-A6D2-BFC64C5B4C4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47" operator="containsText" id="{C70A5AD3-DE04-409A-A775-16711D31F4F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48" operator="containsText" id="{426BE0E9-2873-4E1E-A0AA-111904592D8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49" operator="containsText" id="{BB8BD08F-CCEE-4B99-BB27-CAC9825EB45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50" operator="containsText" id="{6D4A64E9-4C8A-42C3-9515-C448F880028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51" operator="containsText" id="{B006B768-60A4-410F-813F-4D2B8770F42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52" operator="containsText" id="{1C027924-45EF-4265-AA53-24C20FE006D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553" operator="containsText" id="{A3207772-8CD3-4AB4-9D07-6131AAB3856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54" operator="containsText" id="{917D5549-525F-4B5C-A4F7-C8A7803E5787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55" operator="containsText" id="{3145C27E-2D61-44B5-8F5E-2FE37D7C24E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56" operator="containsText" id="{5AFEAA27-5687-49F8-B3F6-F3B5FD8DE09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557" operator="containsText" id="{FCA3CF8E-E888-494D-AC8A-3DA052AF58E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558" operator="containsText" id="{D5A20BEE-D0F2-4A35-8D1D-1273920076B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59" operator="containsText" id="{20E67142-6DCE-4463-BDC6-1AC7D6A08D2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60" operator="containsText" id="{39A56C65-EA60-44A3-A917-10919C26DFEA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61" operator="containsText" id="{02D8943D-CBA2-4C1A-913C-F24EEADCC42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62" operator="containsText" id="{5BC8DEF3-F3E1-4205-AD72-86375A8F6D6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63" operator="containsText" id="{67DE4B79-3013-4637-9398-E67F0D244A8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64" operator="containsText" id="{896EBFF8-9AB4-4697-AB69-3A6E4703134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565" operator="containsText" id="{1D534A1F-288D-4E1D-97B7-E111ED4CD4F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66" operator="containsText" id="{9F72AB86-AE57-4CAC-B594-ECEAC316BD0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67" operator="containsText" id="{1810C98D-B7B5-457B-9ACA-553045BA1DF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68" operator="containsText" id="{1EBB6D00-CC5C-4285-BC61-CED1F872421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569" operator="containsText" id="{45718359-9A6A-4186-A691-1EDD924D5F6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406" operator="containsText" id="{212E8D00-4B3B-4C8C-A8AD-AD5E146CC1F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07" operator="containsText" id="{A64F243B-FA17-4A82-97D4-4F6C750BCD0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08" operator="containsText" id="{AD9EDC61-F5DB-4805-8BAA-79C150597D1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09" operator="containsText" id="{A39D6D52-1025-485B-88C5-890A8CCD456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10" operator="containsText" id="{1255B15A-44BC-48A4-B230-DADEBFE80701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11" operator="containsText" id="{57402067-C65A-4F13-9BAD-ED4B58304DF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12" operator="containsText" id="{AAC6489B-B0A7-4064-9B80-4D20B9F81D8E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413" operator="containsText" id="{71FAB08C-D3C8-45F2-B2CC-D1810B7CB44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14" operator="containsText" id="{794007CA-126D-4EAA-807E-9D785146BE47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15" operator="containsText" id="{7E7D4D23-CE2B-4D06-B949-5E9116D9C71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16" operator="containsText" id="{3844B8FE-9C83-4BA1-9470-81B4AEB9D4F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417" operator="containsText" id="{448C0163-5DC4-4327-AFE9-C10A7ADB7C6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378" operator="containsText" id="{DF25DA47-FE6B-4A4A-958E-27D778E396C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79" operator="containsText" id="{D223A600-365B-4F34-8F69-5F44D1C19A1C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80" operator="containsText" id="{2AD9EB50-ABF6-4247-B81A-2834E33630F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81" operator="containsText" id="{CD6AC6D3-FA58-4A91-A9BA-ED0476DE6D2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82" operator="containsText" id="{B9CF682A-4625-4E76-859E-8069D87E438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83" operator="containsText" id="{17201A78-E6EF-4011-878C-87CD6930982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84" operator="containsText" id="{2AC56BDB-C631-4611-B4A4-DB4CD4CF504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385" operator="containsText" id="{231AB746-022C-437B-8DE2-2373A51EA60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86" operator="containsText" id="{8EFBAD2C-F5F1-452B-8D26-08793534DA9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87" operator="containsText" id="{53DA4720-EE92-4C35-A6F0-98BC8C414B2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88" operator="containsText" id="{6FC3645B-B291-41A5-822E-75E3BEC4C4A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389" operator="containsText" id="{C09D2E03-7981-456D-A3A1-468815DC5467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014" operator="containsText" id="{0E8F0489-AE51-4506-B11B-A1DA2FD4848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15" operator="containsText" id="{8D3F9C23-59E8-4C98-BC87-0A323BE6CADC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16" operator="containsText" id="{47E1A443-82CE-4295-AF69-2CFF1BBCD56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17" operator="containsText" id="{5BEC512E-7603-4262-8DB0-A34BA0DE14F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18" operator="containsText" id="{5439E4F2-110E-425F-A7E3-68992BD2F371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19" operator="containsText" id="{788C33C2-7936-4E7D-8A6A-3C7283B834D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20" operator="containsText" id="{3CA0E538-1EC7-4022-8A7E-1593D8AA801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21" operator="containsText" id="{9C6A1F2B-C73B-4229-99F7-8A7A07D3903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22" operator="containsText" id="{14103971-8804-47E9-8628-AA3B04A23F1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23" operator="containsText" id="{3D7790D0-74F6-4EC7-8953-3DE152517FB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24" operator="containsText" id="{91670599-5117-4BEE-AAE2-065A935D3D7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25" operator="containsText" id="{D0A2BFBC-33FC-4C94-AEF2-2F86DF560E2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</xm:sqref>
        </x14:conditionalFormatting>
        <x14:conditionalFormatting xmlns:xm="http://schemas.microsoft.com/office/excel/2006/main">
          <x14:cfRule type="containsText" priority="40134" operator="containsText" id="{CC633D53-9277-4E2A-87C2-D8E89726822B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35" operator="containsText" id="{27700D1A-9702-481F-8059-16503801D364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36" operator="containsText" id="{A22FF142-B6F7-4C13-8E40-4C417F5F39A2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37" operator="containsText" id="{96857040-9801-4F1A-86F9-94F2189C8E89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38" operator="containsText" id="{95773678-2FB6-482B-89EC-FD5DC8EA6646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39" operator="containsText" id="{8E547BFE-BF11-4B5D-A7D9-0B53247CD97F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40" operator="containsText" id="{3739C065-7FCC-4534-9B03-8B00E7D1DAE4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141" operator="containsText" id="{FC65ABF2-F383-47C6-9F0F-BA185B76B9FD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42" operator="containsText" id="{BDC2CEED-61B3-44B1-BE15-E140D2BBBB82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43" operator="containsText" id="{7E4B22B7-1FE6-42CF-B9A5-CFB2FB552B32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44" operator="containsText" id="{8DC01EFC-ED49-4B70-8C3E-899CF1A92B4C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145" operator="containsText" id="{6EDDE8DD-A409-4568-9BB2-A958D90868D7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218" operator="containsText" id="{37F19CEB-33E4-4CA7-B76C-D696CB9D502E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19" operator="containsText" id="{CD9EB876-57B2-42E7-9C11-7C9CB97C1126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20" operator="containsText" id="{E5D1A62F-8C54-451B-BB14-6EC87454A5FE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21" operator="containsText" id="{31FAC084-5ACA-4156-B20C-AC5E48FB3004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22" operator="containsText" id="{EC9C9C71-4BA3-4D86-9F2C-E23CA2DFA2C8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23" operator="containsText" id="{5726A062-62C4-4422-9D12-835F2ED213A7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24" operator="containsText" id="{F0D12586-FE19-475F-886C-DCCEF4CC7074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25" operator="containsText" id="{AB33F4FE-DBB5-4F08-8E0D-59D7C7EF3D39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26" operator="containsText" id="{6B20E7AB-BA96-4C13-940B-1A79B99F4022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27" operator="containsText" id="{68A66B3C-7F5D-4D05-BF25-E45AC33916FC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28" operator="containsText" id="{A5213513-4240-4C24-A979-630107BB1D9D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29" operator="containsText" id="{3892C7B6-49AC-4978-B402-5B7F55B97199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326" operator="containsText" id="{BDEA30C0-5F76-4247-A2DC-12A637D0C77A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27" operator="containsText" id="{5A198BB4-3920-4F11-AA02-AD9EAC026B41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28" operator="containsText" id="{08847FFA-72BB-4618-8284-B6D90704EBC7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29" operator="containsText" id="{143CEA6D-C67F-468D-A344-1158B2F33B0B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30" operator="containsText" id="{E5EE1139-E407-456A-8996-11F03AE4F3C6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31" operator="containsText" id="{B5BC913C-D84D-41B5-B908-983EBA465F9C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32" operator="containsText" id="{D817C31C-19EF-4EEE-A899-7FA8074E6C0B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333" operator="containsText" id="{28E74784-B2D4-40FB-BF89-86F1DE0EC64F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334" operator="containsText" id="{7633EFD4-C401-48C0-8FB5-A8335CF20FC6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335" operator="containsText" id="{394E0D2C-384F-46E1-B62C-863FF30F9E39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36" operator="containsText" id="{DEE61A25-DA18-4CF0-A474-4483FD329933}">
            <xm:f>NOT(ISERROR(SEARCH(#REF!,N20)))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337" operator="containsText" id="{520A6C16-53B4-47A2-96D6-3CD27B45F714}">
            <xm:f>NOT(ISERROR(SEARCH($I$44,N20)))</xm:f>
            <xm:f>$I$44</xm:f>
            <x14:dxf>
              <fill>
                <patternFill>
                  <bgColor theme="2"/>
                </patternFill>
              </fill>
            </x14:dxf>
          </x14:cfRule>
          <xm:sqref>N20:O20</xm:sqref>
        </x14:conditionalFormatting>
        <x14:conditionalFormatting xmlns:xm="http://schemas.microsoft.com/office/excel/2006/main">
          <x14:cfRule type="containsText" priority="38344" operator="containsText" id="{9F4A20D7-C187-4216-93A9-7558E7E024C9}">
            <xm:f>NOT(ISERROR(SEARCH(#REF!,M20)))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345" operator="containsText" id="{55DCC4A9-9B80-488A-8E02-BCF167995581}">
            <xm:f>NOT(ISERROR(SEARCH($I$44,M20)))</xm:f>
            <xm:f>$I$44</xm:f>
            <x14:dxf>
              <fill>
                <patternFill>
                  <bgColor theme="2"/>
                </patternFill>
              </fill>
            </x14:dxf>
          </x14:cfRule>
          <xm:sqref>N20:O21 N23:O26 O25:P25 N26:P26 M21:O21 M24:O24</xm:sqref>
        </x14:conditionalFormatting>
        <x14:conditionalFormatting xmlns:xm="http://schemas.microsoft.com/office/excel/2006/main">
          <x14:cfRule type="containsText" priority="38343" operator="containsText" id="{3FA1FBE5-5867-4120-9123-A42B84AF3487}">
            <xm:f>NOT(ISERROR(SEARCH($Q$44,N20)))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N20:O21 O25:P25</xm:sqref>
        </x14:conditionalFormatting>
        <x14:conditionalFormatting xmlns:xm="http://schemas.microsoft.com/office/excel/2006/main">
          <x14:cfRule type="containsText" priority="38336" operator="containsText" id="{A3D3BDBC-B534-48AE-8FA3-0B4EEA52C3CE}">
            <xm:f>NOT(ISERROR(SEARCH($N$44,N20)))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37" operator="containsText" id="{955010E8-7C69-4A06-A7A7-88B2531FF273}">
            <xm:f>NOT(ISERROR(SEARCH($M$44,N20)))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38" operator="containsText" id="{F3F3D6C8-E68B-44DC-8D66-CED0073092D0}">
            <xm:f>NOT(ISERROR(SEARCH($L$44,N20)))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39" operator="containsText" id="{467AF986-E8F7-4D84-81E4-5DE0185A22DF}">
            <xm:f>NOT(ISERROR(SEARCH($K$44,N20)))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N20:O21 O27:P28</xm:sqref>
        </x14:conditionalFormatting>
        <x14:conditionalFormatting xmlns:xm="http://schemas.microsoft.com/office/excel/2006/main">
          <x14:cfRule type="containsText" priority="38340" operator="containsText" id="{7CFE2291-7EE1-4A8E-8316-90C323BF0B53}">
            <xm:f>NOT(ISERROR(SEARCH($J$44,N20)))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341" operator="containsText" id="{4BD76FE6-F72F-44F2-BC25-B39A1B36DCE6}">
            <xm:f>NOT(ISERROR(SEARCH(#REF!,N20)))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42" operator="containsText" id="{B8B791FF-B988-43C2-90FF-32FF525AB844}">
            <xm:f>NOT(ISERROR(SEARCH($R$44,N20)))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N20:O21 P27:Q27 O27:P28</xm:sqref>
        </x14:conditionalFormatting>
        <x14:conditionalFormatting xmlns:xm="http://schemas.microsoft.com/office/excel/2006/main">
          <x14:cfRule type="containsText" priority="38334" operator="containsText" id="{B375D8EF-BC00-4067-960B-98A30010A250}">
            <xm:f>NOT(ISERROR(SEARCH($P$44,N20)))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35" operator="containsText" id="{0696C0D7-9CAF-43E2-8E38-E44D446F3B8A}">
            <xm:f>NOT(ISERROR(SEARCH($O$44,N20)))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N20:O21</xm:sqref>
        </x14:conditionalFormatting>
        <x14:conditionalFormatting xmlns:xm="http://schemas.microsoft.com/office/excel/2006/main">
          <x14:cfRule type="containsText" priority="36414" operator="containsText" id="{165F6FE7-D9FA-4915-90A6-A16BA633C73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15" operator="containsText" id="{F4858A68-7456-4C26-AEBB-8DC34B725BF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16" operator="containsText" id="{9433DDCE-3C0B-4512-82C4-EBB1EA5AC71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17" operator="containsText" id="{C2CC725B-1AED-435C-A2D5-E425591C22B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18" operator="containsText" id="{035864BB-F9F4-4D3B-8CE1-F3AC66A8A7A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19" operator="containsText" id="{560E0C53-B3F3-4AB7-A658-0D4F1F4EF4A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20" operator="containsText" id="{4C264FB1-9385-4284-B276-4DE5FBE9FC8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421" operator="containsText" id="{F94C85F6-A86C-48B8-8340-A39F7B292AE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22" operator="containsText" id="{38684EA1-0611-4BAA-8319-E3CBEE77B6B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23" operator="containsText" id="{EAA7A27E-2045-4E4D-BB4F-78831FBA2C2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24" operator="containsText" id="{6844AE6C-F78B-42DA-884A-F403C1DFB6E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25" operator="containsText" id="{8CCFB990-D6E6-4A8D-9B2F-9BD500FD215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672" operator="containsText" id="{FB67883A-5DDA-47AA-A24B-AEC0CF69593C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673" operator="containsText" id="{E33D5D26-91F8-48FE-B312-C5FD9C02988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74" operator="containsText" id="{E0033494-B7B9-4EF9-AD70-F2DA89E0B55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75" operator="containsText" id="{FCFD1F5D-E3E9-4220-9642-67AE6346F48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76" operator="containsText" id="{5A31CEAF-7956-4EE2-B846-7490A4A0993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677" operator="containsText" id="{A097177E-E89F-406F-B931-0C6700A6EFED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40278" operator="containsText" id="{EF0DF77A-60FB-4114-B464-83967C22E1D7}">
            <xm:f>NOT(ISERROR(SEARCH($P$44,M23)))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79" operator="containsText" id="{72AD1CEA-678B-4ADA-B9DE-77D7F6A74D72}">
            <xm:f>NOT(ISERROR(SEARCH($O$44,M23)))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N23:O27 M24:O24 N25:P25 N27:P27</xm:sqref>
        </x14:conditionalFormatting>
        <x14:conditionalFormatting xmlns:xm="http://schemas.microsoft.com/office/excel/2006/main">
          <x14:cfRule type="containsText" priority="40280" operator="containsText" id="{2F5B1740-8366-4B7D-A28A-8597F79C24DE}">
            <xm:f>NOT(ISERROR(SEARCH($N$44,M23)))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81" operator="containsText" id="{78F59AF8-D4A5-4D24-B927-9A604E92F723}">
            <xm:f>NOT(ISERROR(SEARCH($M$44,M23)))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82" operator="containsText" id="{1DDA947C-8C4E-4E1E-A02E-BFC76883C7D4}">
            <xm:f>NOT(ISERROR(SEARCH($L$44,M23)))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83" operator="containsText" id="{B0FA3604-A33E-450A-9FD0-FB718AECF350}">
            <xm:f>NOT(ISERROR(SEARCH($K$44,M23)))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84" operator="containsText" id="{54DD9274-C1EF-4C4F-A2EF-4D786912C808}">
            <xm:f>NOT(ISERROR(SEARCH($J$44,M23)))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85" operator="containsText" id="{EEC4B14C-432F-4812-866F-B5FEEC699E37}">
            <xm:f>NOT(ISERROR(SEARCH(#REF!,M23)))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86" operator="containsText" id="{42C42E51-ECAD-4E9E-A411-6AACDCD212AE}">
            <xm:f>NOT(ISERROR(SEARCH($R$44,M23)))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N23:O27 M24:O24 N25:P25 N27:P27</xm:sqref>
        </x14:conditionalFormatting>
        <x14:conditionalFormatting xmlns:xm="http://schemas.microsoft.com/office/excel/2006/main">
          <x14:cfRule type="containsText" priority="37947" operator="containsText" id="{560788B8-2E37-499F-AE7F-2C8D649900FD}">
            <xm:f>NOT(ISERROR(SEARCH($Q$44,M23)))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M24:N24 N23:O27 N27:P27</xm:sqref>
        </x14:conditionalFormatting>
        <x14:conditionalFormatting xmlns:xm="http://schemas.microsoft.com/office/excel/2006/main">
          <x14:cfRule type="containsText" priority="35592" operator="containsText" id="{26795113-173B-44E8-9533-266D7BF13036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593" operator="containsText" id="{F3C39234-8815-4120-B2A6-BDC58CF8A96A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594" operator="containsText" id="{6178E3A7-20E4-435B-B635-1D7C9B16E72A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595" operator="containsText" id="{867B6FC0-5E05-47A3-8437-D8C69375EFC1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596" operator="containsText" id="{11083EC8-1C91-4264-A893-3873AFD79B07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597" operator="containsText" id="{EC2B6708-7439-4BC2-B2B9-A159B7D4A9B1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610" operator="containsText" id="{34E1BA2C-5298-4789-A91D-1576E37EEC83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11" operator="containsText" id="{48C52FB9-A017-49D2-A900-34194E553CA2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12" operator="containsText" id="{4092ED4D-BC43-4716-86D9-08458EDC0348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13" operator="containsText" id="{A22D5B66-2DB7-4D91-8CEC-5480E13ACF20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14" operator="containsText" id="{3B50FBC9-A658-483E-8FAB-B265348AD7E5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15" operator="containsText" id="{D4AF1E7C-0EC6-4972-AB2F-17C3A27CCAA4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16" operator="containsText" id="{5FDD3BDE-6865-4623-AB49-F6C0195BF2D1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617" operator="containsText" id="{3D4C5C21-5CC0-4239-8F5B-845029C1EBD3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18" operator="containsText" id="{D1485B41-7C95-475C-8DD3-9CF1DDB142F4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19" operator="containsText" id="{CB2CB4AF-093A-4FA4-BD41-9023A946752E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20" operator="containsText" id="{FA15F216-9A8E-46BC-9211-958A7C2E400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621" operator="containsText" id="{BBC6F4AF-085A-4225-9616-992C107CBC1E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622" operator="containsText" id="{0A5D18FD-AEE4-493F-ADAF-0F257111BBCA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23" operator="containsText" id="{6C025288-7FF4-4DAB-827B-6554ED4F0C66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24" operator="containsText" id="{484692B1-C8DD-4F9C-A028-220F48F7CED8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25" operator="containsText" id="{2D4619E5-7F29-4D16-9FA6-DD1680FE38C4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26" operator="containsText" id="{7C944E5C-27B4-4231-A0EC-FE5D6A8603ED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27" operator="containsText" id="{E0566374-80DB-4328-B41B-8EF71DF04482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28" operator="containsText" id="{C9782D2D-BC5F-4F9E-A118-F1FEBA6B97D6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629" operator="containsText" id="{4641414F-EFE5-4ADB-9382-A776706D305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30" operator="containsText" id="{BF8C9719-C998-4654-90CB-D9F64DAE3806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31" operator="containsText" id="{D4CA4CDC-99C3-4EE3-8433-7ADBFB6B3FE4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32" operator="containsText" id="{FEDDF68A-C379-42ED-A80F-5D6E66AC3AE9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633" operator="containsText" id="{184B3D73-A2A9-4A76-B219-4C089BFCEEF5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658" operator="containsText" id="{BD1DED94-D7BC-461F-A9A5-3ED9CF3201DB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59" operator="containsText" id="{A6704DD7-D66B-49A4-AF45-88912091B0F0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60" operator="containsText" id="{1A9E9D71-583F-47A0-9D3F-418502D6B1A0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61" operator="containsText" id="{F2D484E9-76A9-4D9A-BC08-BF5BFCF005B6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62" operator="containsText" id="{83FD2FFC-1D38-461C-9E51-0366FC160470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63" operator="containsText" id="{04B72FCA-0340-4268-8A76-5D7E986D34E7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64" operator="containsText" id="{48D4D72B-940C-4496-AA69-8B3855DAEB0C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665" operator="containsText" id="{9CBA081D-52FA-48CB-A94E-B273DB4F0F9D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66" operator="containsText" id="{05262E4E-BA4E-49E3-BAF5-FD5BEBDB69C8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67" operator="containsText" id="{13B57CE4-553F-47E5-B838-CDA627F5566C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68" operator="containsText" id="{67B23EAE-CB8D-47D3-A032-2ED9D2FE56C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669" operator="containsText" id="{F38144F3-B296-4B5B-AE7F-CEC3F83E2364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682" operator="containsText" id="{5F195669-76E7-45ED-BD3C-060D5D1D59DC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83" operator="containsText" id="{8FD0142B-F20D-4BEB-B5B0-4403EE98A666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84" operator="containsText" id="{DDB7FC8A-539F-4A2A-B5BB-A08FE5185729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85" operator="containsText" id="{0269ECA5-016F-48F4-8631-63AE7EC2E940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86" operator="containsText" id="{1DC443DB-539C-40E8-9CCE-93BDAC0005F8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87" operator="containsText" id="{72E8E4CE-71CC-4562-BAF5-F89C655A7D9B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88" operator="containsText" id="{8E5296BF-FF44-4A8A-883D-946AD2D81716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689" operator="containsText" id="{7B0ED0C1-716F-46E3-BD53-DB481AE1962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90" operator="containsText" id="{B1C48A4C-93AB-49B9-B61B-6397EA735EBF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91" operator="containsText" id="{20FD73E3-20FF-4BD9-9102-181D0991EE4E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92" operator="containsText" id="{42CBF023-1236-4F47-80FE-544E401F3A3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693" operator="containsText" id="{93F23828-969E-4B25-B45C-6E556D71E632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694" operator="containsText" id="{7607FA90-3D4D-49E2-B607-9CAF74F6532C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95" operator="containsText" id="{E29FF27F-1291-4E03-A730-A251D46E00FB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96" operator="containsText" id="{54AADA01-6AD3-44B9-889D-B763E89E50E8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97" operator="containsText" id="{F13D0731-033C-4E6C-ADF3-BA09A66C6067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98" operator="containsText" id="{186F3356-D68F-4DD5-B270-F2DDBAE3BF27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99" operator="containsText" id="{19228CC6-5F92-4224-B2FC-D70C93C3E465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00" operator="containsText" id="{0C803E9D-4C89-4B03-9204-A2DA8977DE74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701" operator="containsText" id="{2F8AC695-6F93-4D24-AE21-09DE24E26D14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702" operator="containsText" id="{7AB88562-9FB7-4FC3-B1C6-4478C0790C79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703" operator="containsText" id="{B247A993-642F-4A9D-A055-4BD7F878F637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04" operator="containsText" id="{A1AD269E-7684-40A3-8811-DDAE4B447E3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705" operator="containsText" id="{9219C480-39D3-427F-B6D8-081D554DF6EF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766" operator="containsText" id="{AF3F0732-5E2C-41FE-9B3A-0F8360DE5FDE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67" operator="containsText" id="{654E5D1C-8997-4684-A5D3-BEB76E62CB5E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68" operator="containsText" id="{5B9A7E72-9AAD-46CB-9E1B-4C2EB856F3FD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69" operator="containsText" id="{77ABAA72-1FDF-448A-AD3F-888FAC8A0277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70" operator="containsText" id="{343F5B10-9E8D-43EC-B580-94B7AF2D5101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71" operator="containsText" id="{0575CC19-5A80-438F-8E3F-C7752BE53730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72" operator="containsText" id="{EE488313-FD5E-4E89-965B-043752C18738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773" operator="containsText" id="{192F583E-649B-4B29-9C0F-6D0853DBF52E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774" operator="containsText" id="{9044AAA2-6781-476F-B18A-05F379F3E90C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775" operator="containsText" id="{F2387015-97E5-4652-B9F7-12C06A2972E8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76" operator="containsText" id="{E0FD282E-844E-4DD1-AD96-83DD369BCB50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777" operator="containsText" id="{24F44BB9-BAB5-425E-9C2C-51A5EF12AC98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790" operator="containsText" id="{FD83608D-4FE7-4CFA-AF6B-18070CF3C2CD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91" operator="containsText" id="{F7F3FCA2-A358-4B26-99BA-E0C18DF0D034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92" operator="containsText" id="{2D8D888D-2165-4FAB-B900-85C28A3D89D2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93" operator="containsText" id="{39C10B81-7989-4A81-B485-61876BE27508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94" operator="containsText" id="{47FA1A96-5266-4201-9C98-38FCDF04D126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95" operator="containsText" id="{725632EE-CAD0-4BDF-AF56-666C35362BB9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96" operator="containsText" id="{A4BBE9D8-4B33-43F9-935F-D1B054BD9DCF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797" operator="containsText" id="{63CA0CD6-C31D-465E-B56E-2A16F9EC988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798" operator="containsText" id="{940AA276-CAFD-4790-B4B8-8EB2976F67FE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799" operator="containsText" id="{AE968F21-CE7A-4A04-8204-0EAE894F27FC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00" operator="containsText" id="{DDE32B20-B4E2-4E66-A84C-9C1C8B55DB5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801" operator="containsText" id="{87F85B5A-7891-4E3E-B51E-B3AE6D0EEEDD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886" operator="containsText" id="{E4605DA1-3281-4D62-A7FC-25B74D02D099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87" operator="containsText" id="{9BD89D9B-923A-421E-8F9A-AB03D95C6596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88" operator="containsText" id="{ECE7768E-93A2-4525-A9BD-CC6CF9DB200C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89" operator="containsText" id="{FC292B64-DDAA-412E-B8CF-62D523931F63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90" operator="containsText" id="{B21EF534-2CC4-4674-8E63-0F4F48B509B2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91" operator="containsText" id="{B981D643-6AEA-4EDC-B26D-DFE0F0039241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92" operator="containsText" id="{85CA04F1-66AD-4131-AA9D-B79224F5C751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893" operator="containsText" id="{DE4814E9-31FC-4BFF-A455-681FAE74638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94" operator="containsText" id="{143D46CF-0157-4B78-88B7-770D132DBD6E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95" operator="containsText" id="{3CCE05A0-9E43-4EDF-942E-F4BFC17DF04B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96" operator="containsText" id="{76A89C06-E42B-4EBF-867B-FE2B3BF947C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897" operator="containsText" id="{7517C69F-810E-4114-AEE6-5A46B77C83C6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982" operator="containsText" id="{689E095F-0AFE-4A1B-8AC2-F72D4ECD16F2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83" operator="containsText" id="{8C8C560E-2CF8-4596-96A1-2FC0DE67916A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84" operator="containsText" id="{2105DF38-E103-41C5-AE62-2D4D2CE51622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85" operator="containsText" id="{EA0D6887-B16E-4033-B6A0-112F0C8D1B78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86" operator="containsText" id="{F067A03E-9033-4B44-B23C-FA7B526F7D1F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87" operator="containsText" id="{E658EDF5-BEA8-42A9-BFC0-3B76D3445F18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88" operator="containsText" id="{7B2740D3-1E9C-4D1A-9210-279BAAF563AB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989" operator="containsText" id="{66CCB50D-9EC3-47E3-A3C0-8BE4D07B7E0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90" operator="containsText" id="{64AF0ADD-4B48-4B3B-97CA-3D5AEF5E3E50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91" operator="containsText" id="{349B3677-865A-4AC0-A8C5-6EB0906C9ABC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92" operator="containsText" id="{716E6A92-E67A-408B-AEBC-C253BFDBD75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993" operator="containsText" id="{4650D363-40B9-461F-908A-C28E65890D9A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006" operator="containsText" id="{3DCD62AD-745F-409B-B0DF-9490E4ED5465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07" operator="containsText" id="{FAEFCB2D-2BE9-4213-999A-2827DFDB489C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08" operator="containsText" id="{053F43BA-34FF-402D-B527-A09BA8F9FD18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09" operator="containsText" id="{CE162AA9-BD8E-4D5D-AA41-EF9D22D618BD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10" operator="containsText" id="{F4F32A1D-555F-4FF0-9B4A-EB29E88F2A02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11" operator="containsText" id="{7BD9478E-4E54-4DF0-83A7-6EE5B5D0746A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12" operator="containsText" id="{8F858DB6-053F-4C95-A340-CAF5DB5DF80B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13" operator="containsText" id="{15AAE17D-E6BF-4070-B1C7-9DA2F7090E1A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14" operator="containsText" id="{888A8441-D81A-4A4C-9D91-2A35B2280DD3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15" operator="containsText" id="{49D8F307-20B7-478D-9064-305173DB8640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16" operator="containsText" id="{74A327AC-399A-4974-8557-7342E7875DE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017" operator="containsText" id="{B135AD1A-6853-4F35-91DB-1EEED1E3941A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018" operator="containsText" id="{813B8872-0821-4E6F-B30F-17153732311F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19" operator="containsText" id="{015D7218-DAA5-486D-ACFE-0001FEE4A76D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20" operator="containsText" id="{F57DF047-03C8-48F4-8620-0FDF48D93D52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21" operator="containsText" id="{B271E7E3-77F4-4B54-A6F7-DB01A8C86E45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22" operator="containsText" id="{C172FBE5-AE2C-4FBC-8C27-C8C430788083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23" operator="containsText" id="{BFF497EC-1748-4B6A-8FC0-5993C5B6325C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24" operator="containsText" id="{3BB2B649-C5B4-43D9-A645-58306927B35E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25" operator="containsText" id="{1255F821-B903-4E02-A367-916F9E25169C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26" operator="containsText" id="{7D6ADD1E-CA1D-4AEF-ABD5-76D1D4E48A61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27" operator="containsText" id="{77ACEE88-C2ED-4BE6-962B-42D467442F94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28" operator="containsText" id="{1C8ECBA7-2A46-44C0-B06E-D03BC02A9AC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029" operator="containsText" id="{67539C8D-F824-45D2-BB92-AC2E28DBAA6F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090" operator="containsText" id="{A5F5F844-BA95-42F7-9758-47E5AFA0C18C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91" operator="containsText" id="{E6D5DD98-8F20-4217-940B-1EEEE711A8CA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92" operator="containsText" id="{4F2465A1-05E0-4035-ACAD-BA3D6811412B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93" operator="containsText" id="{36C40C40-EF50-4D70-88E4-F2571B86BA6D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94" operator="containsText" id="{76991AF4-23E1-4975-8AA3-6F0C13765A92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95" operator="containsText" id="{B6BECDC0-D2F4-49FB-9DAD-CAA4F6989920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96" operator="containsText" id="{CE2943C0-2D15-4C7E-B6B2-D41457599138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97" operator="containsText" id="{79F593D5-14D6-4407-937F-77CD8DBB0834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98" operator="containsText" id="{08856043-3294-4B46-8614-8DD8885F61CB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99" operator="containsText" id="{92C91774-E746-4CE2-BFD0-8E9105B4B6E7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00" operator="containsText" id="{6E389E65-C9FA-4D97-9390-D78E4E614526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101" operator="containsText" id="{A58E1D43-430A-4F1C-9FC2-1358E9C096D7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114" operator="containsText" id="{8023210C-8CF3-4BEA-801D-97F9F7D8C5AE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15" operator="containsText" id="{4AB4577D-229E-4F79-96D8-AC96056271BE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16" operator="containsText" id="{934021A9-B314-4A7C-BEEA-9FFB2F0181E8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17" operator="containsText" id="{A4590EC7-AE12-42D9-AF1B-1B43C4BBFBCA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18" operator="containsText" id="{AFC27AB0-32F3-47D9-A2ED-D7135BD68422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19" operator="containsText" id="{A5B7079D-7288-433D-96E9-35D1BABEFAFA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20" operator="containsText" id="{74212793-2F5F-4309-80FB-099093797EBB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121" operator="containsText" id="{BE396489-ADAD-4A64-B0BB-2B20778FE154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22" operator="containsText" id="{FE16DB42-4116-4250-8CE8-EF0CA5913453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23" operator="containsText" id="{0EB9DACB-58B0-4D03-95B9-BC6DD64373EC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24" operator="containsText" id="{4D2BD44F-A919-4BA1-AE48-7CAACA49662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125" operator="containsText" id="{0FCF4B37-F5C1-44DE-9F75-D0D89CDABF0D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8898" operator="containsText" id="{35657AB9-682C-456B-A1ED-BBD05425CD39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99" operator="containsText" id="{BAE33C7D-BCC5-4679-9AB1-0FECCD478F92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00" operator="containsText" id="{5FFB8452-5D9D-41B8-B54B-019760F7B964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01" operator="containsText" id="{ADD6760F-7D07-425A-9B02-F5CC87CB2E20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02" operator="containsText" id="{E33C14F8-40A1-473C-8E31-76A838B45243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03" operator="containsText" id="{AB456C8C-5149-4A74-AD5F-FD9F0D0B2937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04" operator="containsText" id="{59EAF954-2A88-4E9E-9834-A4833CECE48B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905" operator="containsText" id="{D0193740-81A0-4386-8D11-73F9E0AD4A82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06" operator="containsText" id="{D41039C0-B66B-4E58-AFC7-6BDA14DED735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07" operator="containsText" id="{F07317D3-A981-4178-968D-DF6E993DBA18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08" operator="containsText" id="{BDF0F370-AE20-45C2-927A-1D437F37A39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909" operator="containsText" id="{9F3FF9FF-B474-47D6-AAD7-57B7B01353A2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8934" operator="containsText" id="{CC4B06A8-584A-4488-B8A9-78DAC17B18EA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35" operator="containsText" id="{E1E8CA38-BA4A-4BEB-B651-A5D782B0A7A3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36" operator="containsText" id="{05787539-EC3B-4463-8777-3910CC3A4265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37" operator="containsText" id="{F9B23CBA-7678-4413-A0A4-89E35144C122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38" operator="containsText" id="{17F7368D-A2B8-4771-8A6D-52143469AC35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39" operator="containsText" id="{696FCDBF-C821-4C75-8DF4-226157A93C9B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40" operator="containsText" id="{8173F6FF-CAB6-4E77-BAD6-642F275BCB0A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941" operator="containsText" id="{558CE485-07E0-40E6-A279-4C585878CC6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42" operator="containsText" id="{8B6D20DC-254B-4808-AFDC-6B1B3B396702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43" operator="containsText" id="{3BC96A07-6FB6-40FA-97BF-A4D1D9D5B82A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44" operator="containsText" id="{10335421-2D7F-4ADB-9178-2E73C563012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945" operator="containsText" id="{BF152F2C-0A90-4D3B-94D5-2313A1C03F70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8946" operator="containsText" id="{5C0B8C66-1241-409A-BD81-B1FA42552D31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47" operator="containsText" id="{9E56C2A2-1223-4F13-9AB0-27FEE8870379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48" operator="containsText" id="{89830A0E-334E-4F9B-9752-CFDBA0AA854E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49" operator="containsText" id="{56FAF6EA-94E4-4CDB-A4AE-93BD13C1A892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50" operator="containsText" id="{42FF8534-AB49-4EE2-AEFD-EA50CF016838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51" operator="containsText" id="{F6DAF06C-3282-4BC1-99EC-58722D6A2EDC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52" operator="containsText" id="{C8984345-2CF7-4294-B034-948C6B06777C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953" operator="containsText" id="{46660633-DFA0-4591-8563-6148911E5C67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54" operator="containsText" id="{F6E2020A-4869-4819-8611-46A7DF9F2CAD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55" operator="containsText" id="{0520BC33-9F8F-406E-A479-6360E2597255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56" operator="containsText" id="{EB165FDD-FA56-4093-946B-D6A0AA2B6A7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957" operator="containsText" id="{36C6EA1E-18EC-4A36-A3B4-7BD6C1204315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006" operator="containsText" id="{FCB66753-DC0D-412B-8C1C-CF3188CA8B54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07" operator="containsText" id="{39C7962C-40E5-484C-80D9-B92A8585D915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08" operator="containsText" id="{0D1E45AF-9F84-4784-B448-EF94876C2BA1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09" operator="containsText" id="{DC314E0C-5811-49BC-8212-2C4C1A23B3F7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10" operator="containsText" id="{136F12AF-1DF1-486F-ADB9-E08CDE6C6842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11" operator="containsText" id="{43ADB64F-F246-4EBA-BB48-1820C89C7294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12" operator="containsText" id="{B23DF0EC-8C70-44EF-A82F-461E2A25E082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13" operator="containsText" id="{9CFC3CD0-D824-467E-A646-B579FA92C961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14" operator="containsText" id="{6F208200-CC8A-40B1-B5A5-7818E5530C32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15" operator="containsText" id="{08B32E95-E80D-4CF5-A868-4ECB1B2F97BB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16" operator="containsText" id="{77541694-7600-457F-9551-B4614A5108FE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017" operator="containsText" id="{B17081DE-CBC6-47CF-8941-4098886489AE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090" operator="containsText" id="{7AF5361E-28E7-471C-8A5E-FD2E30B8507D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91" operator="containsText" id="{137D6C90-E792-4837-BBD6-4C193E893ACC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92" operator="containsText" id="{471CFD97-C98B-4DB7-BD1E-B0E4389DA112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93" operator="containsText" id="{FAF4CA2C-8405-4DC0-851A-1A2CCCA251C9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94" operator="containsText" id="{0F00F248-59C0-43A3-A5D0-71F8EF450AD7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95" operator="containsText" id="{C4D63FD0-AECE-472F-BAA7-7D480AAB353B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96" operator="containsText" id="{F8EBD104-A3FA-4977-B364-CFE5F35D9C7D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97" operator="containsText" id="{0C7C82DE-5B07-4B8B-841F-D863305C345F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98" operator="containsText" id="{76427C2B-BC96-4B74-8A23-8813834FE884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99" operator="containsText" id="{C9BE598E-A25C-403E-AB80-BDC8A83C594D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00" operator="containsText" id="{5063BDD7-B204-4861-9130-D4A1AB0EB233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01" operator="containsText" id="{717A33D7-72B1-48AD-8B06-6A6335191230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102" operator="containsText" id="{A1877319-4C97-4464-BC27-5A2C71633250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03" operator="containsText" id="{5A3A18F2-A317-4214-985A-500E280D0C57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04" operator="containsText" id="{C1FE7CCA-A2B6-454C-B5ED-CF384A04B1A8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05" operator="containsText" id="{4D78C331-1C8A-4B4D-BE8E-CFD9AA07A6EA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06" operator="containsText" id="{2C06CC28-97FE-4132-8E87-27436482F366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07" operator="containsText" id="{CC4F9D80-D0B5-414A-9096-6249872C5D19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08" operator="containsText" id="{932C7771-EC5F-45BA-A07E-901E7DC47059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109" operator="containsText" id="{DA7E215A-A185-4773-94A7-5C62681592D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10" operator="containsText" id="{29B6AF2A-C564-48F8-BD6B-B1A09C91DADE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11" operator="containsText" id="{973CB078-8B19-4E73-883B-10F50D1C133C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12" operator="containsText" id="{893F4FF7-6A08-4643-8228-F73C1CA69B6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13" operator="containsText" id="{70EB8095-5D0B-469C-9FC1-A4E475892818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126" operator="containsText" id="{954A1196-E90A-4ED3-A6A0-FA28A8481410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27" operator="containsText" id="{F765AEDF-0C0B-4C68-B0AB-6DFA04450736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28" operator="containsText" id="{799A8436-13FB-423D-B3E6-BD59141F2733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29" operator="containsText" id="{5E6EA1B9-5DFB-4169-B3DA-1F3246475EA5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30" operator="containsText" id="{7E82D31F-B1DE-4084-ACA4-472FC586D958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31" operator="containsText" id="{91EA0318-CDC9-4B22-A702-6E582A0EEBC4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32" operator="containsText" id="{771C67EF-13C6-4555-A54A-C42D300FD647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133" operator="containsText" id="{9F2BCE07-5BC4-4A48-AE35-1C1759E184B5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34" operator="containsText" id="{9DED2C81-FC53-4014-8348-107949A9AC13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35" operator="containsText" id="{25454440-C8AC-4EF9-B855-AC45A34272AC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36" operator="containsText" id="{832CE45F-1FE4-4843-A4C5-4E1E1635996D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37" operator="containsText" id="{70E7C810-9474-4018-8F09-1685408E4486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138" operator="containsText" id="{AC3DD3E5-B40A-4008-B87C-6DA1C85AC7C7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39" operator="containsText" id="{6149A7D1-1B4C-40A0-907D-C64B6FD6B481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40" operator="containsText" id="{A1081B20-484D-461E-8DF1-477511D8FAC8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41" operator="containsText" id="{65FC46B3-8519-4967-8693-96302181755B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42" operator="containsText" id="{2CC94E0F-3B74-48FD-9675-EE48A86D356B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43" operator="containsText" id="{0A7C5561-CC11-45D7-B24A-7EC44BFF8814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44" operator="containsText" id="{D73DEDA3-52DB-4394-B3CA-191B8B09F0E1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145" operator="containsText" id="{F64290BC-A8A8-437D-8175-FB4C3827BD23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46" operator="containsText" id="{82A17145-1640-43AE-A9F9-FED3CB0F797F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47" operator="containsText" id="{6D9D7FBA-7902-4130-910A-945FF9A465D8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48" operator="containsText" id="{80B94BD1-A68B-414E-A420-21A618B98DF7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49" operator="containsText" id="{0F9F097E-2F0D-4287-A5AA-607E1498039B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402" operator="containsText" id="{BDB0B5FA-870C-4FD1-93CC-1B0E2CE4A06F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03" operator="containsText" id="{9A39B117-A7A7-4CB1-A49E-2EB412468375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04" operator="containsText" id="{999A1B2B-B316-4503-BBCB-67289F041FB2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05" operator="containsText" id="{E02F8E2D-C97C-41F3-BD82-2A68629547DA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06" operator="containsText" id="{D4B3EAA3-1235-48E8-A012-AA14B05C2C89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07" operator="containsText" id="{F9CB1F7F-CCD8-47A0-9CC7-2341A3CB295C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08" operator="containsText" id="{E9796040-03DE-402B-A861-678383A442ED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409" operator="containsText" id="{CF6BA4BC-0123-4C18-8F1A-B9CE130D6F9E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10" operator="containsText" id="{357E756E-3991-47F6-A980-46242966C704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11" operator="containsText" id="{8FF9A385-7188-42DE-88FE-2640B4913E96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12" operator="containsText" id="{5EF0EDBE-6119-4ED1-BEBB-426835ECFB1B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413" operator="containsText" id="{426DFC0B-CBA4-4B2E-AE3D-7C3B54055F2D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414" operator="containsText" id="{1475BD56-2ED8-4CF9-A7BE-FBE0EF4FD149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15" operator="containsText" id="{5BB01FA4-5861-40B7-97B5-13B4738FB81C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16" operator="containsText" id="{EE5179A9-E273-4ED2-BD29-6CCFC539D1B3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17" operator="containsText" id="{FBF88CA0-86EE-4CCE-BEE0-24DA604C2493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18" operator="containsText" id="{F8301275-F4D7-4C17-8BDC-FFF5910C2AF2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19" operator="containsText" id="{E547D78A-B29C-4D8C-8239-B502E16363C2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20" operator="containsText" id="{A09A2CB6-EEEC-460C-98F9-D595E6352772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421" operator="containsText" id="{04B9DF50-CA09-4095-BDB7-0326F37985E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22" operator="containsText" id="{2C477018-E68C-4DC5-AC76-0AA65EBD7354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23" operator="containsText" id="{9B6F4A05-97F8-461E-B6D9-CBE06E1C0410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24" operator="containsText" id="{2CA69BCB-EBCE-45B5-9295-4FD4231B7193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425" operator="containsText" id="{6BD1CADB-9ED4-4222-B7BB-612F21FF26BF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438" operator="containsText" id="{0CAEB8E7-13E5-43EC-8137-13D6EDCA559F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39" operator="containsText" id="{BAF7108B-4D10-480C-8998-8810776A630A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40" operator="containsText" id="{4D9436DD-35D1-4679-A5B1-3264ACC5D03B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41" operator="containsText" id="{656082B0-E059-4E38-9CDB-ADB8C06C0469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42" operator="containsText" id="{2B14D2B3-D92D-40E7-A6AA-0058EB01E094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43" operator="containsText" id="{E130B9B9-B465-420C-B3D4-59E912C51102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44" operator="containsText" id="{4337E766-AAEB-4D98-A75F-E772BC90A213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445" operator="containsText" id="{3F35FDE6-4C78-4066-8823-A53CDFD5F745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46" operator="containsText" id="{B0D1D988-D4C9-4953-A73B-000D9D011272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47" operator="containsText" id="{66606881-0349-499E-AA09-BEDEECD93B1E}">
            <xm:f>NOT(ISERROR(SEARCH($Q$45,M24)))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48" operator="containsText" id="{C5AD1B89-3C8F-4A0D-8E1E-6FEB33864479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449" operator="containsText" id="{B17AC48B-65CC-4CC9-8C6D-9239AF9DF944}">
            <xm:f>NOT(ISERROR(SEARCH($I$45,M24)))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450" operator="containsText" id="{98D7FA41-6946-463D-B340-3990F857D4ED}">
            <xm:f>NOT(ISERROR(SEARCH($P$45,M24)))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51" operator="containsText" id="{09E2D5AA-EDFA-49B3-9756-89A427FFBBA8}">
            <xm:f>NOT(ISERROR(SEARCH($O$45,M24)))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52" operator="containsText" id="{FA0E3C7E-5541-47D1-927C-723A89FAAB87}">
            <xm:f>NOT(ISERROR(SEARCH($N$45,M24)))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53" operator="containsText" id="{671C0671-1BEC-4044-816E-9C97CF81DA9B}">
            <xm:f>NOT(ISERROR(SEARCH($M$45,M24)))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54" operator="containsText" id="{6A2B93BB-5169-43B6-9BD5-F337EFBC0267}">
            <xm:f>NOT(ISERROR(SEARCH($L$45,M24)))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55" operator="containsText" id="{ECEF290B-647B-4232-9566-863D42215DC2}">
            <xm:f>NOT(ISERROR(SEARCH($K$45,M24)))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56" operator="containsText" id="{DDA4A23A-802D-4BFC-88F8-4C635C233342}">
            <xm:f>NOT(ISERROR(SEARCH($J$45,M24)))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457" operator="containsText" id="{F5F48E3B-5470-4C8A-B37E-F2045CD829E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58" operator="containsText" id="{04BD9F60-A7BA-4D3C-8092-EE4AFEE016A9}">
            <xm:f>NOT(ISERROR(SEARCH($R$45,M24)))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50" operator="containsText" id="{585ACC69-E7A6-4DC2-8D95-6E58AE9F1F57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51" operator="containsText" id="{971262C0-7FAF-4483-854A-17D730FC317C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52" operator="containsText" id="{744803DC-5632-48B2-B579-B57019D9286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53" operator="containsText" id="{67E3BE77-004F-466F-AC8E-F2681A9A5111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54" operator="containsText" id="{BC3278CC-A322-4C39-BE15-69F8ED80155C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55" operator="containsText" id="{60A8DE19-4EC9-445A-95FB-064AA21D9A5F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56" operator="containsText" id="{BC305A2F-0A98-4E05-A101-F2AA6D8CDFA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857" operator="containsText" id="{BF48B420-A643-440E-BF48-C0AF35F453E5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58" operator="containsText" id="{85E62FF7-E92D-4BD8-8F6C-0B35CFCB088D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59" operator="containsText" id="{5A52B60D-911E-4954-ACEE-7E3754A959C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60" operator="containsText" id="{ABB15BA7-1E06-4B73-8489-624F4D3CFB8D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861" operator="containsText" id="{A6D40570-5B2E-4428-8F73-326658FFFA8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862" operator="containsText" id="{C08D0D12-79C0-4B0C-8D4F-E4D7FF296413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63" operator="containsText" id="{E79B2DB8-432D-4176-8774-F48AD569E4A1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64" operator="containsText" id="{E311231F-3416-41C4-A9D3-921F3DD5824A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65" operator="containsText" id="{EAAD25B5-EC9A-4529-8E55-312EE378733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66" operator="containsText" id="{FC770A7B-A25F-4CF0-8963-E45A79DB3C03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67" operator="containsText" id="{478DED98-B27E-4966-89F3-A238986B4C33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68" operator="containsText" id="{C8F9CDF9-46FC-4799-9C24-11D86C96EA4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869" operator="containsText" id="{4635CD15-A04F-4FCF-A2CF-32160FE8BB3D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70" operator="containsText" id="{BD1A36D2-37D4-4034-AA45-1E361AE75816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71" operator="containsText" id="{4B3F4D4D-B5B4-4447-B03F-7E08235D9D02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72" operator="containsText" id="{B551380F-8545-4EB4-995F-7B9C17E61FED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873" operator="containsText" id="{3B91DE2C-BB48-4C0C-A484-578753D90B96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874" operator="containsText" id="{2D28EEB2-2969-4E49-A317-8BE3C89004AE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75" operator="containsText" id="{3EF35BA5-1D85-4A58-8E89-645F9A984764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76" operator="containsText" id="{4123DB9E-EEC6-4555-ACA3-8A02300C05EB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77" operator="containsText" id="{77610C0F-77F0-4EB8-958C-328E02A45F9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78" operator="containsText" id="{41545449-84F5-4462-A1F5-134355C27286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79" operator="containsText" id="{2FF04959-DB47-4B92-91E6-3B2C28A78121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80" operator="containsText" id="{E3A5FD77-0776-4F4F-BB9C-80ACB9D58C4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881" operator="containsText" id="{B8EF3C14-11CB-4F5D-B1D3-3D0BD4F80CA5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82" operator="containsText" id="{9DF1831F-2457-401C-B767-3768A2A0F8A8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83" operator="containsText" id="{82C49114-24E2-4EAC-9796-931E8D471547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84" operator="containsText" id="{2AA74925-01EF-4527-A8CA-341E47E6638F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885" operator="containsText" id="{E5616FD6-8833-4760-A9DF-D627C522CF50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886" operator="containsText" id="{0ECED84E-82D7-4727-9B7E-288C61636094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87" operator="containsText" id="{16814D3D-980A-45C5-B1DD-B7517CCEDBA0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88" operator="containsText" id="{D0D1ADE7-BB35-46CB-8C98-981C5F7F8CAB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89" operator="containsText" id="{29A5A8EE-1AC9-4FD3-8F2E-15A8154CA433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90" operator="containsText" id="{4B8C2323-91C4-4D33-BB2C-CB8AA297F2E9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91" operator="containsText" id="{9E50BB3E-7220-41B0-AD5D-1276EC78B52B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N24:O26 M24:N24</xm:sqref>
        </x14:conditionalFormatting>
        <x14:conditionalFormatting xmlns:xm="http://schemas.microsoft.com/office/excel/2006/main">
          <x14:cfRule type="containsText" priority="38838" operator="containsText" id="{A91B056D-2774-473F-A702-8EF103FE497E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39" operator="containsText" id="{EBEB93DA-1A4C-4299-9E60-CAAC16A1232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N24:O27 M24:O24 N25:P25 N27:P27</xm:sqref>
        </x14:conditionalFormatting>
        <x14:conditionalFormatting xmlns:xm="http://schemas.microsoft.com/office/excel/2006/main">
          <x14:cfRule type="containsText" priority="35144" operator="containsText" id="{BC1BA3DF-BF34-4497-A933-44C0707E6781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45" operator="containsText" id="{D62557BB-FA32-4106-B771-CC5AC7C2920F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46" operator="containsText" id="{D59C43F7-3534-4D3F-8533-AF0D89D06AFE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47" operator="containsText" id="{BDC02CD1-6753-43CD-80A1-331FF01BD3F1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48" operator="containsText" id="{CEFF62C2-075A-471D-869B-68E63716964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49" operator="containsText" id="{8168FB14-2844-4F78-9F9C-8B088EE3B25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50" operator="containsText" id="{6A2DEB21-A277-409E-8ADE-F3C4CA904151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51" operator="containsText" id="{0895F464-8BD6-43F6-9DD5-05753A192820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52" operator="containsText" id="{13BF70F5-1639-426C-B786-2D7E4E8526C9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153" operator="containsText" id="{3DD8B511-BE29-4CB2-B9E4-4E98CFAB7E4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840" operator="containsText" id="{E695F869-2675-4C04-A081-5AD5BE3A08D9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41" operator="containsText" id="{2FD2E79F-B7A5-4651-A9AB-926B4CC5FA58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42" operator="containsText" id="{B09F174C-AB40-4DD3-9C93-77575BB8DAC7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43" operator="containsText" id="{84BB3DD8-299B-4EFE-B3BB-332BF76A0268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44" operator="containsText" id="{E1EBDB03-3EE8-4D06-A516-60BADD4A4FC2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845" operator="containsText" id="{EAC67C9C-DD69-48C6-963E-9C54D5BA4817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46" operator="containsText" id="{6A7207CA-74A3-4DE0-A527-A87C10B38A1A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47" operator="containsText" id="{BEC72679-ECE3-43DA-BE6D-DB98B37CE5DC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48" operator="containsText" id="{533AA604-E873-4D0D-AE8B-46C31311F763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849" operator="containsText" id="{8C7EABF4-7BDB-48F5-B71D-D27D2BF64E1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287" operator="containsText" id="{3585F588-F628-49AE-8DDA-0744F0EFBEE1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88" operator="containsText" id="{EEE4684D-2185-4A88-BAB7-665F1CD8888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89" operator="containsText" id="{79C25961-72FA-43FF-86CA-0E7FC74DD83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m:sqref>N24:O27 M24:O24 N25:P25 N27:P27</xm:sqref>
        </x14:conditionalFormatting>
        <x14:conditionalFormatting xmlns:xm="http://schemas.microsoft.com/office/excel/2006/main">
          <x14:cfRule type="containsText" priority="30075" operator="containsText" id="{B36E855F-E3EB-47FC-9861-DA330ACDBD12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76" operator="containsText" id="{E134AC32-7DA2-4714-98A5-120912926A7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77" operator="containsText" id="{E0477DFF-FCD8-4A87-8EF2-A2BBFD57469F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78" operator="containsText" id="{72DF1ACC-F96E-4013-BA73-C3AC951AD90C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79" operator="containsText" id="{BB0DDD0F-C668-4B92-AAEC-43459084B823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80" operator="containsText" id="{35DFA1E5-02CD-42F5-B7D9-C422D4DE11C1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81" operator="containsText" id="{6DAAFD1D-F6B0-4632-B7F1-CC38FB2750E5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82" operator="containsText" id="{DEA88988-7239-4120-BB96-D48D7181304C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83" operator="containsText" id="{6581A07D-8197-446B-B01B-C5732FA4D83E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84" operator="containsText" id="{5F852857-EFF4-4BEB-ADEF-24D875E66273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85" operator="containsText" id="{62708241-F290-48FA-BEF1-5F03E3359F12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86" operator="containsText" id="{8F6575A5-145C-4859-869C-AB7F9A60EF1E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099" operator="containsText" id="{60606B61-49DE-45F3-A587-FBE258B5CE12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00" operator="containsText" id="{204D8730-E522-4E7E-BC91-7A6ECB4E6726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01" operator="containsText" id="{F43FC8B1-E314-4BE1-A8AA-7142147919E0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02" operator="containsText" id="{0E968DE1-2959-4CE2-A8E4-A49ECD5FF48F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03" operator="containsText" id="{27C878A0-13DC-4957-BF0B-18FDE907ED51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04" operator="containsText" id="{C47694A2-7A6A-4FAB-9947-009E28A4B92E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05" operator="containsText" id="{3ED150E2-4E58-4091-8FA2-EFEE13F56D9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06" operator="containsText" id="{591E2F28-E378-4AAD-B06F-053140B4A695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07" operator="containsText" id="{EBD77CA0-1573-49B3-8459-CA0761F67674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08" operator="containsText" id="{17AA0B39-F149-4BC5-9CAC-E8AE2ECB1656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09" operator="containsText" id="{5327AE72-90AC-4F81-A5E0-A651F05BD2DA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10" operator="containsText" id="{999E638A-7B9B-48EF-A079-71D0AD7EFC61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123" operator="containsText" id="{5C32663A-4544-4A8C-A691-FF3105887969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24" operator="containsText" id="{A54EC108-DDAF-48D2-B6DB-60DE72E7E441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25" operator="containsText" id="{A95C3029-BB09-428C-A454-2598FE098D48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26" operator="containsText" id="{827AFBCC-2C1D-4CE9-B44B-61F3106D9E3A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27" operator="containsText" id="{FD02F578-BA4C-4FA1-9239-E45B543A20C1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28" operator="containsText" id="{B2010716-B2EF-4238-8D36-95FE382B5DC7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29" operator="containsText" id="{5EF6E202-CF26-4FA2-B854-A236B1858419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30" operator="containsText" id="{8D5A6450-FD16-45B5-99E1-73744A3F04CF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31" operator="containsText" id="{6F302FD3-4C2D-4866-8146-F63EDB4ED112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32" operator="containsText" id="{232C51B0-5F63-478F-8B70-6460CD403311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33" operator="containsText" id="{2492B81D-FF39-4239-9526-E2EDF5F38AAE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34" operator="containsText" id="{67DABE61-2C46-49CD-9411-FF01CA45AB22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135" operator="containsText" id="{875FCD58-A9C9-497A-AD3F-1678A4D4830F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36" operator="containsText" id="{680A5418-B297-44CD-9071-DBB540A69B61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37" operator="containsText" id="{22783661-629F-43C0-BE02-FDE696224A32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38" operator="containsText" id="{5C1C5AA8-7567-4B07-8F1F-C033419BA00A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39" operator="containsText" id="{ABF147D6-2267-4E64-84C4-313838B94615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40" operator="containsText" id="{CE261D5E-FFD3-46B5-BD2F-F222E975AACD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41" operator="containsText" id="{BB56B481-5A8B-4A50-8364-FD09587347C7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42" operator="containsText" id="{6DA13DC7-4C92-418D-BB8F-AD94215291A1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43" operator="containsText" id="{4054F930-7FDC-4B30-9495-88AB178EF3AE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44" operator="containsText" id="{1CF86286-A462-4560-900B-425F090DE202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45" operator="containsText" id="{A26428DF-73F5-471C-A7A3-9686F5BD30C0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46" operator="containsText" id="{7C2B7DC2-D41F-45AA-BE89-B78AF6C067AD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183" operator="containsText" id="{09B46849-AC27-4185-9DAB-0E91EB5FAB5B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84" operator="containsText" id="{43A799B4-028B-40D7-ADA6-7267F8AC1C73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85" operator="containsText" id="{72D1B1AB-63E2-4601-BCA5-AE0E3B2CB003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86" operator="containsText" id="{CF95C4BB-81FC-4098-8E7F-47D0C3A48635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87" operator="containsText" id="{3FD92F1A-FCD9-4D1E-991B-B7E2FCE99A6C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88" operator="containsText" id="{39DC70BA-7529-42B5-953D-8ECD2DBEBB41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89" operator="containsText" id="{33667757-FEE7-46F3-A0F6-93B00CB11E5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90" operator="containsText" id="{723DD705-872C-45B2-B51B-1198B23884B9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91" operator="containsText" id="{6DCFB2DD-5B66-41A1-A9BE-EAFCA323E611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92" operator="containsText" id="{6802B699-D90D-4B83-B0D4-F39D9F364C8C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93" operator="containsText" id="{825170D2-A50A-4D2C-B584-ACACE307B630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94" operator="containsText" id="{D017D173-9327-40FA-9A33-A5DE99EE2AB8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43" operator="containsText" id="{6DF3529B-E320-41A6-BDE0-E03E6FA4ACBF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44" operator="containsText" id="{6B80E841-B382-4A5A-8B76-D5BEE2CDDD88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45" operator="containsText" id="{A3235840-4221-49AD-B885-D7E28A7919A9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46" operator="containsText" id="{BCF1E278-8D6D-4309-8C08-A0D97464C53D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47" operator="containsText" id="{7C2809B7-8A12-4DBC-A936-C077A62F24E8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48" operator="containsText" id="{7D069E86-FFD2-4C41-9886-90A2C418F454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49" operator="containsText" id="{2CF3C92F-EEA5-40D3-9522-CDF94948ADB6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50" operator="containsText" id="{D5D89D87-974B-4420-9DC3-B83258A3493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51" operator="containsText" id="{DA7CF949-0DB0-45DF-AC05-6E162A9C0254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52" operator="containsText" id="{CA9F7048-5F62-4D21-828D-8BD83A6092EC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53" operator="containsText" id="{0B600E81-BE71-4C72-8728-2D5C7CAA9A13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54" operator="containsText" id="{C4BC62A3-5825-434F-AFED-F3F27FE85F0D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55" operator="containsText" id="{24A82E94-5A62-4C1F-8AE4-5D70A50ACAB6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56" operator="containsText" id="{7381D2A4-DC87-4953-91C0-EBD128687C1C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57" operator="containsText" id="{F66493B3-E643-4555-AEDE-0CA9F7ED53CA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58" operator="containsText" id="{0F93BC39-A610-4F64-9F97-ED27DF1AF1AC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59" operator="containsText" id="{A9015EA2-3DD8-4681-BBE0-FB58AABDE417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60" operator="containsText" id="{B78736E5-3370-4223-9B97-A94DBFD4B448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61" operator="containsText" id="{EDE3308E-9BC1-4803-9B12-E5D75A4A325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62" operator="containsText" id="{47286B56-25CD-4E72-8B9E-09E07D399344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63" operator="containsText" id="{B2403E95-CFB8-4E11-B6FC-A4C2BFB4E0D7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64" operator="containsText" id="{3D4BEFEF-9E11-43AD-8C67-9C0B3C6D870B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65" operator="containsText" id="{18E56C16-9BA8-4BFD-B0C8-4CAC2AF83A85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66" operator="containsText" id="{BB76BA05-280C-4DEA-BD1E-C218E31E2856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67" operator="containsText" id="{CCD9E200-BBBA-41D5-8B31-517E21B2DE6A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68" operator="containsText" id="{86339FEB-7AE0-4D14-94B8-EA3067392211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69" operator="containsText" id="{8BB221D7-5AD8-48D2-B2AB-273CEEE9F07E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70" operator="containsText" id="{EF5FB8E4-0AB3-449B-878C-8B43306ABFE4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71" operator="containsText" id="{E60E60E2-87C0-40BA-9076-673F3B3DEC46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72" operator="containsText" id="{F916C2BE-088A-436F-8121-4653701CB322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73" operator="containsText" id="{7A894179-2284-446C-8827-CF75CFFBFBD2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74" operator="containsText" id="{68313A2B-9AED-4005-9241-A597A9606D1D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75" operator="containsText" id="{169EB281-F15C-4EBB-97BD-F96E07CE8F15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76" operator="containsText" id="{4C03BA4A-4E7F-4FA7-92D1-1E5DD05E9719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77" operator="containsText" id="{334414D4-65B6-49A7-A1CD-0BEFDD6FF4D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78" operator="containsText" id="{C44F1598-5E36-4981-97E5-41FEC57DDFB9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79" operator="containsText" id="{F6074D0A-F42A-450D-8138-E8DDE79E12FF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80" operator="containsText" id="{68A16BFF-1498-4EC6-9EC2-13E35AE94CF5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81" operator="containsText" id="{5157C19E-F990-42C7-B7C8-AEA031080054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82" operator="containsText" id="{FD4F797E-188B-49AB-B2FA-39B693969D54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83" operator="containsText" id="{D153975F-9D90-4688-A897-A8007119E9C5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84" operator="containsText" id="{5D771F1C-4BAC-4A80-B46E-FCE73607298E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85" operator="containsText" id="{738596F7-A3FA-4FEC-81CC-1C51A313FA6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86" operator="containsText" id="{01581B16-0322-41D1-A02C-925AE3DEF544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87" operator="containsText" id="{A585EF1A-B165-4E27-9CC0-D14CD9B9CAFC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88" operator="containsText" id="{A922AC74-BB2C-466B-B62D-FAC521ABB59A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89" operator="containsText" id="{6CD0BBC8-6DD1-42C3-BA90-37E9B35EEC00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90" operator="containsText" id="{FF17BC3F-0FF2-442D-9BE2-75C513497E0E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15" operator="containsText" id="{8CE04869-D172-43EB-BCC6-1B497A3F8E2E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16" operator="containsText" id="{299AA534-5507-4D58-8E7D-88379C97B5B2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17" operator="containsText" id="{5644328E-29A9-46D5-A2FA-737F0D006096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18" operator="containsText" id="{14B30B41-7027-4DA4-B683-E27CB17CD852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19" operator="containsText" id="{294228CF-5D13-41FC-8710-D65A06901C9F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20" operator="containsText" id="{8082C917-7228-482A-875B-09B5C0504AD3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21" operator="containsText" id="{B36B3DA2-899A-44DC-95E4-617BC6FB6672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22" operator="containsText" id="{2C4EE9A0-B5CA-4E38-A53F-862112C811B0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23" operator="containsText" id="{360BBEB2-99DC-487F-A4A8-D9B5BAE74DC2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24" operator="containsText" id="{C6B6E13B-563D-4CB9-9A97-006952AE3276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25" operator="containsText" id="{909BF60C-BAD8-46F8-898A-E2D058A45D8C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26" operator="containsText" id="{B9C91FF6-BA04-493D-8AF1-6BF0C4ADF00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27" operator="containsText" id="{DB4317C6-1441-4D85-B1AF-EF0450BA6F1C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28" operator="containsText" id="{E001B756-7914-4B03-A442-1D88F2BE5EFF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29" operator="containsText" id="{A17EACC9-67DF-46F2-BFFB-100F9CD4E8B7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30" operator="containsText" id="{DF60967A-2CDB-436F-9895-B1FBD4DD378F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31" operator="containsText" id="{D3737B72-E243-4794-B5E3-886B9CF99C74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32" operator="containsText" id="{65E84354-A1ED-4026-BE21-CC298AC9BBB2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33" operator="containsText" id="{0D0D7A30-50BA-4E19-9BBE-482F227558FD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34" operator="containsText" id="{5A0D73E0-945F-45E6-A4C5-7715E73EBAF2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35" operator="containsText" id="{F6364939-AB82-4ED0-A9BB-9C38F08C5C38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36" operator="containsText" id="{AFC1B03E-695C-49D2-9AD1-3E237941E173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37" operator="containsText" id="{EB4A7371-C3F8-4B33-B003-B2AC88C4572D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38" operator="containsText" id="{0FA8C956-84D1-4FDF-B7DE-053EA627F553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39" operator="containsText" id="{D5517E0C-8E04-4996-8F4E-460870BBC85A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40" operator="containsText" id="{E455A4F6-BD8B-42C6-BF96-1DA697823A49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41" operator="containsText" id="{A78EB41D-FA0B-46F2-A75B-C5FCADD3E9F7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42" operator="containsText" id="{DC3CFF7E-FB69-4FC6-A110-A34B0A917CFD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43" operator="containsText" id="{A3453B9D-FE79-441E-82F1-5628305BED19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44" operator="containsText" id="{F66FBC38-CBFC-4B3C-A110-D02E643BA3E7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45" operator="containsText" id="{D5F47166-F078-4490-B012-EA056B6E3067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46" operator="containsText" id="{921B0744-7261-4F6C-A79E-2A469E09C7D4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47" operator="containsText" id="{21C27269-2E9D-4921-8F0C-84CFEB3BB70C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48" operator="containsText" id="{C573FF35-CB9D-4C38-9AA8-A69E58971E0E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49" operator="containsText" id="{6B70D72D-347F-4A3A-B53F-8F8F1A533B80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50" operator="containsText" id="{69906E80-B6FE-44EF-9361-150AD2BA04ED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51" operator="containsText" id="{E4583384-DFD0-4821-BFF1-C6ACA151EF6E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52" operator="containsText" id="{E5ED4102-22BE-45A7-8E8B-53CCD0BC7411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53" operator="containsText" id="{F62CE620-C7D1-4914-9417-ADFDB07D3393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54" operator="containsText" id="{A2E84EF3-62D8-4485-9BAF-45F336C4BFB6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55" operator="containsText" id="{3B9C0BA5-CCB3-4BBE-A87E-574EDAED0A4D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56" operator="containsText" id="{9FF21F92-8FEE-4278-8347-809C6FBB6153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57" operator="containsText" id="{5F5A6263-F36E-4061-B0D8-DF7B683A8847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58" operator="containsText" id="{89441F0B-4E0F-4D68-B723-4E0AB36EC961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59" operator="containsText" id="{54F4696F-D2B3-433E-965B-E37B18BE5E25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60" operator="containsText" id="{40DE7773-3FE6-404D-80EC-7DFE9A5CF4AA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61" operator="containsText" id="{A31C42D2-CDD0-4064-86DF-790A7FC25D1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62" operator="containsText" id="{3A61EC9D-6CD1-4169-A175-5A9C2FF245E5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69" operator="containsText" id="{52E82AA8-B00D-4E4C-8677-803DBBFB054A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70" operator="containsText" id="{75678C48-2613-4E48-8110-FF21687AC5F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71" operator="containsText" id="{65AA7765-4E53-4F9E-BBBE-A91E39FD886D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72" operator="containsText" id="{E1ACB033-6DC5-4A19-B3E6-BE12BF89C613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73" operator="containsText" id="{3E2EC859-13E2-4B3B-A6A3-E7C9B07619D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74" operator="containsText" id="{8D51E678-CFCA-4FEE-87CF-E69A8BEEEE7C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18" operator="containsText" id="{86DBA30C-48A9-4E50-AB50-584E10CFDC54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19" operator="containsText" id="{5DAE4FF4-B9EC-4410-8B38-F47275694C5D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20" operator="containsText" id="{2DDC536F-9B18-4B43-821A-4DA7A1E996AE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21" operator="containsText" id="{B43DAF33-3ECD-4915-8428-F05A195D1FD2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22" operator="containsText" id="{EEEF4E73-1643-4931-AC81-3463024BB675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35" operator="containsText" id="{C42591C8-5987-488B-9235-C5E26822BB24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36" operator="containsText" id="{AE7DA9B2-48F4-4B66-852E-BE230FD9601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37" operator="containsText" id="{98D6AC46-C91F-48CA-8089-E61EAE6B0332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38" operator="containsText" id="{A326D262-1F5A-41B8-AAAD-56362F8AEC17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39" operator="containsText" id="{9A309E66-D5B0-48D8-AB93-36DE97C2180B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40" operator="containsText" id="{7789E9F7-3251-4FA9-9F9B-CE013F8F4528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41" operator="containsText" id="{B7389136-94B3-4DCF-B024-AEB25044A938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442" operator="containsText" id="{8BC3DAA6-8E46-4ACB-9524-46F5E7947775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43" operator="containsText" id="{52D63CC7-9080-42B8-9251-BFDBEF425995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44" operator="containsText" id="{0D1D74F5-DEDB-408E-A037-535A368DE83A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45" operator="containsText" id="{D2AE0921-7129-4464-9DF8-198BFE53D470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46" operator="containsText" id="{82730088-A04D-4592-B2D3-3AFC90B94A61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59" operator="containsText" id="{D4853631-204E-486D-AB81-7072052DE33F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60" operator="containsText" id="{1C80E79A-4D52-42D1-9FB7-F711E088363E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61" operator="containsText" id="{DD0FE806-010A-4046-B7E3-570C6647F701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62" operator="containsText" id="{4BD2B3C9-1B96-4245-B206-9D6970AA3A22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63" operator="containsText" id="{BEB02512-ADE8-4286-B462-B268CEF2CF74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64" operator="containsText" id="{C4A6F6BC-E2D3-4E7F-BAE9-21A8ED56D86B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65" operator="containsText" id="{7C83215F-BBE7-4705-91DD-26B7287D4D1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466" operator="containsText" id="{2098C581-D954-4AF2-92E5-EB60FB680C02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67" operator="containsText" id="{538DE71D-56C4-499A-B448-EBC9A2D8764E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68" operator="containsText" id="{672CB700-8948-4481-ABC6-1E29D9F7F377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69" operator="containsText" id="{54D0ACF6-629A-4BA2-8563-98AD690F45BD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70" operator="containsText" id="{63A3964A-328D-49DF-8385-6E13D23A9D85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71" operator="containsText" id="{2D57934A-B9E1-412A-AFE2-55798372875E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72" operator="containsText" id="{83E8DC54-0480-4E41-9CA3-BF486985B62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73" operator="containsText" id="{A0F3866F-4B54-434B-A16B-6EC30FD474D4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74" operator="containsText" id="{80B40B74-B70A-48D2-8621-BEDB5CD3D1F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75" operator="containsText" id="{CFC9DA07-D662-445B-9BD1-DC1B37A9B2BD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76" operator="containsText" id="{91D06736-F286-4027-939F-71AF3BC7B878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77" operator="containsText" id="{59A08748-D197-4939-A790-7D43B5F0AD66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478" operator="containsText" id="{EF3C3536-052B-4ECC-A50F-5422EDF4CBC3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79" operator="containsText" id="{733B1C7F-5E0F-478C-97C6-CBBE3FECAD30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80" operator="containsText" id="{21F04FD9-0F91-43D8-AB02-AE2E870F85BD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81" operator="containsText" id="{E72371F2-009E-4E40-BB16-BB83E5B6C641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82" operator="containsText" id="{BE7D793F-915B-4E26-938B-4C2C87CCD449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07" operator="containsText" id="{BD99412B-7453-4B90-A269-EEEE84536033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08" operator="containsText" id="{F72A4121-AE02-4739-802E-2422976A258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09" operator="containsText" id="{248E649C-4BA2-44FD-B90E-B18F5061202B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10" operator="containsText" id="{A05AD5F3-CDFE-4286-AD0C-A24312193113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11" operator="containsText" id="{95055F4F-3F95-408E-BCCA-8BAA6AB4F530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12" operator="containsText" id="{66DB2DCD-29FA-4114-81A1-D990E50AB9A9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13" operator="containsText" id="{F01C2D38-DE23-408A-87EB-B8A96EAAD08F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14" operator="containsText" id="{B53D83D1-41F2-4AE8-9CEF-A1D0CA2B18C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15" operator="containsText" id="{A8A42DCF-59A0-42F5-A7F8-B921839CAEA5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16" operator="containsText" id="{52B9E999-4D3B-4C19-AFAD-4A13ED3D1C6B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17" operator="containsText" id="{EFDCCA99-CD83-4F1A-8D93-CD37BE20FF7F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18" operator="containsText" id="{05D2B5E8-7B18-45F3-84E1-DDA9B96C56EF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79" operator="containsText" id="{4A3A22A4-47D7-4C8D-BAD8-BC3C8FF62242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80" operator="containsText" id="{C290470A-44A1-4890-9871-D139727B7C85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81" operator="containsText" id="{831995D9-7740-4E5A-ADC7-C2ADD1D73431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82" operator="containsText" id="{9303CE11-8BC2-4326-B3BB-53AE5AFAD73D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83" operator="containsText" id="{47166144-B9F8-4CB5-B58F-6DE91846E359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84" operator="containsText" id="{0C17995D-0585-4B4B-B570-12B5753896E4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85" operator="containsText" id="{27E34A99-478F-452B-9B4B-24D27F99A54E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86" operator="containsText" id="{979353C4-0D1E-46F2-884C-BD37B2E1BFFB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87" operator="containsText" id="{F9571456-5144-4C14-9EC8-2F9F64AA54F8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88" operator="containsText" id="{9E5D88D8-3AE5-4B3C-B6BD-5195E773364F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89" operator="containsText" id="{83EB11C0-D0C6-438D-9D08-4B667F7918BF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90" operator="containsText" id="{08376172-04E2-4796-8766-14A9E94EA11F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91" operator="containsText" id="{14099520-5636-4F1A-9573-24F0A09FB2BC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92" operator="containsText" id="{5ED364C1-F40A-46BB-8B6C-264FA9EB3B23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93" operator="containsText" id="{5CDAB71B-5FA3-4511-BE0F-A93BC48E7097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94" operator="containsText" id="{03C3CB59-6E9A-4711-9BD3-C038B278C25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95" operator="containsText" id="{E0136A0C-03BE-460C-B309-F952E17B94B2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96" operator="containsText" id="{45E5805C-98F9-4ED8-BA7A-250D2AA7227C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97" operator="containsText" id="{8F967451-2C93-4119-98EE-81A878A51AB6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98" operator="containsText" id="{38EC471F-D6B8-4949-AADA-57F89C949440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99" operator="containsText" id="{E60517BE-CD87-4349-92A6-0C077DDEA574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00" operator="containsText" id="{C3E3F7AF-6978-4860-9900-98F2DA3BF8C3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01" operator="containsText" id="{15A008BA-64C7-4330-916B-77F89B73B89D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02" operator="containsText" id="{DBB4AD36-CC8A-4859-9498-A544B4FD2B59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03" operator="containsText" id="{BCAC8E45-B309-4E4A-B83F-483788DFEA06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04" operator="containsText" id="{3446C70E-445D-4FFF-ABC4-41680714BBD1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05" operator="containsText" id="{A9D6F39F-82AA-4778-9CDB-029911BF2780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06" operator="containsText" id="{8D6D200B-5AE9-4DE7-A6E9-557EFB15C94F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07" operator="containsText" id="{F2469007-4F03-4413-B71C-CC0CAFB7FA84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08" operator="containsText" id="{E563F591-5B3B-44C1-946E-2A39FAE91C97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09" operator="containsText" id="{1B5623A2-8CBB-4120-BF91-24EE11D5E4C9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10" operator="containsText" id="{5295186C-4F12-45F0-AB1D-7AF613AFBAAB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11" operator="containsText" id="{09482F2F-FE7D-4C26-8634-1A9B6488894F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12" operator="containsText" id="{7B3E9FAA-96ED-4520-A4F6-B2750E3E3DA6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13" operator="containsText" id="{A28D5F53-BFC3-494E-90EF-CC39BA2FFD37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14" operator="containsText" id="{6A3DD451-506A-4621-BE60-60FBDD812C2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15" operator="containsText" id="{CD409C0D-B9E0-4174-AFFB-BB180E80EFAA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16" operator="containsText" id="{A7DF00D8-EDEC-491A-81A8-037DA73E7B2C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17" operator="containsText" id="{0097BA52-B4BF-4736-B3E8-C19DA76B8D65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18" operator="containsText" id="{4F9B53D1-5D33-460B-9886-F2A5584E028C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19" operator="containsText" id="{1BEE8A10-B80A-4FBD-9419-4EECE1747430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20" operator="containsText" id="{12701401-1E10-4826-AD44-D45FA1A18D5D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21" operator="containsText" id="{9062F0BD-3779-433F-994B-EB08257AA68C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22" operator="containsText" id="{95D94EF9-1046-43FB-ADFB-20E8540CC30F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23" operator="containsText" id="{063579A5-4E44-4742-BA42-5C2EFFB330EA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24" operator="containsText" id="{F406DDD9-EEDC-4AE3-8079-61B4FE7981AD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25" operator="containsText" id="{E04076C4-DB2A-49C8-A646-C69ACDADA9C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26" operator="containsText" id="{138C7E62-C40B-48EB-A8EE-F1100C823B83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63" operator="containsText" id="{808837BF-DCE8-4E54-AA8C-6D432A071F2A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64" operator="containsText" id="{753F345C-2D09-4EE3-906D-D73AF01B1A47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65" operator="containsText" id="{FE456B8F-BDCE-44CF-8889-415DDF9DAE95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66" operator="containsText" id="{732CA633-3F90-424A-BF90-BEEE43779B1D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67" operator="containsText" id="{0803931D-02FC-4BC4-A4BB-BE82E38A2486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68" operator="containsText" id="{9A8F715D-3303-44F9-880C-DC47295993A8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69" operator="containsText" id="{0696A980-AF8B-4256-8326-D1A4444E6DB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70" operator="containsText" id="{5AC34D78-AB6B-4B70-BB6C-2A70CFAF8E0A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71" operator="containsText" id="{BC69A280-557B-4EDE-87CF-83DDB0017765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72" operator="containsText" id="{726CE395-6E87-4996-893B-96903560FD14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73" operator="containsText" id="{036535EA-C02C-4D0F-AF22-5E8B490B3CC7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74" operator="containsText" id="{6061B33B-3C63-4674-B702-6D2847E9F3EB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75" operator="containsText" id="{FEAF73A0-FE87-4868-A4DD-79BEDDC94D06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76" operator="containsText" id="{F2F47FCC-72D9-4C3E-8C2F-AEAEEC71F336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77" operator="containsText" id="{F5BA84DE-CC6E-4136-9915-CD27772FC967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78" operator="containsText" id="{AAF2B69A-12EC-4C34-889D-A94C45E6B60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79" operator="containsText" id="{29B562C0-B098-4CD4-8EB9-DE65D1B15D54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80" operator="containsText" id="{F03A3D30-3B83-4BBD-8E15-1A350884D0C7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81" operator="containsText" id="{7904611B-2BAF-4A07-A461-30D4326EBD1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82" operator="containsText" id="{F5EB2C53-F47F-4C04-94FF-6580DA3ED049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83" operator="containsText" id="{13D10A94-AA11-46EC-831E-CEB67DBC1C33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84" operator="containsText" id="{CB5CBF58-9D23-4C77-B7B8-BA2DAA471711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85" operator="containsText" id="{E1728BA4-C07C-46B0-924E-F5738CF34629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86" operator="containsText" id="{A9481D56-3CF4-41EA-B419-D2B642A82B3E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87" operator="containsText" id="{395F9A49-406D-4A29-A9A1-5984A0785EDD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88" operator="containsText" id="{595AB2DF-0257-4533-BB55-921E0D8C4CEE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89" operator="containsText" id="{C26C8540-C60D-4E29-B7F9-092285356C73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90" operator="containsText" id="{97C4D9B7-81E4-4818-BB53-1CC0274FB7D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91" operator="containsText" id="{E218642D-9456-44B4-8563-4D196A51F292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92" operator="containsText" id="{F85046BF-7354-4D4A-B67C-2F7D413412E9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93" operator="containsText" id="{874A770A-E4D9-4A6E-9AFF-0E096BEBDA74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94" operator="containsText" id="{2AC25DBD-9BE6-4F6C-AD1A-2FC23B96FC0E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95" operator="containsText" id="{7105963A-7EB5-4731-8557-75ACD8564C09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96" operator="containsText" id="{66C5B330-98D7-4A51-9436-61AEE2167866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97" operator="containsText" id="{FC7154E2-703A-4952-A0C8-C31FA6E1E322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98" operator="containsText" id="{6686EFE4-CE13-45BA-9E33-BF2C8FC96BC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99" operator="containsText" id="{F4D5EE40-52E1-4F5C-8C98-554CACE62DF8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00" operator="containsText" id="{18D8667B-4AAC-4366-BE83-32A0E7D88E6A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01" operator="containsText" id="{FBD7B9A5-8627-4B43-806B-249F08EBF8C2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02" operator="containsText" id="{C1BADB7B-FD24-4A82-A209-B41B0DBE2C17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03" operator="containsText" id="{E6DA163B-71EA-4F58-A451-92087BEDBF49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04" operator="containsText" id="{BF13EB91-E099-461B-AE6C-FE438BADF88E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05" operator="containsText" id="{7A14E082-5CCA-4FA6-BD16-704270309FF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06" operator="containsText" id="{3F21DB44-2067-4D64-AB91-6B52DA16515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07" operator="containsText" id="{4778C19D-5E92-4B62-9285-512AF67756AD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08" operator="containsText" id="{8229744B-059A-4DFF-919F-B3F7C881A36B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09" operator="containsText" id="{79EB0DFD-404A-42AF-A25A-DF8F1BC8481E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10" operator="containsText" id="{AE964A1B-FFEA-4FC8-BE63-3ADE4F81C448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31912" operator="containsText" id="{08720863-717A-4595-AFF5-D2DF9B06A0A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13" operator="containsText" id="{888DEAAF-5383-43CD-9346-C8A41D8473D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914" operator="containsText" id="{30DAE4E3-F8E4-4EC8-BE62-9F90F084724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690" operator="containsText" id="{8101DBF6-3C36-45A2-98B8-DF2102DA4C7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91" operator="containsText" id="{75E98EBB-65FA-41EE-BCAC-13DD1426E58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92" operator="containsText" id="{8A0AF7C6-62E9-4B1C-A8F2-8F667F21824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93" operator="containsText" id="{60B9C5BE-A30F-431C-849E-8E1F67C9F74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94" operator="containsText" id="{C975AE74-0A84-4E8C-87AB-1DD55A229A4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95" operator="containsText" id="{69C76AE1-00CA-4146-940E-6E96FBC82CD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96" operator="containsText" id="{7D292D93-3CF3-481B-A19C-74CBFA260D2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697" operator="containsText" id="{C7EA3717-AAB3-4538-A2DC-B9DFF997D36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98" operator="containsText" id="{351F2DE3-253C-4DA8-9A95-1B5F5C81FAB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99" operator="containsText" id="{99F880C9-8256-416C-9597-1E9D1C14EA6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00" operator="containsText" id="{D1CB4507-B1D4-46C3-9BFD-FFDD8537856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01" operator="containsText" id="{4F2EFB9B-40AC-416A-A008-43DBAF503A8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702" operator="containsText" id="{34F71FF1-1D3F-46EF-90E4-8939208A390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03" operator="containsText" id="{25732B7A-C310-45FC-81ED-21819BD98B6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04" operator="containsText" id="{3EC97CFD-A3BD-44D6-881D-44E89789EB8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05" operator="containsText" id="{EAB511EF-8559-4C68-B17E-F0D9A528662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06" operator="containsText" id="{BA7930DB-6573-4FAB-B9E7-686CBF5AFBB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07" operator="containsText" id="{2DD0BE8B-8A91-4421-A826-7CA90DAD0BE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08" operator="containsText" id="{C6B43D94-83B5-474E-96C1-F5610414666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709" operator="containsText" id="{0E3B151C-DBD7-4373-8C0B-9144BE1E102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10" operator="containsText" id="{D09E26EF-2A63-4EDB-94D4-193DB0E0A55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11" operator="containsText" id="{1620E9FB-C4C9-4366-ADB5-467304995B2F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12" operator="containsText" id="{2688A09D-C364-4FB6-AC12-5E227214CA6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13" operator="containsText" id="{FF4A0007-A11B-4FFC-8B4C-280DCD28D2A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726" operator="containsText" id="{167DB893-2859-43EC-83EA-58FBC565C4B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27" operator="containsText" id="{9FC5B7E9-0C9E-4413-8B3A-3F86A7A1985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28" operator="containsText" id="{FBCAE6E4-CBBE-4111-85A1-E276E0D2A6A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29" operator="containsText" id="{7EAAA3B7-09DE-4F3C-8527-5123E9BD178E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30" operator="containsText" id="{08E45321-D327-40A7-AD2D-57C916E3D96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31" operator="containsText" id="{8D51D2A5-9C6C-4213-8858-E8104A28B33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32" operator="containsText" id="{2B08D215-1B72-4D29-9834-D9EEF739633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733" operator="containsText" id="{FD61BCE1-1DAA-4064-8437-76F41159F83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34" operator="containsText" id="{6DBA62ED-7296-42A7-951F-FF0F6FA33FA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35" operator="containsText" id="{7F017103-1D78-424B-A6BC-40649081D4C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36" operator="containsText" id="{8A4482E8-0E76-4A91-A643-362FD6E06C8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37" operator="containsText" id="{3074E77A-D0B4-4A3A-A430-92DEE1E6B95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738" operator="containsText" id="{92C0537C-A01B-4E74-81EB-1466AC07000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39" operator="containsText" id="{BEF2CA4B-D7F8-431B-85EB-D88D3874E7C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40" operator="containsText" id="{04408268-45CA-447F-A5FF-7018706DBA1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41" operator="containsText" id="{4DEADBB1-B37F-4117-BAFF-B675D82F7C7D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42" operator="containsText" id="{BB9EA7DC-BF11-4B65-A89B-68B5B7D2C97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43" operator="containsText" id="{EE07B33F-A1F5-4328-B633-E219B3BF6C7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44" operator="containsText" id="{4AFEC4FB-030F-483D-A325-FEBF4183822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745" operator="containsText" id="{8AC8B193-5EC2-496D-9D37-642FA28BBFD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46" operator="containsText" id="{2B330347-EB33-4205-8C3C-AE9A46B844D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47" operator="containsText" id="{64450660-EAE5-4286-BB83-373F15F4153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48" operator="containsText" id="{82EFB975-0F18-4AF0-94F4-4D5735AD078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49" operator="containsText" id="{7B9E1979-29AF-429E-AFD7-80839561625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774" operator="containsText" id="{B50AA0A3-4E72-46B1-9200-28597D405CB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75" operator="containsText" id="{3B06A33C-585C-4631-A107-937657A7171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76" operator="containsText" id="{EE2811B0-E294-45C4-84FE-DD045F53E2E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77" operator="containsText" id="{1574F76F-913C-4F39-92FD-9A80134A6A2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78" operator="containsText" id="{3FA138E4-D755-4B6C-A687-0DA28F4E13F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79" operator="containsText" id="{382C80DF-4A9C-41CA-8E7C-48B983189BB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80" operator="containsText" id="{03E55A3F-038A-49A8-94DF-22A88CAC7E6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781" operator="containsText" id="{29F8F4D6-9427-4C9E-BB58-0D43ACF566B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82" operator="containsText" id="{7A5D1EE1-BBC8-4936-AD15-64AFAD7E9A9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83" operator="containsText" id="{54E1CD26-7262-4E9D-96E1-E7D2673068A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84" operator="containsText" id="{58CF52AA-1B29-4291-9139-2C4147564D0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85" operator="containsText" id="{26C63BBF-CE5E-40FD-ADF3-CEC4C2FE8EC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798" operator="containsText" id="{AF58A0ED-2C83-45D3-A09B-280A07A9849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99" operator="containsText" id="{E5849CDF-E717-40BB-B4AC-D9B25609F48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00" operator="containsText" id="{B1FE11E4-BC0D-4DA1-AAF2-47CE5E4E61E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01" operator="containsText" id="{B113AA8F-B415-4850-944A-DA6CC96BE46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02" operator="containsText" id="{1B7B2426-18E6-46DE-8506-1817000C9AD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03" operator="containsText" id="{F94EE6B2-BBFD-475E-A17D-1D07CDDF4D3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04" operator="containsText" id="{0C77BEF0-4E73-4A4A-A5A7-B670EBCC976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805" operator="containsText" id="{9D4004B6-0031-4182-8D6D-1341D7768BB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06" operator="containsText" id="{19016B18-8CEB-4D36-A4FC-3EE3694E95F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07" operator="containsText" id="{8A3A96AF-29DB-4BBD-8D6C-9FAF121A45F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08" operator="containsText" id="{9BDD0EEA-34F9-49E6-AAC4-7A1693940AE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809" operator="containsText" id="{8F737DB9-7083-4E2C-817F-454763C3437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810" operator="containsText" id="{B5D456E1-1D27-415D-A56C-F6D4C9267B7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11" operator="containsText" id="{64CF4629-1534-442C-8171-F06167FD85E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12" operator="containsText" id="{06B3BD83-22B6-4146-A222-EF8E2D3131B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13" operator="containsText" id="{C93F4278-10AE-4ADB-8B03-C01F524ABD1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14" operator="containsText" id="{D08A0A5E-604F-46FD-919A-EA1E45E06DF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15" operator="containsText" id="{F89E8D77-5F27-469F-BB85-95C551EB39B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16" operator="containsText" id="{638A07EA-32DB-45D1-BCE6-0D78BFE4774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817" operator="containsText" id="{3E0D9BD6-D238-4958-B625-8B5B7630B52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18" operator="containsText" id="{152DFDF8-250D-449C-8AF1-2CD57A265B4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19" operator="containsText" id="{94B90C37-490A-423A-9CCC-5B279F8593E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20" operator="containsText" id="{6DBC1C12-A3FE-4D21-8FCF-5C168BE67CF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821" operator="containsText" id="{8E5FC8C5-5A31-401E-82C0-D32035541DC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882" operator="containsText" id="{3C8E0DFF-609D-4A8E-842D-3C95F9714F2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83" operator="containsText" id="{7AB1A396-D415-49F7-ABDA-83FEAD8E90E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84" operator="containsText" id="{7F00AD03-C4AB-4780-8842-B74317B44E2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85" operator="containsText" id="{0D973BC1-4D86-48A9-8F12-2C02F3C0ED7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86" operator="containsText" id="{952DF551-7B23-45B8-BD19-B8EE44FC11E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87" operator="containsText" id="{0FBA0C5B-4065-45AD-8DE4-A87FF27E9977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88" operator="containsText" id="{CF42E468-4D22-4151-B3FF-9967ECE736BC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889" operator="containsText" id="{163328D3-B378-4B42-8404-144F2708137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90" operator="containsText" id="{5FCE2145-D4D1-473B-ADC7-98A830119EA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91" operator="containsText" id="{3C0B2FE6-8BD4-4CEB-9F78-CA6E38D68C0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92" operator="containsText" id="{049DCF74-D9AC-4A64-B88B-F29C66D3E73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893" operator="containsText" id="{E747187A-0B06-4A42-8F78-72DD1938271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906" operator="containsText" id="{DE288552-01F6-419D-ACEE-7E7FF767967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07" operator="containsText" id="{6F9DB233-7590-4917-9978-B28FBA36C0D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08" operator="containsText" id="{774AE2EA-2232-41AF-94F6-0F5179DF243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09" operator="containsText" id="{5F6E2FD6-E5BB-4A85-B64D-2FF91E5CABF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10" operator="containsText" id="{3DF1918C-EB57-4486-B581-94B378E7D69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11" operator="containsText" id="{D65D4C60-C1B2-42F4-A9F6-8A7E20EE627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12" operator="containsText" id="{4EC47F95-F9F5-41BC-B989-CD23929F37B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913" operator="containsText" id="{B074F12E-4EA8-438D-9C97-E8098262F5E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14" operator="containsText" id="{CE9CF128-E135-4DD4-9F02-D219E5912D8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15" operator="containsText" id="{7AB0D999-6889-4D01-80B1-5D81C54FB1F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16" operator="containsText" id="{8673C6F4-B42D-4B97-8CD5-DB0A527F605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917" operator="containsText" id="{B9A4ECBA-9FB0-42D9-98E6-D1AB6A2B6C6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002" operator="containsText" id="{8242AC32-33DE-4B7D-AAE5-45BADE38A62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03" operator="containsText" id="{F7C5F6A1-2111-4776-B454-275EE838C1D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04" operator="containsText" id="{56018980-14DC-44DE-87D3-9FB6293E9E6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05" operator="containsText" id="{75C44D71-FB10-4FAF-8766-54EEDEB99A3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06" operator="containsText" id="{EF59EE6B-6506-4DDF-AE5B-C3AA79606E3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07" operator="containsText" id="{730805A4-07B7-461F-BB5B-F33F3AC11E5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08" operator="containsText" id="{A795C2D2-36D4-4E2F-B118-1B909F658FA0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009" operator="containsText" id="{81368802-9A38-45CF-AFCA-15FE02BB2A1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10" operator="containsText" id="{891AA8BF-0ED6-414D-9402-6EB8C9D241D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11" operator="containsText" id="{1FF76E39-FB12-4E92-998B-30C3F765BEE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12" operator="containsText" id="{A8F8D224-EF22-4C58-8625-7192C565987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13" operator="containsText" id="{F303E16F-D67F-44A2-B1D8-02CCDF04D1E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866" operator="containsText" id="{D93FE9F2-FE10-4DB8-B2F0-9E3E4FB686E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867" operator="containsText" id="{55EF6565-00FD-497A-A570-693F5251D92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868" operator="containsText" id="{5A1B9A43-81CF-49A5-AEB8-71687307F93E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869" operator="containsText" id="{CCAC031F-35F6-404B-B058-9EFB07D3F90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870" operator="containsText" id="{2C8F642F-B7D3-479D-8A94-70E11FDCAAD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871" operator="containsText" id="{57FBA2CC-9D70-4987-B7E5-95F39547EBF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872" operator="containsText" id="{3D446697-986A-40A7-872E-E3BFE2C6033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873" operator="containsText" id="{1266F9F7-5BC7-4EB7-9514-2CCD71A2598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874" operator="containsText" id="{164C1D41-A033-408D-AFA7-A807E902FB5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875" operator="containsText" id="{1CC61EE6-963A-45B8-8A15-0C3589A13E19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876" operator="containsText" id="{59BE74C0-3E78-4D4D-B408-628B0E1026E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877" operator="containsText" id="{12DE8C68-91EF-4237-BE73-4CDFCDCB2BC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926" operator="containsText" id="{10E5C8F0-63BB-4427-9696-8C22D129E23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27" operator="containsText" id="{57D0F7A8-03DF-4CA5-9264-C8939FA2CB75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28" operator="containsText" id="{6F2B0654-2B36-4E6D-B65D-8981A18AF301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29" operator="containsText" id="{98AEC714-D518-4D8A-A40F-06F00325105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30" operator="containsText" id="{72E0D590-6725-4914-9A17-21F7A0E7AA1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31" operator="containsText" id="{38173BD1-4F01-4400-9538-AD485255F5B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32" operator="containsText" id="{25B4280C-71B3-48D9-8B8C-FF30F151276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933" operator="containsText" id="{517C3095-D08D-432F-A87F-5F1B8EDAC25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34" operator="containsText" id="{FFAF0F94-0491-48DA-B161-806F981A11A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35" operator="containsText" id="{F7AAD6B1-AAF1-4FBC-AD7D-3FFE2C1D8CCE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36" operator="containsText" id="{3E38BEB0-C324-47CE-B923-97584AE7E6F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937" operator="containsText" id="{DA97CACB-723C-4E33-9FC6-5D9FDD80CDC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944" operator="containsText" id="{386F4A7D-9AE7-4ADA-BD5C-ED1AD0D61730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945" operator="containsText" id="{50898F9A-1320-4D98-8C81-4BD91CB9343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46" operator="containsText" id="{041B4885-05B9-4205-9A23-869B444CFD9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48" operator="containsText" id="{8DCEA873-AFE6-4873-BE44-25D594BB6FF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949" operator="containsText" id="{93AEB7AD-40E0-4C91-966F-B383BDEBE18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526" operator="containsText" id="{F8BB9E55-BBC1-4387-A0CC-D7CD7BC6A6A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27" operator="containsText" id="{7DBF1B22-A2FC-48BF-91D8-C3595F50346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28" operator="containsText" id="{FADCE794-3835-4A46-B639-5CF98F6C988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29" operator="containsText" id="{09B1F667-F46F-49DF-962A-48CC4FE2D48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30" operator="containsText" id="{55C260E1-522E-41ED-A666-7CB6FEAF1F5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31" operator="containsText" id="{F56A7547-AA31-4DA2-8E69-38EA937CFA6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32" operator="containsText" id="{396D419F-B00D-421D-A6D9-A553AA8A92B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533" operator="containsText" id="{C4D4C8F3-AB0B-43D8-A39C-06A8F40006A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34" operator="containsText" id="{3F858598-EE93-4191-8667-69084287876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35" operator="containsText" id="{07A68077-7714-442D-AD77-386BFAB7E5C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36" operator="containsText" id="{D7CB2C3F-F754-4FCD-8D0B-0DD52B34174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537" operator="containsText" id="{1B997470-35E3-432F-A876-D476BF1A44D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538" operator="containsText" id="{CCA45589-36D2-4AF6-BE46-163C377AF8B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39" operator="containsText" id="{449FE82D-17F3-44EC-AA16-B0D67586CEB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40" operator="containsText" id="{124D791D-85A8-4FEC-AB71-4CE5C4861A31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41" operator="containsText" id="{96AA1F14-1A62-4B68-9CFE-EC303316298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42" operator="containsText" id="{6F90B033-826F-4521-A806-CC09E900D4C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43" operator="containsText" id="{0C1C94B7-0B74-4238-B923-A35E215C8C8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44" operator="containsText" id="{A7325594-F626-4962-B60E-BA923172A1C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545" operator="containsText" id="{8B2E7598-5D53-49FA-BA18-AEF94F0CE50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46" operator="containsText" id="{D161FAA4-8A69-436B-815D-063FB458071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47" operator="containsText" id="{F90F9166-538A-4F53-822F-F7C404C7EFB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48" operator="containsText" id="{1CDE1170-F47B-43BB-942A-1323E61438E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549" operator="containsText" id="{E6D7C8DD-35B3-44FC-A363-99A60CBDFB2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562" operator="containsText" id="{7185845E-7CDC-4C70-A5F4-DEECB85CEBA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63" operator="containsText" id="{4FA3D9DE-DACC-4AF3-9ACA-53E668672D5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64" operator="containsText" id="{D95963EC-8071-4080-9439-83B462AA358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65" operator="containsText" id="{06877394-A92E-4B1D-95BF-F00D3E57389E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66" operator="containsText" id="{9326C22C-8FAC-43D9-80CB-F87810F08D5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67" operator="containsText" id="{5C9DE307-BA77-4F01-8F56-F3C1995E98EA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68" operator="containsText" id="{C2A8431B-6EDC-44F5-A8F8-B65C0E196F9C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569" operator="containsText" id="{5FE90C68-9C72-4D4E-8DB3-838A43679E2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70" operator="containsText" id="{2029A51F-8687-4C12-89E4-1265ACA9310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71" operator="containsText" id="{DFB09722-4BD3-454B-B358-F4E15590CE7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72" operator="containsText" id="{750EAD61-0E5F-4B54-BECB-E7C173F736E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573" operator="containsText" id="{71038A09-A821-4662-8697-C70DDE0BD69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574" operator="containsText" id="{8B786DC6-C1E7-4879-B8A4-D6924435203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75" operator="containsText" id="{F24CF148-24C1-4273-8EA5-917CE656338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76" operator="containsText" id="{1FEA6AE1-D588-4EB5-A68F-657AE478D0D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77" operator="containsText" id="{C3EBA81D-7EFF-4F6B-8BEE-BCD49976F07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78" operator="containsText" id="{A6855822-28B2-435B-AA21-2339448C8C2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79" operator="containsText" id="{CF1FA733-E446-4951-849B-870124055D5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80" operator="containsText" id="{041A1B24-41DC-44AF-9F64-C515C3BC1E9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581" operator="containsText" id="{91B4BE86-FA4B-4E86-92AC-2837C470F4C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82" operator="containsText" id="{04444597-1125-4AFD-8446-A6C38C35614E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83" operator="containsText" id="{05FBA801-32F5-41EB-BC35-9196FF0ECFE3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84" operator="containsText" id="{4BC7741C-CF86-47E1-8475-2EF0E5F3CF2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585" operator="containsText" id="{73EC6480-7B1E-4AAC-8587-F876D117DE7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610" operator="containsText" id="{B585C127-9F69-43AB-9F86-2CCC1D5DF14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11" operator="containsText" id="{EF162E23-45A0-4000-8FF2-F1386D6F765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12" operator="containsText" id="{2CE14404-6709-47A9-B005-071DFFDD021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13" operator="containsText" id="{463A4FDC-2F12-44AE-87D9-92C501FDBDF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14" operator="containsText" id="{91569A33-A28A-404A-A86A-7738D0F51FF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15" operator="containsText" id="{B3A4C436-057E-4ECA-B015-657C0FC8022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16" operator="containsText" id="{E81DFCB6-4B5F-46CC-ACAA-E1EC7773C78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617" operator="containsText" id="{03F12648-B1B5-4E3E-9052-A37832B54CF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18" operator="containsText" id="{E5D19EB1-75C1-4185-8200-C0B0D1B3455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19" operator="containsText" id="{6F5C73A4-E2A9-45CB-A2B3-940306A57D8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20" operator="containsText" id="{30531A23-F7FB-41E0-A144-5687899B725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621" operator="containsText" id="{473204DC-A3AB-4E61-8B91-6B0D2DCC3D6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634" operator="containsText" id="{B882456E-6352-4A82-9A51-241063791FC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35" operator="containsText" id="{3008DC6C-B215-47E0-9629-FF0D3A01936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36" operator="containsText" id="{C31D9D35-B4D6-425B-A8F8-93EECCF6039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37" operator="containsText" id="{3568E3DB-728A-430F-869B-83D278AEB11D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38" operator="containsText" id="{553045AB-2EEF-4423-B5A4-2D7391BA4E5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39" operator="containsText" id="{FC5A67D8-03B6-4880-B0D3-ACB1F77BA0B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40" operator="containsText" id="{C631C90F-7E50-4ED1-8D11-CE45E9E7522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641" operator="containsText" id="{83B34DBC-F2FE-47D2-966F-D870593A9E6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42" operator="containsText" id="{7473BBFE-0AD3-4E47-983A-5136F52C0AD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43" operator="containsText" id="{98C5FFB0-63E7-4EEC-BED9-19457CAE8EA3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44" operator="containsText" id="{3AD62983-A13A-4B8C-8C70-3A39DB1F754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645" operator="containsText" id="{47FD31D9-AC38-4831-B903-C3148A6EAA9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646" operator="containsText" id="{DB3DF0F8-A1D7-4428-A6A5-4897470579C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47" operator="containsText" id="{558E4A90-CBD4-4642-A3B9-3B804E1F34C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48" operator="containsText" id="{2A952E0A-DCA4-4B5E-94C2-C4904E782C2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49" operator="containsText" id="{713BC0D3-1804-4842-ADFA-D53115A9EEC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50" operator="containsText" id="{93EEE331-98DD-448B-98FA-7AC88563DEE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51" operator="containsText" id="{534E18EA-9CA1-4FAF-A159-5190BEFF986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52" operator="containsText" id="{3359081F-B619-4AFC-80CF-910D8D2291CE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653" operator="containsText" id="{2AD2394F-2CF0-4F82-93F7-42E592AA140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54" operator="containsText" id="{A612F8F9-26D9-4D1C-875F-00AFFE4541A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55" operator="containsText" id="{03BE2E4C-31CB-48F4-9CB2-6E1813E0F11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56" operator="containsText" id="{9F6ACDA2-599B-498C-8A8C-4AE7DC290FA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657" operator="containsText" id="{E58736B2-8046-459A-B5F9-338528A5861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718" operator="containsText" id="{6D895194-D0AA-4B82-9036-9F9ECECC8EE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19" operator="containsText" id="{32903CE5-3A66-41A4-8474-D44136D72DB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20" operator="containsText" id="{3980FB15-67EE-43D4-867A-819470448A8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21" operator="containsText" id="{1F386421-53D6-454E-91C6-1AA319E7EE9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22" operator="containsText" id="{484CE1EA-B30C-4E3C-9D34-69109DFA29D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23" operator="containsText" id="{180FA6E8-F07B-4902-8CAE-62F0BCAA5B98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24" operator="containsText" id="{D47C9EB1-3406-454B-A24F-E19C8C3EFB7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25" operator="containsText" id="{EB42182E-4E1F-4A26-894C-F7B13BB89CE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26" operator="containsText" id="{A905DC4F-6808-4390-BB69-E3E316A5621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27" operator="containsText" id="{5A8CF245-61A0-4E74-8093-DD4A71AF8DA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28" operator="containsText" id="{1A5B8679-17E4-44E9-8D9C-39369D436BC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729" operator="containsText" id="{8FC4AE9B-DFA0-46A6-9055-A7221F35982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742" operator="containsText" id="{85269C30-5A76-483F-BA68-48758D9016F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43" operator="containsText" id="{6F366FF9-36DA-47F1-97C1-7227AEEDFB89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44" operator="containsText" id="{5AF6827D-FF99-46B6-A847-E758AE5E5B9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45" operator="containsText" id="{978EC68C-2CF4-4B3B-B242-6A5C9ED360D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46" operator="containsText" id="{050347C1-BB81-45D6-A3E7-2A382D05A77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47" operator="containsText" id="{234902E2-FF5D-49C8-943B-B7CB6E2C2868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48" operator="containsText" id="{325AD52E-053A-4AF3-9A97-7F4A3E4C6D8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49" operator="containsText" id="{34B163F9-E928-41D8-BD05-DADF78A2C82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50" operator="containsText" id="{A976DBC2-2F40-496C-8B56-1206CA3AA06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51" operator="containsText" id="{31422504-B235-4694-9186-2E531FA91B7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52" operator="containsText" id="{F82CEB51-CCEE-4775-8B73-542B128219D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753" operator="containsText" id="{5A1AC621-4F0F-4BFC-82D5-3C291B277D8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612" operator="containsText" id="{5B3227E0-93F3-4B43-AB77-4D4048BB8C6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613" operator="containsText" id="{E7C0CDEA-60D7-45C5-9E91-774C1A979CC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614" operator="containsText" id="{274BE32E-01DF-454D-AE10-7B190D41512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15" operator="containsText" id="{C7BA2A24-9DA9-4514-B131-0A2066CB008D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16" operator="containsText" id="{CB69E725-AC08-4E65-9B7D-2034775651C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17" operator="containsText" id="{2D8DEEF5-15D6-4B17-9B4D-65B1EE04D9D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18" operator="containsText" id="{5F29129B-5B4E-44B6-B4C9-CD81FF15FA1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619" operator="containsText" id="{73D379F0-4BF5-469E-9ED3-13A1B204E33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620" operator="containsText" id="{A260AE17-4AFE-4FE8-A52D-EF800DAE4F2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621" operator="containsText" id="{17562047-9238-49BD-833B-57D74FADD0F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622" operator="containsText" id="{055E786D-FB99-427A-936E-29AECA01B0C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623" operator="containsText" id="{328CA39F-139A-4CFF-9B88-0BB704BF9C9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N27:O27</xm:sqref>
        </x14:conditionalFormatting>
        <x14:conditionalFormatting xmlns:xm="http://schemas.microsoft.com/office/excel/2006/main">
          <x14:cfRule type="containsText" priority="33400" operator="containsText" id="{34D7B5B5-DB1A-441D-9CF3-E80CE9FB9FDF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01" operator="containsText" id="{5CB9272C-0757-475C-83C1-607302F236F4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02" operator="containsText" id="{E17185A0-723C-4F5F-85E3-FBE7F6BC6FA2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03" operator="containsText" id="{ED6BBEC7-F207-4581-B544-F598BFC76F6C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04" operator="containsText" id="{E899E037-349A-4104-A31F-52C16C89C88B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05" operator="containsText" id="{94EA3F0C-9858-4223-B9F2-5A5B10D5C572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06" operator="containsText" id="{3474A539-B07A-4C65-BFF6-C24711AD8A89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07" operator="containsText" id="{4EE4E335-60A3-4766-A027-B6BE000C351D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08" operator="containsText" id="{AB39CD43-A397-410F-8E48-28A0B8DAA4B1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09" operator="containsText" id="{81C8B0C1-DB53-4662-A516-79850AA0B07C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72" operator="containsText" id="{3247F88C-4FDF-4530-83E6-2258C90259B2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73" operator="containsText" id="{9E5F052E-F8A3-4868-8000-BBEE3FA42F6F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74" operator="containsText" id="{C973DB96-107C-4114-BFD5-ED48AD8ACDD7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75" operator="containsText" id="{41AC45C7-3D9C-4DE9-9C1A-A6CC03494E03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76" operator="containsText" id="{C0DE8B02-0B78-4C60-A0E7-39AC7C385D90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77" operator="containsText" id="{710BFF23-6BA3-4EF0-8CC8-989819867E4F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78" operator="containsText" id="{24973DB3-BF9F-4D1D-84F3-10D64AD694B0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79" operator="containsText" id="{C7C23A66-32E0-4D39-B25B-ADF1B0ACE6D1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80" operator="containsText" id="{8CF8492B-5BF3-4757-895A-743C0A59565C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81" operator="containsText" id="{0EC268DF-8376-4D91-96B2-18BEB64A2F97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56" operator="containsText" id="{B6A9B99A-0A5B-4759-B782-2E5B1E135DB8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57" operator="containsText" id="{B841ED22-5126-4C30-84E3-35E12C3D4ED6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58" operator="containsText" id="{A24CCB42-04B5-40E0-B21B-0818A39ABE43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59" operator="containsText" id="{F0DAA623-8B27-4AEE-8E16-10470AF773EA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60" operator="containsText" id="{076E4B3E-AC6C-4049-B046-653920774B45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61" operator="containsText" id="{87A46859-3E82-4749-ACAC-AD063227E222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62" operator="containsText" id="{8F356AD5-8C15-4DAD-B150-D290164305D2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63" operator="containsText" id="{FDFEC9A7-EC99-4F86-B035-6491667B0EA8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64" operator="containsText" id="{0D43EBE1-D545-490B-8854-12337C28F45F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65" operator="containsText" id="{378B9445-D0C9-4838-ABD8-3CB0ED9BE9A0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28" operator="containsText" id="{E82E16AA-EC58-43DA-807A-B77363869B3D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29" operator="containsText" id="{979D1EB1-0E20-482F-912A-2577C12FA7C0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30" operator="containsText" id="{451C69BF-D88F-4FCF-B6AF-F83BA5B1B994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31" operator="containsText" id="{2A3E3359-625C-4F2F-A1E2-EB109CD9EED8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32" operator="containsText" id="{DC962AAB-8FAF-4F51-B4CD-0F612AB89020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33" operator="containsText" id="{05E4D336-1A23-4657-96F8-423F4AF3D0F0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34" operator="containsText" id="{08FB2909-6BB0-49DB-A541-C419AC8EE21B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35" operator="containsText" id="{4AE270AA-B56F-4772-AA38-3EA9DC942FCB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36" operator="containsText" id="{D23EC006-5098-4DCC-B78C-2E54B91DE411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37" operator="containsText" id="{435CBF9C-9718-465B-9C18-D190AE6ABC8C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00" operator="containsText" id="{4AF2F6AE-AA80-4164-A084-97F5B64A1181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01" operator="containsText" id="{AF2D3EE6-E43B-4333-B43C-4427845C48B0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02" operator="containsText" id="{199CA83D-9AE9-47DD-8EC3-9254360F5DD6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03" operator="containsText" id="{94B7E588-245D-4730-9452-EE60B845CDDD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04" operator="containsText" id="{8A7EDAED-9B8A-4145-BEDF-F80218179F47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05" operator="containsText" id="{E90B1062-81FE-4B0B-A2C4-E977FD517D24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06" operator="containsText" id="{3F9D21BD-C6BD-4A49-859D-78087E13F050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07" operator="containsText" id="{419AC37C-6CA1-4A0D-ADDB-28EDFA486298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08" operator="containsText" id="{AEA31ACC-A50F-4A11-9DED-B8F434D569B1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09" operator="containsText" id="{BDE9E3E9-5D39-4A50-943E-2587A34E3216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36" operator="containsText" id="{9D8199D7-8F6D-4DEC-B478-D1E74D715588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37" operator="containsText" id="{BE4F7D6F-B148-42C7-9B42-C1E55E0ECE3F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38" operator="containsText" id="{36D2DFAA-8924-4D02-8CD5-024EE3FE5E28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39" operator="containsText" id="{CFEDFF74-9FCE-4F56-BBCE-48B1B812B88E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40" operator="containsText" id="{65834F6B-2902-4BA0-A149-BEA4246CB524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41" operator="containsText" id="{9C112BFF-1CDC-4988-93D6-96A0D13F1A13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42" operator="containsText" id="{4C5BF070-B430-4CAE-9603-EE82D394E222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43" operator="containsText" id="{9ADCEFE1-14D7-46FF-8398-90E3E0E48B4B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44" operator="containsText" id="{50396661-7CC9-404F-BACD-7C43BFB7B6D8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45" operator="containsText" id="{B089DE16-B2D7-46F8-BE2F-AB212D36B1A9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m:sqref>N25:P25 M28:P28</xm:sqref>
        </x14:conditionalFormatting>
        <x14:conditionalFormatting xmlns:xm="http://schemas.microsoft.com/office/excel/2006/main">
          <x14:cfRule type="containsText" priority="30363" operator="containsText" id="{CDCDF5D9-01FC-4EB2-B3E5-880D82DAFE4D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64" operator="containsText" id="{81F1BD2C-5881-4BE4-B53E-BD734383E736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65" operator="containsText" id="{8F7952AC-00E0-4865-AEEE-20EF5320F0AE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66" operator="containsText" id="{3E1A4F4D-0665-4585-A9A8-DFF1AE8CB80C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67" operator="containsText" id="{61835849-31C1-4B8C-A069-12D6AFA23541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68" operator="containsText" id="{ACB536F3-8E16-4C7B-8D01-66F156835BA5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87" operator="containsText" id="{4F0DDFC9-5439-4B1B-94F5-C6B2223E9BD5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88" operator="containsText" id="{6D19CB89-339E-42B7-81C1-85E90AD9DCCF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89" operator="containsText" id="{0ED31786-EF1C-45CD-A3DD-612B79CB3383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90" operator="containsText" id="{EF073AEF-8D3C-42C0-BA75-AD357CB8E65A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91" operator="containsText" id="{0D65994A-1CAD-4BDC-A256-22A6077EC6CC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92" operator="containsText" id="{A1BABBEF-12C7-4C16-BB32-B2D9FCE335CD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05" operator="containsText" id="{091EFE23-E27F-4225-A870-9AC1D17B6DA6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m:sqref>N26:P26</xm:sqref>
        </x14:conditionalFormatting>
        <x14:conditionalFormatting xmlns:xm="http://schemas.microsoft.com/office/excel/2006/main">
          <x14:cfRule type="containsText" priority="35142" operator="containsText" id="{67E16ED8-EDE7-4CF4-AB1A-5AE62B314EC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43" operator="containsText" id="{B450B0A4-8638-4911-80F7-1CB3721BA478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N24:O27 M24:O24 N25:P25 N27:P27</xm:sqref>
        </x14:conditionalFormatting>
        <x14:conditionalFormatting xmlns:xm="http://schemas.microsoft.com/office/excel/2006/main">
          <x14:cfRule type="containsText" priority="31469" operator="containsText" id="{4B9C0838-05C0-481A-95E8-9F3036E92D05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70" operator="containsText" id="{33604340-C7C3-44BF-9E3C-15A323A1A391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29" operator="containsText" id="{82DB4911-E5DB-44DF-BB13-8B7BD5026FD3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30" operator="containsText" id="{78F30CF3-9996-430F-9F58-56D2D3AD2773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89" operator="containsText" id="{F2C95CC5-71CF-4EB3-BFBF-B962D53E306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90" operator="containsText" id="{9A3CE2A1-CAA8-44AB-A59B-611E2E34A853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49" operator="containsText" id="{E55E461A-906D-4368-800C-F2DE4DD10413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50" operator="containsText" id="{90CCB383-A16B-4DEA-AABE-1A26CDBF83E3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48" operator="containsText" id="{4A6CD160-3158-422D-92AE-A505DF89CF5A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49" operator="containsText" id="{4EB637EE-E691-44EF-AD30-AC2B2413B8D0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72" operator="containsText" id="{D9F56300-D5A4-4B68-AD03-8C0FA898099B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73" operator="containsText" id="{7722C9C8-CE82-4AD4-90E6-DD3DEF0F665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N25:P25 N27:P27</xm:sqref>
        </x14:conditionalFormatting>
        <x14:conditionalFormatting xmlns:xm="http://schemas.microsoft.com/office/excel/2006/main">
          <x14:cfRule type="containsText" priority="31023" operator="containsText" id="{F5AD01A0-8F03-4128-8F8D-7A5EE6BEFC4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24" operator="containsText" id="{FFB4F3EF-6CD7-4CE1-896F-5FF4C76B4982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25" operator="containsText" id="{4E1F5C71-E155-4C9C-82F6-5CDCCC162F8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26" operator="containsText" id="{C2942E42-4CAF-4006-8342-DD8E5943190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27" operator="containsText" id="{D44A0860-83C2-493B-A6D2-733623213EE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28" operator="containsText" id="{AA859BBF-4471-403B-A2DF-1523D8AA0B9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29" operator="containsText" id="{C558A8E9-617C-47F0-BE41-1CABD269EDF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30" operator="containsText" id="{DD5A2E72-6FE8-4FAD-910A-D7A1EF9AB7C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31" operator="containsText" id="{C5AFA7C8-972C-48FC-A2C6-42E23B31944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32" operator="containsText" id="{5402663E-024F-43E0-81D9-42E76E83316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33" operator="containsText" id="{B245300B-2A56-4781-96EF-DDBB7F856C0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34" operator="containsText" id="{6858816C-46C4-4844-B37D-792DD9A6B3C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95" operator="containsText" id="{4905B448-57AC-45EB-8C40-142AAED96F3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96" operator="containsText" id="{C7AABD0E-1DBF-48A3-B59B-89E3F8B5998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97" operator="containsText" id="{B686E1C5-B6A3-40A3-994A-08C32CAB5B1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98" operator="containsText" id="{6BA79665-E9D5-43FD-9C89-5F7B2A5E197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99" operator="containsText" id="{1818D8B2-04B7-4312-8203-0D3222C6888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00" operator="containsText" id="{5158B45B-BA9E-4110-A9CA-3381E3D2B53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01" operator="containsText" id="{5B8A81F3-2FA5-477F-96C5-93584027FC4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02" operator="containsText" id="{E94197C8-51E3-4260-AF57-A29A62B6073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03" operator="containsText" id="{F3DAC765-7BFD-4598-A419-19BED8262EF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04" operator="containsText" id="{162B69F8-B14F-4B7D-A90C-F1A4771F372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05" operator="containsText" id="{6A6BF690-4F2E-4057-A00F-8B44C17FF75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06" operator="containsText" id="{D016F9C4-4BC0-4DDE-BE1C-3B3BCFE8D36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578" operator="containsText" id="{8048F9E5-D866-4FDA-B6C9-CE59DB2F8A5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79" operator="containsText" id="{411EB260-1597-44CB-9B15-9A83C3B5993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80" operator="containsText" id="{F54052F5-5F84-43B2-9B82-787C9E75A2F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81" operator="containsText" id="{D0984F59-B7F3-4248-B0FB-353B724136C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82" operator="containsText" id="{44BAE5E3-59B4-4A54-A56D-57B4F62F314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83" operator="containsText" id="{82D98DA4-4AEE-4D8E-AC38-0B2084A6A0F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84" operator="containsText" id="{CB2BD1ED-2388-4F16-9D86-76F7B6CABFA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585" operator="containsText" id="{10CDF5C5-EE98-44E5-B540-13496010928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86" operator="containsText" id="{30BFAB26-C4BF-45E4-A16B-3F5DEE21212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87" operator="containsText" id="{F58AAD4C-42B9-46EF-BC17-6BFD512BBFF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88" operator="containsText" id="{7AF46D0F-E9D8-499B-9F99-A917C8B00BC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89" operator="containsText" id="{C90B7F17-BAF5-4489-B412-3B42B29644E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86" operator="containsText" id="{22C254C7-83EA-4909-A3F6-138D53A17CC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87" operator="containsText" id="{73F233DF-8D98-4A00-AABB-7281284F309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88" operator="containsText" id="{5E59DAC0-FD81-4A70-9582-FA23AFABA79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89" operator="containsText" id="{08109326-3928-4636-9273-1AA4BAE5A0C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90" operator="containsText" id="{5D17B51C-31A2-4BBB-AD31-B2E9428C8D8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91" operator="containsText" id="{52463265-9298-4A1F-90F9-0EBDF02F3CC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92" operator="containsText" id="{5E2824A0-83D0-4886-9DBF-FA0A4AFC2AF9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693" operator="containsText" id="{ADE5299C-E171-4A0C-9C40-9848C12B856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94" operator="containsText" id="{37527112-6D13-40EB-B28B-D24213903B3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95" operator="containsText" id="{3F72A1C5-F48B-4F9F-A919-5E1602616F6E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96" operator="containsText" id="{34F74837-C779-4170-ABE4-229F0BFB0A2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697" operator="containsText" id="{E5F11935-0731-431F-A56C-F81E4336884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94" operator="containsText" id="{BBDBA52F-7CC7-480D-8885-745E75A2A78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95" operator="containsText" id="{AA0267E0-2C06-4C5A-A093-C03F9876747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96" operator="containsText" id="{445C6596-A15B-44F9-9356-B1EBBEFFAA6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97" operator="containsText" id="{C5AE2D31-A619-4A84-A18F-CC876A30EDB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98" operator="containsText" id="{425CD1D9-7308-4EC0-A1D4-4AED161496E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99" operator="containsText" id="{532FEE7E-E45B-4CE3-B34B-D053AB02CA8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00" operator="containsText" id="{C94F91B8-D54A-43C9-B585-50D37FBEEA09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801" operator="containsText" id="{370759E5-85E4-4039-900F-421C6D675B5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02" operator="containsText" id="{A6FE004F-3A81-4EC2-A9CD-8C8DCBABB98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03" operator="containsText" id="{E690188D-E9FF-48E1-B17F-5A666F07071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04" operator="containsText" id="{1513ED05-ABDA-4F8E-9E6A-CB9324AFD33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805" operator="containsText" id="{1C8F7EBC-6BF6-4637-860B-FE1A73FD09D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902" operator="containsText" id="{7CB9D7EC-41A9-48B4-866A-3ED54FAEA87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03" operator="containsText" id="{17AC7576-01AC-46E4-AFCF-CDB7071B46C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04" operator="containsText" id="{68599E68-1EDB-4925-B468-5AF0C2839FEE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05" operator="containsText" id="{0171D74D-9A0C-4A23-9301-74D17047923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06" operator="containsText" id="{71913B9D-FEDD-4257-AC5A-CC92DBC04F8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07" operator="containsText" id="{026E5078-7EC8-4333-8735-4912C2445E8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08" operator="containsText" id="{27F4F117-4676-4C1B-951C-5F312E14934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909" operator="containsText" id="{59FB7CA6-7FFB-46CA-84E0-3D4B60B8290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10" operator="containsText" id="{D60F2189-7A81-4071-A164-490567D69EF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11" operator="containsText" id="{166085CB-C703-4FCA-A83D-B683A6560A89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12" operator="containsText" id="{02F983E9-379C-4CC9-8A7E-9418A39BD5A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913" operator="containsText" id="{AC892040-AB23-4D79-A837-0E3FE666FAC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10" operator="containsText" id="{D76D6E96-3CFB-4EC9-ABC9-8A7AD6DB67E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11" operator="containsText" id="{AF336836-931D-4427-8243-DEA42FF0527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12" operator="containsText" id="{F46EAA38-BEA4-4DD9-853E-28C516ABBFA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13" operator="containsText" id="{17E28E91-D702-40CC-B3E8-2D730C5F204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14" operator="containsText" id="{2D1307D2-F63C-425F-ABF9-7E46E20DD34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15" operator="containsText" id="{0C7AEA24-07D5-4908-90E1-2026024B027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16" operator="containsText" id="{002247B0-0638-4AD8-99A0-40586BEA7BA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17" operator="containsText" id="{F97E723B-6B36-4702-8B65-6AF68022054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18" operator="containsText" id="{8B5BB3FB-89AC-4728-A79B-B17E383FA6B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19" operator="containsText" id="{D62FFCF7-9EDB-4259-B328-A94D8A13904E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20" operator="containsText" id="{8D611E47-CD03-474B-A337-ADB5E43C509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21" operator="containsText" id="{5BE4DF0D-C5C6-4340-BE72-6F5005DC781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70" operator="containsText" id="{4BFE0D28-1D26-44C4-B6C1-1486A84AC43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71" operator="containsText" id="{6061C6BA-2241-45DA-B3CA-A19FAFCB4E3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72" operator="containsText" id="{61E0F5F9-9A0F-4B54-A5CD-68DC991D73E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73" operator="containsText" id="{781DC6C3-E100-489D-8EF6-C7D16C91F3C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74" operator="containsText" id="{50A60774-65A6-4DB4-806B-9018554DA46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75" operator="containsText" id="{5FE14DF4-9166-4826-BC0C-3D3365D82F3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76" operator="containsText" id="{F24F4FBE-9E41-4470-932D-659E9D6AED8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77" operator="containsText" id="{918EF733-99E8-481E-A943-8F910465377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78" operator="containsText" id="{474BE853-55BA-4999-BDE6-37CABC30E562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79" operator="containsText" id="{FCEE0F36-7A37-494D-BCDA-FD1C8EE7F9A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80" operator="containsText" id="{374F04BB-B86E-425D-AB9A-E411AB95BF5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81" operator="containsText" id="{1FCB6848-9B3D-46EC-9CD2-2D9E01F9B64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33230" operator="containsText" id="{EDDC39CF-83F3-43DB-BFAF-B14AB9352AD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31" operator="containsText" id="{D210B418-C0E3-42BD-99DA-ACE171FCF35D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32" operator="containsText" id="{60D2A7AB-1F34-4A47-B57F-92EC8F2C2BF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33" operator="containsText" id="{6E53B889-FEA7-42D7-8278-8D371B62E27C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34" operator="containsText" id="{E0049BDB-A667-4117-960E-980DED6CF5C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35" operator="containsText" id="{AC1926AF-88E6-4A1A-AA67-F9B520391763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36" operator="containsText" id="{34F12388-1BB9-4869-B6C9-0CD37CF2E86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37" operator="containsText" id="{03CAA339-DA3A-4B13-AA96-248C51D63A2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38" operator="containsText" id="{76B9868C-7492-4420-9CCB-4781527D933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39" operator="containsText" id="{7001306E-541C-41DD-BFA0-8FA2D247649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40" operator="containsText" id="{4FD9FB13-7B6E-485D-9421-DF955CFC0663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41" operator="containsText" id="{027409CE-FEA3-4822-98D4-A6772B48EEE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242" operator="containsText" id="{97766E56-1AD8-48B4-814F-B9599BE5A46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43" operator="containsText" id="{6EB5C319-3585-4883-92C1-379343CC47D9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44" operator="containsText" id="{FDA59B3E-5FDF-43F0-982E-40A638E5B20A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45" operator="containsText" id="{EA0AA3AC-449D-46A6-892A-A1AFAF29466E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46" operator="containsText" id="{241FB2AF-14D6-46CC-8FEB-45B7DA3BDD8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47" operator="containsText" id="{5BACE30B-88F8-4199-A500-CF4D5A793AD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48" operator="containsText" id="{4399F861-0F0D-4458-BE70-96EC68A27B6F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49" operator="containsText" id="{B579FF07-8529-4CAB-8681-0C298EE5BAF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50" operator="containsText" id="{948E859A-41CB-4836-B198-A17E6ACE68F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51" operator="containsText" id="{33075ECF-3528-4297-B5AD-52C21F65D716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52" operator="containsText" id="{5AD506BA-5038-4CFE-8A1A-067A144B8E4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53" operator="containsText" id="{C9039E10-5216-40D5-AB60-62FB90F65AF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254" operator="containsText" id="{77FC5148-136F-49C8-AA9B-00FBA4DA64C3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55" operator="containsText" id="{09123DB7-3236-40DF-BCDC-5C4261115592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56" operator="containsText" id="{63422DDE-9E0F-45E2-92FA-06D80EFBB1B1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57" operator="containsText" id="{AE35F41A-E051-40D0-B7FE-0F95FCE0674E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58" operator="containsText" id="{175AB77F-A0BF-4CFF-8993-0F9BB2BECA9A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59" operator="containsText" id="{A5994075-B703-4DCA-8DB7-A3E4DEA09CF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60" operator="containsText" id="{A2D51B06-9999-4A3A-9B68-F2BB900EAAA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61" operator="containsText" id="{F93DA643-C7CA-4457-B5F0-A5AAC5F3B9C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62" operator="containsText" id="{D06ED048-BD85-42BA-B133-9B128A817C2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63" operator="containsText" id="{2AEDA500-A18B-4EC9-98A4-2700F35BAEC0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64" operator="containsText" id="{9DEB3CC6-E27D-4870-9B4F-F3F57364EE91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65" operator="containsText" id="{1ADC0824-0693-4D00-BD8E-104C58A4FE68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278" operator="containsText" id="{11FEE9FB-1323-4B37-A005-CA373BB3A46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79" operator="containsText" id="{841022ED-21AF-40F4-B9FF-3FEA989A625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80" operator="containsText" id="{C402F095-5EFF-480C-9CEF-8F9933B1475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81" operator="containsText" id="{8B54C465-C7C6-46E0-8E45-BE8C8091D54C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82" operator="containsText" id="{63595A76-DFF9-4B39-B23A-43D0FF0462E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83" operator="containsText" id="{AE0E3733-2F88-413F-BA7B-C5E76DD8FE61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84" operator="containsText" id="{F8873F35-73EB-42E8-8E37-E5A6FB722DD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85" operator="containsText" id="{364EB6BF-C40A-4BD5-BFFA-60D3986B8F5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86" operator="containsText" id="{C75E72CF-849C-4E60-861E-DA76BD5B40E6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87" operator="containsText" id="{B63BB1C5-66BD-4960-AC4A-B33ADF5BC438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88" operator="containsText" id="{F62EAFE6-6F72-4876-8B82-04F9157EF0AE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89" operator="containsText" id="{7DEDEFE8-D0C9-4971-B7D7-95284FFBA4E3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290" operator="containsText" id="{E0277A66-2FA0-4A2F-88B1-455DEE9F89F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91" operator="containsText" id="{358F6E2B-D177-4344-80B5-8165F69F91A3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92" operator="containsText" id="{5E31D19F-2A9A-4E22-9E4A-5CBF78381A5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93" operator="containsText" id="{25E5CE49-180E-46A0-9595-C1DF0778E938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94" operator="containsText" id="{6FDF5EDE-A209-48CB-8BB6-522A7930175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95" operator="containsText" id="{AEF970A0-4780-476E-AC99-D9272FD1520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96" operator="containsText" id="{E8DEEEE6-6686-4EA1-8BCE-479E213BFD8C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97" operator="containsText" id="{30D6A197-5403-4E18-BCBE-86E2C36E416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98" operator="containsText" id="{DBEDA8EB-BE32-46A8-B190-25B9F00B67D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99" operator="containsText" id="{DF708A6F-9460-4FDA-8909-E102B6CFA0D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00" operator="containsText" id="{2710CE90-B6C3-4078-93B0-EADC13DC5023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01" operator="containsText" id="{73A8236D-A8AD-482E-919F-24720E75699B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02" operator="containsText" id="{1B3C6F2B-8503-46CF-AFCE-060A599E236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03" operator="containsText" id="{4D29EBB0-5C36-4219-BA24-2F504EE44C75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04" operator="containsText" id="{C1D7058C-2A25-4BB1-AADE-EAA50E030C79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05" operator="containsText" id="{126592ED-1427-4382-A74A-B0387B0A15B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06" operator="containsText" id="{CE8777E2-271E-4957-9FD5-F17546A80AD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07" operator="containsText" id="{E103A8B9-9813-4BC5-87F8-FC3D1808031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08" operator="containsText" id="{DB0F1EF8-DEA9-47DC-9FF6-F42E25ECF02F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09" operator="containsText" id="{F99269C8-7C5F-4A8C-9E73-777590564641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10" operator="containsText" id="{44909431-0856-480F-A0E9-A18751EA2A75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11" operator="containsText" id="{F41B735A-68A1-430A-9D98-F6CED255839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12" operator="containsText" id="{F7953B2C-4DB3-4D04-9B78-05467835A62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13" operator="containsText" id="{BC937A00-0886-4D4B-BE0C-58BABCEC0C6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14" operator="containsText" id="{7FB8F35A-0E5F-4731-B205-110D29C2942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15" operator="containsText" id="{473FF030-4A69-4E7C-A3C8-35EE4D4402D2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16" operator="containsText" id="{45AAF8BF-D447-4F26-8D6A-75B1BAB0DB18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17" operator="containsText" id="{73A70DB4-868F-4FB5-B387-C80C1DC7CA5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18" operator="containsText" id="{4566D640-9C52-4520-A087-AE991EAE1C34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19" operator="containsText" id="{EAC8BDA5-5993-4CF5-BE70-4D778200F47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20" operator="containsText" id="{29952F38-E4DE-404D-B889-3A13E4DA411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21" operator="containsText" id="{837D304E-67B4-40D2-AC48-4DB71EB23C5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22" operator="containsText" id="{D86117DD-3CD5-4DCC-A49C-4145295DC9D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23" operator="containsText" id="{874A9152-725D-42EF-BE53-E563D90A196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24" operator="containsText" id="{AA9FB216-9C50-49D1-953B-09596FEA356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25" operator="containsText" id="{64F76EE8-8F1E-443A-8CEA-3AA5D15CC581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38" operator="containsText" id="{C19B6166-56C5-435D-8EFB-7BFFD24CAABD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39" operator="containsText" id="{C93B05F9-FB34-45F4-A5CF-DCAA0C00CDB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40" operator="containsText" id="{E7BB1211-B1F0-490A-A6B4-4FC28A0BBD0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41" operator="containsText" id="{E2E089C3-D0BD-4634-9859-37E1A47B2E4E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42" operator="containsText" id="{58436061-E124-4FB0-AA43-EF26915A7B2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43" operator="containsText" id="{C13B91BF-87AB-4F36-95EC-72DD7B5D216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44" operator="containsText" id="{9680BDA1-CB53-4BAF-9F99-BAD590B340A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45" operator="containsText" id="{ED32A53F-3007-4C13-B423-FDC068A044E0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46" operator="containsText" id="{23A82F0B-0D45-438F-A869-6CB2D70E8A85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47" operator="containsText" id="{2104FE1D-4409-4182-9431-2474CFB326B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48" operator="containsText" id="{81167E48-D9B4-4F11-8535-4171EC176ED3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49" operator="containsText" id="{34954EA3-8AFF-4E8D-8CBD-F2124AF744C5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50" operator="containsText" id="{7ACC371D-BA94-48A1-9633-20536FA6104C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51" operator="containsText" id="{D191FA78-8334-4B07-BAC5-DE5A7FC8B5A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52" operator="containsText" id="{F772F86D-9AD8-4E14-A45B-ADDE9E79C3F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53" operator="containsText" id="{FA5807F4-9893-4B97-B537-C5E4C5C16BC8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54" operator="containsText" id="{A28EAC89-75C9-4BC1-97AE-99BBA7EBF96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55" operator="containsText" id="{3C9EC739-1660-4320-8BCB-40BF3EA66EF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56" operator="containsText" id="{B36B7E20-8470-4B8A-B2BF-7CE229BA2649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57" operator="containsText" id="{6D1B545A-A700-49DD-809C-58EDB0825D27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58" operator="containsText" id="{AE107048-2921-4F99-A00C-8155969442C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59" operator="containsText" id="{0BAC8515-790B-4DFF-B845-A27944595E2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60" operator="containsText" id="{6B68BAAC-C311-4421-BFB7-93F8019DFB0F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61" operator="containsText" id="{BD402A36-6654-44D6-84A8-489CA91580A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62" operator="containsText" id="{7D41347A-3F22-466E-94E4-9D5889A5E825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63" operator="containsText" id="{FFF62707-6890-4F9A-ABF9-1FC17611714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64" operator="containsText" id="{C5A68857-DCBA-44D4-9E58-0D897C895638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65" operator="containsText" id="{A418DAC1-8F6D-487D-BFAE-3ED08FB7588E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66" operator="containsText" id="{D8A6FE6F-A8D9-4CC7-8868-3D292BFD28B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67" operator="containsText" id="{AC7989A1-007C-4D13-A45D-2CA580D25319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68" operator="containsText" id="{3F51F36F-1CD9-44AD-95BF-28E41A08753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69" operator="containsText" id="{44D1C8A5-21C3-4680-923C-E364F39EC0E7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70" operator="containsText" id="{3B80B944-0E4E-4305-8E43-7DE561211E2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71" operator="containsText" id="{B0797AE9-AD88-419F-B7EC-BF1CF91FA18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72" operator="containsText" id="{01D63C1B-91B8-4DC5-BA7E-5E6A3930314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73" operator="containsText" id="{933D1527-560D-483E-925B-0372DB3D982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10" operator="containsText" id="{DDA3A8B2-4E4F-4348-A73A-0FD69E2C691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11" operator="containsText" id="{EA988C4B-4967-46AF-B00E-27F8B63B7C0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12" operator="containsText" id="{D99B8F15-EE57-4B18-9427-521CC4A8B18B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13" operator="containsText" id="{156CB0FE-7F64-495B-9D59-0F1DDEA7D0A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14" operator="containsText" id="{0CDC0E30-91C1-4128-ABB7-C4E4E8DF9B52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15" operator="containsText" id="{43ACAF81-CB44-4472-A006-8620EF456DD9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16" operator="containsText" id="{559B4046-97AC-4E3F-8D6E-96D79CD9B8C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17" operator="containsText" id="{FC8D3D1F-D127-4E47-97E8-CAAFEF39B41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18" operator="containsText" id="{2DA7FB17-85E8-4436-BBB9-FB663667528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19" operator="containsText" id="{BF0F2197-C899-4C13-9BF6-61BDB1ECC92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20" operator="containsText" id="{7CBA6633-7D0D-40DF-B79A-7BD1AEC382A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21" operator="containsText" id="{1FDF382C-9238-4162-B52B-8B101856A6D3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22" operator="containsText" id="{1DE26E79-4CFA-40E6-A54B-4629EA01C29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23" operator="containsText" id="{9669069B-CC44-41FE-87B9-F5430E0D849C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24" operator="containsText" id="{6FCB64B2-A09F-42C3-9939-68EBDC0D7EB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25" operator="containsText" id="{0CA0A826-B63A-44BE-95C5-928AA75E8C79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26" operator="containsText" id="{550A7ABD-C29C-4A54-A20A-919FEEAB996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27" operator="containsText" id="{A160AA7E-256D-4872-92BC-4907564288F9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28" operator="containsText" id="{172FD9AC-E468-4AC6-83A2-FBF8CD3031C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29" operator="containsText" id="{8FE3DB6B-5995-4717-82A1-936960BB836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30" operator="containsText" id="{FA850395-2ECC-4172-A092-3C04E1D5C5B5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31" operator="containsText" id="{01DD7841-73A5-47C9-B8D3-C6D27D39DAA6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32" operator="containsText" id="{6F07109B-232E-468C-B04E-C4BA44E00863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33" operator="containsText" id="{964FC435-5990-4DC3-A9B2-87FC84902AC3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94" operator="containsText" id="{61B94A88-70AE-4ACB-A52C-58DB6818548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95" operator="containsText" id="{5F04CDB7-829F-4D3E-9E28-1DA5B58BD9F3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96" operator="containsText" id="{4A5F91CC-8EA3-4704-AF0D-81E9222E5B0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97" operator="containsText" id="{118781E9-72AE-48EB-B38B-ECE5AEFD5C0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98" operator="containsText" id="{139C79D6-70F8-4A10-BFE9-534492EAD6E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99" operator="containsText" id="{B8D38718-5FB5-4516-BF0D-1DAECC59F982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00" operator="containsText" id="{65766842-EFCC-4B79-9D26-ADE2436B878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01" operator="containsText" id="{DBEADF91-4FF2-41DB-B349-86EFFF77953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02" operator="containsText" id="{9B1F5594-F65F-4DF4-9266-FEB8EF3BE2A9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03" operator="containsText" id="{F147F813-6B8D-4264-AB2E-7422C7B46519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04" operator="containsText" id="{DE216C1E-931F-437E-B8BC-B35BFE53D0A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05" operator="containsText" id="{27E41376-167F-405C-AD3C-076A86FFC5CE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66" operator="containsText" id="{FF45353D-5D90-4217-BEEB-021BA4ED79F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67" operator="containsText" id="{1DC2597C-3539-4F60-B49F-204735ABBD1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68" operator="containsText" id="{D5F74373-6890-4944-98C5-9203CE7895A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69" operator="containsText" id="{D67C8AA1-1708-4BE7-A7A3-FD630F7C9606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70" operator="containsText" id="{A360CA79-FD3B-47F6-90DC-CCE3D8091D24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71" operator="containsText" id="{49A22120-B52E-4863-808E-E6C7A701881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72" operator="containsText" id="{5ABB4423-6156-4B7C-8FCB-50DCFBF4357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73" operator="containsText" id="{14566F42-2609-48B6-8358-A4800EA48CB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74" operator="containsText" id="{C331FF1E-1287-4909-81F2-77E0E0FC2318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75" operator="containsText" id="{8A0536A0-7AB9-48DE-9DED-FEC2C4975E1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76" operator="containsText" id="{B55232E9-1E4E-4314-BACE-F4C412B4DC07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77" operator="containsText" id="{7643EB76-17F6-47D6-84D9-985538865F1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78" operator="containsText" id="{1906390F-7891-43B2-8F13-88B8742CE9F3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79" operator="containsText" id="{FD626B61-E709-4830-B57D-8AD83291E828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80" operator="containsText" id="{0FB325BB-CA1B-4F86-9374-9085ECFD2B8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81" operator="containsText" id="{0E0C1F0C-DBBD-4AE9-91FD-A4E83D36DBF8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82" operator="containsText" id="{6823C26F-70C1-4B7B-A317-5F1F201EABE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83" operator="containsText" id="{58DCAE60-DE41-4F38-A3DE-BA8C7566E878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84" operator="containsText" id="{8FBB5966-F179-41FD-AB69-107144123AE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85" operator="containsText" id="{CC24E18A-EC6F-4B55-A8B7-65F0CA31A7A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86" operator="containsText" id="{D228F887-E15C-4DB9-A5D1-BF78A5638F1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87" operator="containsText" id="{0A1D8F65-0BF9-449E-B475-5E3D16BFED8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88" operator="containsText" id="{CF83F7BA-4EA4-453F-9B93-3C25D9116CE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89" operator="containsText" id="{C0696671-7E12-4583-A304-C0E3CD78060B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90" operator="containsText" id="{E3D27223-2FC0-4BF6-B57D-A687AE55B2D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91" operator="containsText" id="{72996CC2-5F4C-4469-9DA0-DE1A55FDE96D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92" operator="containsText" id="{179939F4-3E0E-4C2A-BF83-66E127A73449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93" operator="containsText" id="{27678990-996C-41A6-927C-D8F4D561B54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94" operator="containsText" id="{40540AF1-F92F-4FEF-9F10-16A85A106B32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95" operator="containsText" id="{904E5411-DA87-465E-A983-A3076A2DB181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96" operator="containsText" id="{46222B7B-C52D-447B-9E1E-7D3F4474061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97" operator="containsText" id="{24E2C56D-40D3-4D0D-BDB8-2A6C0D8F14E6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98" operator="containsText" id="{6430F44E-96C6-49D0-A81D-615B3AEAF8C6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99" operator="containsText" id="{DC9206BD-2EC7-48C7-9A49-AFE91D928526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00" operator="containsText" id="{7AE17BA2-9872-45FB-9D18-2CEDE525274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01" operator="containsText" id="{1FBF06B7-FA65-432D-84D2-1D546E5B638D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38" operator="containsText" id="{967B47DC-72C4-4001-B564-5DC4FA7C09CD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39" operator="containsText" id="{50CFEAAD-DC44-49D3-89B3-A58D53771A5E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40" operator="containsText" id="{8E2FF0AB-0A46-47F1-9555-107477B3C87F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41" operator="containsText" id="{1145804F-140F-4BAC-90A5-CACA10638AF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42" operator="containsText" id="{0CBC07A1-2248-4D79-A041-37BF248DFA7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43" operator="containsText" id="{2370BB7F-EC81-43DC-BEBD-CB8AE54650D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44" operator="containsText" id="{9114D9B9-990D-4A08-A06E-4260FC9DA189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45" operator="containsText" id="{BFE365B9-41A7-4E05-B62D-F4E41B19BC9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46" operator="containsText" id="{3D833EED-9723-418B-AF10-6BCBFB4CA09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47" operator="containsText" id="{EC005E16-4482-4926-8BCE-4BAD2806C6FD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48" operator="containsText" id="{C0F015B8-78D4-4939-A923-2944986693CE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49" operator="containsText" id="{1A4F3D6C-F7CE-47F2-A6DA-2BB096D5117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50" operator="containsText" id="{A8000A2E-0B83-4852-B524-8CA9230F4F4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51" operator="containsText" id="{87BA00F8-C0FC-4FA2-9146-F3FD2020D61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52" operator="containsText" id="{D42B645E-8C30-4322-9F83-0272A565725A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53" operator="containsText" id="{5E66F668-2D7C-431A-82E7-951D2668E23B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54" operator="containsText" id="{2D6A8AB0-EA58-4B6D-9122-609D33D2E034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55" operator="containsText" id="{4CE7D385-968A-4DAF-91F3-8A4F01AB4ABD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56" operator="containsText" id="{D87A07D3-6341-4614-9954-76300819B68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57" operator="containsText" id="{9588DF6E-A4F0-49AA-92F8-C28757CE929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58" operator="containsText" id="{37FB7CB3-D4F4-4279-AAEF-95F6C44C63F3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59" operator="containsText" id="{8A8D626E-1AF3-475D-99C4-DEAB32EECDB6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60" operator="containsText" id="{0E6E7658-4B6F-46C8-A99B-6F0BC586067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61" operator="containsText" id="{5DA77F1F-F83D-4DC2-B64E-82A468ECEEA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46" operator="containsText" id="{903EBB71-C1A0-495B-9C7A-14375E30A554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47" operator="containsText" id="{48F74B3E-1609-44A7-8380-C369A82AE323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48" operator="containsText" id="{66A7D5E6-E8C5-4889-A3F8-A1E663EBF2A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49" operator="containsText" id="{DBE6F05E-A0CB-4B74-80F1-C75D9D39127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50" operator="containsText" id="{C0314D89-3FD6-4279-99D6-5B6B9F4DBA64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51" operator="containsText" id="{F930F442-B95E-436B-A34E-A1686D79D1D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52" operator="containsText" id="{A1127877-2992-4FEA-92FE-0DFABAF194FC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53" operator="containsText" id="{5D5A5D66-BD59-4743-9EDA-15434D9EBF8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54" operator="containsText" id="{2B931644-18BD-4B58-A3DE-D48AC8CF44F5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55" operator="containsText" id="{404B38BD-3813-4CA6-8986-C0D765034919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56" operator="containsText" id="{064313D8-6A27-4010-936C-D1314FAFD10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57" operator="containsText" id="{E50F8586-AA6A-41DB-BCBA-E0A8996713C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70" operator="containsText" id="{0E8F4016-B02B-4085-A416-D45F0516049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71" operator="containsText" id="{A714360D-E3D5-4725-B2BF-B00CB7F9AC6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72" operator="containsText" id="{960531C8-248A-407C-B469-CFACC84CC4F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73" operator="containsText" id="{1463DA2C-013A-428D-B1AA-7329624C437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74" operator="containsText" id="{655E1CAF-2B1B-4E4D-AB90-A27FB1608A0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75" operator="containsText" id="{764626B6-E68E-4A96-84FC-D969A55C5A4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76" operator="containsText" id="{29152F09-2929-4DDC-99C2-7913231DB9E9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77" operator="containsText" id="{66E727A8-336F-4D6A-A1A3-A28ACDF2D6B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78" operator="containsText" id="{D04A4B5C-0B15-4ABD-B666-68F664E5E4F6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79" operator="containsText" id="{4108CB82-9FB6-4A2C-819B-8A1479D55D28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80" operator="containsText" id="{CC26BB5B-2EAB-4760-8961-51619083FDAE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81" operator="containsText" id="{69902E5C-3F52-4A60-8B46-9BF9E6C13AA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94" operator="containsText" id="{DCD233F3-2AEC-40A9-8F92-99F92D92865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95" operator="containsText" id="{B8AC1D0E-F315-43C5-AED6-0DA6CD15113F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96" operator="containsText" id="{E7A8F5ED-6BDC-417D-AC47-7D224893E7A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97" operator="containsText" id="{4056FAF9-AF71-41B7-BD9E-BC6302B7937B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98" operator="containsText" id="{3CA2C8C7-BB5B-4384-98B3-F6E4CB2D4048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99" operator="containsText" id="{8373A5DB-5A1E-4C28-BEFB-3EB9788B696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00" operator="containsText" id="{42609114-BA7B-45AF-819C-B0724CA265A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01" operator="containsText" id="{41DC878D-217F-43EE-AB55-3AC2B68F785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02" operator="containsText" id="{B5DEAC32-A90E-4757-BA8F-C9396E16BBC2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03" operator="containsText" id="{46D62DE5-DF7A-4BD5-B03E-57B568348E52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04" operator="containsText" id="{855FF002-6C42-46C2-94B2-B246F270A1B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05" operator="containsText" id="{A0B01585-9DB2-4ED6-92E3-85C39590481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06" operator="containsText" id="{63C3B6E0-8845-4699-8B01-0B227BBC607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07" operator="containsText" id="{C0E78357-4713-42E4-AD18-99E0E2CC216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08" operator="containsText" id="{901BEFA5-A3EC-4552-A2EA-E174EEEF3FD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09" operator="containsText" id="{DB203F04-3381-41C6-BB20-5FA56127093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10" operator="containsText" id="{F2B9F174-FA0D-4F8D-88EA-2977A2908BA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11" operator="containsText" id="{9C311A8F-4D74-40AD-B451-AC5B805BD733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12" operator="containsText" id="{299892B6-36CE-4D92-8D06-4FEEBD953F8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13" operator="containsText" id="{BC5A8A5C-D3E7-4B9D-9DD9-D4B5004E2847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14" operator="containsText" id="{13FAC698-C914-4036-90C0-1D79942C31C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15" operator="containsText" id="{122E169E-4655-4F2C-B630-1894E6EECC9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16" operator="containsText" id="{6BE7368F-71F7-4DC1-A2A2-88F5FC5ED30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17" operator="containsText" id="{1BC6B340-A7D2-47FB-979F-E2F9257EADF5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54" operator="containsText" id="{0CB93B42-E08C-4D8D-B1E8-ACBE3998C97C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55" operator="containsText" id="{EAC93D88-CA92-490C-9019-455EB58859D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56" operator="containsText" id="{5EC75578-3AC6-4D19-AE1F-B5F8029258A1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57" operator="containsText" id="{03E1DFBA-CD59-45C1-821A-79B6146F455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58" operator="containsText" id="{C35BA659-2946-4E6C-9AA8-3F076A7246C8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59" operator="containsText" id="{0601FF44-7C70-4C9E-8531-C7CBD7F8B618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60" operator="containsText" id="{A39E42B3-1436-4E0B-B6FF-1CDC2F135450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61" operator="containsText" id="{F2784C5A-0916-47CB-AA46-CBC7D4F02A7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62" operator="containsText" id="{895D1595-21A8-4AA5-B3A4-103D30502E8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63" operator="containsText" id="{C2AED5F9-9290-446E-939E-2D14E4284A4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64" operator="containsText" id="{DF8389D3-FB26-4AB7-91FF-AE875DD0853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65" operator="containsText" id="{81074EED-4E99-4728-85E9-176CE3D4BDB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14" operator="containsText" id="{231EA009-06AC-47C3-B328-C3BAAD3A516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15" operator="containsText" id="{8F4F5D40-56B6-4765-944A-3DBB3A1527C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16" operator="containsText" id="{1DD0D0B7-1E0B-44BD-A69F-A6AE9082435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17" operator="containsText" id="{8B8641C4-9EFA-4B7F-B209-72CB2C1D8AF8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18" operator="containsText" id="{43169487-5D9F-4DAD-80B7-5930D7CC45CA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19" operator="containsText" id="{BF7F7CCF-4288-4811-9B79-184AF43E7F5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20" operator="containsText" id="{D24EA5B7-AEDD-4779-9ED3-27CB29488CA0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21" operator="containsText" id="{64F77023-1A7B-4D53-A07B-A1CE84825248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22" operator="containsText" id="{E7892744-EF4B-4342-BB56-DAFBF9CB1B31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23" operator="containsText" id="{7B6041DC-4D3A-49E1-B37D-4BD06DE5CFB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24" operator="containsText" id="{937DCE3E-4765-4D68-B10A-A38635DCEFF3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25" operator="containsText" id="{02C1FC78-DB76-40A0-BD5D-CFB86E92BD02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26" operator="containsText" id="{E1166D76-62CE-4075-BF31-C4BA8F191A6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27" operator="containsText" id="{DAF76E1D-D85B-4DDA-9DF7-EAB79F6B738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28" operator="containsText" id="{E568F5F8-353C-4CED-A25A-40D549CBABEB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29" operator="containsText" id="{B9791D6D-FE1B-4EB4-BF19-9AD9F07F3EC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30" operator="containsText" id="{1FD68E25-29B7-482C-B861-4D855C9D354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31" operator="containsText" id="{CFA918C2-0C78-4091-9330-46BCFE08F2B2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32" operator="containsText" id="{8A90199A-AA35-4E24-83E2-DAF12F8945C1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33" operator="containsText" id="{C445DAFC-2CF8-430F-831E-964CC2006D9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34" operator="containsText" id="{3ECCF716-38F7-4E7E-B03A-AB1BED61B968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35" operator="containsText" id="{9766C358-A721-4FF4-A974-85831377437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36" operator="containsText" id="{F85CCBCE-E5FA-4442-83A7-18C4AF23F10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37" operator="containsText" id="{EE433867-FD80-495D-BD91-DC2F6C6E7688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38" operator="containsText" id="{D366CEAF-C9F1-40CD-B06A-5761471D60E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39" operator="containsText" id="{5A42EDB8-4CAA-4112-B8A0-8ECAC5B72641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40" operator="containsText" id="{16596026-CE86-4479-AC27-20950915EEFA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41" operator="containsText" id="{D12982EE-A6A8-4D04-BE11-49F98A01BF1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42" operator="containsText" id="{55AAE91C-DC70-4956-85DB-76A8FF7FFED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43" operator="containsText" id="{6AA9FE38-4C50-44B9-8905-333C7055FCE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44" operator="containsText" id="{AC7B3950-DE08-4C6F-8E1D-00BFE8A980B4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45" operator="containsText" id="{E8B025BE-1007-4F8C-9529-2E7F194D34D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46" operator="containsText" id="{B99E46AC-1CE8-4891-8EBA-4AAB5B5A5F8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47" operator="containsText" id="{C995BF6F-ED21-46FA-B060-383F1A9F17C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48" operator="containsText" id="{90A52807-646D-4931-9199-1FD92C489C04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49" operator="containsText" id="{089C30DE-974B-4158-B4BA-AD4FC7F6AF4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50" operator="containsText" id="{D4996ABB-4F2D-4FD5-83CE-EA100023086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51" operator="containsText" id="{E56BDBE7-3690-4D76-A465-9C9D8DEF8C3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52" operator="containsText" id="{BAA77D8F-D267-4EDB-94B5-5B10BA9B7F0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53" operator="containsText" id="{C7A46EED-CC64-473C-9238-A09FBF6AE05B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54" operator="containsText" id="{F13B96AA-C274-4BE1-A124-8A6BCC266BD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55" operator="containsText" id="{DE522032-2F15-48FD-9FF6-D6869A57B292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56" operator="containsText" id="{21A93AEE-5F74-4A2D-95E7-0474AF147E3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57" operator="containsText" id="{D7A04843-E435-405A-AA61-FA800BABA61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58" operator="containsText" id="{83CD8E44-183E-425B-A0B5-CD3CF101D08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59" operator="containsText" id="{1D204CA5-BF92-4032-9D08-8FBC260F923F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60" operator="containsText" id="{4BAAA493-5935-4313-AEE6-281531BA16D1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61" operator="containsText" id="{4F821FE0-3531-4CE4-8686-1B83AEBA1B6D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86" operator="containsText" id="{C6CCD416-55D9-43BF-8603-0C7530FDDE37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87" operator="containsText" id="{9625CF0B-5A62-4BF2-81D4-24734F7A7FEE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88" operator="containsText" id="{9B2CC715-442B-4661-9042-D9259B2A452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89" operator="containsText" id="{8D141A6D-9C1C-4BD0-AE2C-57AD38D7D24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90" operator="containsText" id="{4F508894-4023-42A4-A5CA-0E6043205DB2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91" operator="containsText" id="{B40BCE73-5C08-4BC9-958A-50208BA3BB6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92" operator="containsText" id="{BC0D05C1-1CC9-438F-98A9-9E7EF3F877F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93" operator="containsText" id="{48829834-AB2E-4753-883B-AD6C7A813CC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94" operator="containsText" id="{14374C29-22D2-40A7-B157-BEBDEDC33943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95" operator="containsText" id="{74172D0F-36D5-44E1-AE40-FB65FA7A8199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96" operator="containsText" id="{B5DB50A3-D41D-4FCD-A719-C3D0A0A6C24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97" operator="containsText" id="{86297587-62DA-4059-AAFD-26ED593FF158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98" operator="containsText" id="{CC4C173F-7384-41E9-94C9-C3B72942750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99" operator="containsText" id="{29789BC8-DDE8-4852-BF52-33A514E25E5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00" operator="containsText" id="{47BA5346-7A83-4712-A181-48F2CEEDB0E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01" operator="containsText" id="{6DB7CE3E-E07D-4CA4-B6E7-22E4F18729F9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02" operator="containsText" id="{796785C8-D05F-4EDE-8860-0408A3702B0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03" operator="containsText" id="{8DD50775-FC71-4B6B-A3AA-055B6700490D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04" operator="containsText" id="{CCC9024F-0BE2-4BFC-B70D-43A50C4E81E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005" operator="containsText" id="{90F673D5-CBBB-4F0C-80B4-BD4E1FBD5AE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06" operator="containsText" id="{199E16AC-4D5D-4472-BB62-FC2BC80D9BD1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07" operator="containsText" id="{1B7D3A68-A5B8-43A9-BF6B-F030278D7596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08" operator="containsText" id="{8988EA16-0A6A-44FF-B746-AE5175141C4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009" operator="containsText" id="{59913F97-0054-4FE9-8B01-52FC64AC9F1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010" operator="containsText" id="{09F782CD-6F73-4227-AE55-7B2A3555E1F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11" operator="containsText" id="{969138FF-7B7D-44AA-980D-E18350EEAF3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12" operator="containsText" id="{982D38C0-E14D-4B1F-81F2-FC7530A809C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13" operator="containsText" id="{B0C3C9AE-711B-44C8-B9FA-88C9F8B9FF8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14" operator="containsText" id="{26FE1A56-A017-4AA3-928B-F2F31D3D22CC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15" operator="containsText" id="{71714ABD-39C4-4787-AC9B-B328C05D7DD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16" operator="containsText" id="{0E2FEE8D-6DC7-40A9-AEDC-4FCFEB1D88C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017" operator="containsText" id="{F9565307-22CD-43C1-8375-150EEAD8A97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18" operator="containsText" id="{C7B50216-63D3-4EBA-85B1-B31E6079FAE2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19" operator="containsText" id="{0225F13D-E8CD-4B9E-992A-A20C869F868F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20" operator="containsText" id="{044A3886-8493-449C-A761-33422102B2B8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021" operator="containsText" id="{A5B0E97C-D183-4210-9239-16A21DBACDB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022" operator="containsText" id="{BEA92E31-1495-48E4-8CA9-C15E0337184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23" operator="containsText" id="{E4B4B5BA-C6F6-4CC2-B55F-6CF8681D57E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24" operator="containsText" id="{69710CA7-379A-4E0E-9618-FEF0F54FA03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25" operator="containsText" id="{3BD27D43-06BF-4122-A909-BC1F250C6816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26" operator="containsText" id="{5A3A324E-CC61-442F-9716-C22DAD1F1134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27" operator="containsText" id="{F60DA446-B40B-46AF-9193-71EEDE92A5C8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28" operator="containsText" id="{B4331C04-12F7-4F95-9FD0-5D422F9295B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029" operator="containsText" id="{71F2729D-8BD5-4906-B3E8-2F4A9A475B0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30" operator="containsText" id="{BEC996C0-9C18-449C-BCA3-02E1664A6732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31" operator="containsText" id="{93ECD739-8630-4152-B26B-A70CBF31F109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32" operator="containsText" id="{44208067-7E3D-4492-A278-699BF449845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033" operator="containsText" id="{B0ED93F6-4AFF-491E-902D-6FB7CC492EF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046" operator="containsText" id="{54EC1ECD-271B-48C5-92E8-DCC1F537E9E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47" operator="containsText" id="{E3A6B64A-8A19-471A-A7D8-DA1F3A597BF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48" operator="containsText" id="{4E61B2D4-C674-47C0-9F24-6BA790FE7F29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49" operator="containsText" id="{6BF1526D-023E-46B5-85AE-9AC4E1E8C81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50" operator="containsText" id="{5900FA11-1410-46C0-920A-C0D6FCF91A06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51" operator="containsText" id="{1174EC61-0752-4603-B7BF-D40A5BAFB0F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52" operator="containsText" id="{8FEDD26F-9EE9-4461-AA78-05D27DA58E7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053" operator="containsText" id="{A5CBF8FC-BA42-47D0-9A09-6BF1453CA24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54" operator="containsText" id="{5C969F51-8F73-42D4-B4CB-9BFA1E12D4D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55" operator="containsText" id="{D5AB4AC1-14E4-4390-80DF-1B22011530B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56" operator="containsText" id="{514A97C3-15A7-485C-B8A7-B52133AA809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057" operator="containsText" id="{0528953F-3E25-409D-AB8A-9A232C04DDB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30843" operator="containsText" id="{60D6F040-355F-45BA-B199-93F6AC78D01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44" operator="containsText" id="{104E7768-EC21-4B1C-A45E-804F229761D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45" operator="containsText" id="{99204187-A2B0-494A-98C8-C0E93A38276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46" operator="containsText" id="{087E4EB5-A38C-4183-8919-AA5A2FCBC63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47" operator="containsText" id="{4C5B69CC-A5FC-454A-B74B-34CC86BBF22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48" operator="containsText" id="{51F76B5C-10CA-44DC-AA7B-7A79870E80B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49" operator="containsText" id="{D9734778-0804-4540-A110-C286CB252C9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50" operator="containsText" id="{B25C56AD-A7B4-47F7-BED8-116236039F7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51" operator="containsText" id="{06C49D07-3E0A-443E-B4C8-E28443C52BD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52" operator="containsText" id="{EB38074C-EFC5-400B-9D66-ECC0C9CC718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53" operator="containsText" id="{D4701593-AA6E-47C1-BBDE-4DFF8D60265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54" operator="containsText" id="{56E457B0-69AE-42A5-8BDF-15DB23CBD57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15" operator="containsText" id="{34E07AE8-B350-4EA9-99C0-7E1160606EB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16" operator="containsText" id="{12A7D1FE-F2E1-4A3E-8FFC-1DA4E04A67E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17" operator="containsText" id="{2D3649FE-B392-44F1-BAB4-847F760052C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18" operator="containsText" id="{D1D25666-82E9-4CE3-91C5-3D70CE99367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19" operator="containsText" id="{B7CAE68C-C136-4924-9643-2A806DAD9F7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20" operator="containsText" id="{57353DD3-FF7D-4071-9B6D-7C37B81DD127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21" operator="containsText" id="{F84BC301-CD9C-4F7D-B0E8-CA8307992029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22" operator="containsText" id="{9E828A84-B2D7-44AD-A5FB-1C71AB0FAE2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23" operator="containsText" id="{30894EA7-E499-4011-8280-EC8E8BFB18B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24" operator="containsText" id="{3C341134-3668-4F84-B508-1C947FC9E37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25" operator="containsText" id="{13F52C04-B564-42C7-9663-353C201175B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26" operator="containsText" id="{47A230F2-8527-42C8-ACB3-23E81C730F7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915" operator="containsText" id="{94A8A5CC-A803-4400-8277-308F368AD89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16" operator="containsText" id="{31D3E419-4E70-4347-AE18-3BC711FEC239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17" operator="containsText" id="{2E6C90D1-3335-4AB6-B33F-5244154D11E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18" operator="containsText" id="{264DDE10-C108-454C-996C-1401F75F8F6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19" operator="containsText" id="{2BC33866-FF36-4E95-B706-50776CF0D83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20" operator="containsText" id="{5DE7881C-3B81-47B8-A3CA-AAE8CE2FBCB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21" operator="containsText" id="{4BE803C5-9DAA-47A4-96E3-C531048B05BE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922" operator="containsText" id="{BC2F7621-00F1-464E-9C3E-A2046538722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23" operator="containsText" id="{48924DFC-67DD-4A1A-AFBF-5069023C031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24" operator="containsText" id="{081BC9B3-AC83-4AAF-B627-36306891582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25" operator="containsText" id="{89872D5F-B43E-46F9-8074-CC6B609E13B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926" operator="containsText" id="{95C732BA-ECF4-4BAF-BF12-977F7F86FB6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927" operator="containsText" id="{9D5A8B2F-C79D-4DD7-961A-9BA2B58BDA8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28" operator="containsText" id="{09AD58CD-2840-429C-AE42-307D7F171F8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29" operator="containsText" id="{26580BF1-938C-4AE8-877F-3AFBEB00CB1E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30" operator="containsText" id="{109DF4CF-6C3A-4B32-ACA8-17AF2092C70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31" operator="containsText" id="{CC01ED65-0DFC-42E6-8D02-46D02F4035F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32" operator="containsText" id="{BF6FA70E-5AD7-4B31-A5D6-D535F065EAA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33" operator="containsText" id="{7B19D541-C3C2-42FD-B193-F28B566EC8F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934" operator="containsText" id="{73BB4180-03B1-4972-92F8-7D0913A9EE0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35" operator="containsText" id="{EADDEEE1-9190-4993-A916-BBC81F05B87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36" operator="containsText" id="{1723B622-3882-4E0D-9433-AB132D364CA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37" operator="containsText" id="{0E7386B3-A48C-48D0-BFC6-5E1032FB1E8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938" operator="containsText" id="{0EFD13D5-646D-48E7-B357-08C29EE90E4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375" operator="containsText" id="{D914F0FA-21C6-42FC-B202-1C6551934EB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76" operator="containsText" id="{E10BFDA4-45E0-49F1-B4DF-B4314037109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77" operator="containsText" id="{BDB1243F-FE45-4F3B-9094-3F47E7111A8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78" operator="containsText" id="{B4F98DF0-4DAB-4F13-A960-AEEAE82D37D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79" operator="containsText" id="{BD481116-F05C-427A-9A8D-D1D62FB2514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80" operator="containsText" id="{B292B1FC-A124-428B-9740-5C0392B5AC47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81" operator="containsText" id="{878367A0-ED34-4C3E-A337-9BAAB9357949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382" operator="containsText" id="{92351CBF-6192-4F19-BA0E-871AA703B09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83" operator="containsText" id="{26519A30-86F9-4A4C-88FC-F805F992C4DE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84" operator="containsText" id="{AB4FE581-8865-4478-A3EC-C7929BDA6B16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85" operator="containsText" id="{06AC2033-10AC-46B1-A6EB-972E51F65A5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386" operator="containsText" id="{9DB85824-668A-47BA-9DAF-80205E9A81C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399" operator="containsText" id="{7135BE42-6C63-4265-9D39-513D712A06F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00" operator="containsText" id="{0150253A-CED2-429F-BEFE-756D1D37BD2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01" operator="containsText" id="{127C6E3A-CF54-4C00-B501-58FD7CB839F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02" operator="containsText" id="{ACD51789-3891-4E15-B6DF-01B48D46EDD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03" operator="containsText" id="{05E83596-0533-4FA0-81F6-5084944534D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04" operator="containsText" id="{C2EF9C06-F687-4409-A8AB-71D50C8C7BA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05" operator="containsText" id="{519AB989-A426-4E05-9E7C-E1D1D5BA3B3C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06" operator="containsText" id="{43AB3E39-9604-4DFA-88EC-77756487121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07" operator="containsText" id="{F9733D49-D7C8-496E-BE59-1D3ECB8A9B8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08" operator="containsText" id="{D7EB9F2D-3FB9-4EEA-8567-B3303C40EE4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09" operator="containsText" id="{F54A3B0B-4189-4FEC-8153-DC159751304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10" operator="containsText" id="{58170102-5020-4BCD-926D-83DF2092917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11" operator="containsText" id="{455E7757-62A5-4699-970E-C6DF3FB77E26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12" operator="containsText" id="{2E484B96-8FB9-425D-B456-52754B5EF31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13" operator="containsText" id="{8A7B8B82-434A-401D-A407-DBD98626AD9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14" operator="containsText" id="{047BE778-AE1E-4BDA-BF79-F37A5425AEC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15" operator="containsText" id="{45DA4C4E-7B04-4371-BCF0-09051B6FA5B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16" operator="containsText" id="{24ACE231-A6DB-4127-9AA7-F6B8D3019C9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17" operator="containsText" id="{96030508-5B9A-478D-B3A6-BBC03980401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18" operator="containsText" id="{DC7C9A43-1ED4-4D1A-A104-FC684C9A90D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19" operator="containsText" id="{8B9AF963-A2DB-4533-AFEB-062319FCAD8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20" operator="containsText" id="{7E95E261-460A-4B6A-9938-EB9382D603A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21" operator="containsText" id="{959881D7-EAC2-4F3D-8176-EF32A8B92A6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22" operator="containsText" id="{1E854164-333C-4804-B729-D81484A0F04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35" operator="containsText" id="{0E0CC34F-6D67-46EC-A73A-4D8615023F0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36" operator="containsText" id="{44FA3AC0-78D5-48BB-BD95-99834D846042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37" operator="containsText" id="{44368530-1057-4EAD-8079-CD24DA3FB2B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38" operator="containsText" id="{3DD3EF47-AAFA-4C98-BC6D-04028178287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39" operator="containsText" id="{DAF77834-82BA-4A2D-8895-798BECEA905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40" operator="containsText" id="{AC5F666F-1472-439C-90F5-2A86785E254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41" operator="containsText" id="{D7107609-0ABD-4BED-96DA-39A0C04E6EC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42" operator="containsText" id="{93432A8B-3CC5-49C4-B2D3-7401442EABE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43" operator="containsText" id="{3A5A87B2-321F-4B3C-940A-6261F9D1F46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44" operator="containsText" id="{1D2B4ED4-6DED-4648-A2B9-2BD5FC05DE56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45" operator="containsText" id="{B3F4215B-6D9A-4A5D-B197-B9A48C43243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46" operator="containsText" id="{CA6FC435-E608-4B0B-941D-3687EDD2553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94" operator="containsText" id="{C6BFB21C-AC85-49F8-9A0B-B8586D44095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95" operator="containsText" id="{2C733600-7691-42BB-B4A2-4842E4904FA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96" operator="containsText" id="{AF23D772-599E-492C-BF4D-DC67FF1B6A31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97" operator="containsText" id="{0389B4EA-7BE4-4FC8-A528-C7A34FE8B43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98" operator="containsText" id="{E5ABD699-4BB4-4F7D-AE9E-D18258931A4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99" operator="containsText" id="{B6C65641-9FB8-4813-8FDA-929884FD795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00" operator="containsText" id="{355D4DD2-8CC2-4626-93E9-0D621F53AE7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01" operator="containsText" id="{481F03B1-6661-4F53-9824-3CBEAE40AB8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02" operator="containsText" id="{E67F826E-1BE2-4729-8D5F-08F3F349DB7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03" operator="containsText" id="{B7CA9F70-6A37-4AA3-91A1-C23C8D623576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04" operator="containsText" id="{113161BC-D27E-4BED-936C-F6266C2C86F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105" operator="containsText" id="{7EE3FB48-1F01-4C79-8734-AA4303D02EF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938" operator="containsText" id="{E44FA1BE-6E14-4A5E-9C45-1A41478D12C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39" operator="containsText" id="{4863835C-E9AA-4FD3-9F91-06DFC872241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40" operator="containsText" id="{8ED9CE79-1941-4A47-B8A7-B09694B2CF8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41" operator="containsText" id="{2035C626-78C7-46DB-857C-9404D1A5912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42" operator="containsText" id="{493C4578-D339-413D-B6CA-27022F59F7D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43" operator="containsText" id="{34726AE0-1CE6-44E8-A32B-32B3826E758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N27:Q27</xm:sqref>
        </x14:conditionalFormatting>
        <x14:conditionalFormatting xmlns:xm="http://schemas.microsoft.com/office/excel/2006/main">
          <x14:cfRule type="containsText" priority="39534" operator="containsText" id="{70EDBCE9-ADAF-451E-BDAD-0350151A6C33}">
            <xm:f>NOT(ISERROR(SEARCH($P$44,N29)))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35" operator="containsText" id="{81C539D3-3E38-4D6E-962B-4F54C97C21D0}">
            <xm:f>NOT(ISERROR(SEARCH($O$44,N29)))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36" operator="containsText" id="{1211412E-1252-4956-875F-A5ED7B5E8A87}">
            <xm:f>NOT(ISERROR(SEARCH($N$44,N29)))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37" operator="containsText" id="{5D7C27CE-D56B-417F-B074-E1A6A30C53A9}">
            <xm:f>NOT(ISERROR(SEARCH($M$44,N29)))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38" operator="containsText" id="{615465CB-06A6-40BA-A499-9A1E3BB36CFC}">
            <xm:f>NOT(ISERROR(SEARCH($L$44,N29)))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39" operator="containsText" id="{A9B071E8-5C2D-4512-8EE0-FA8E96DA1CF4}">
            <xm:f>NOT(ISERROR(SEARCH($K$44,N29)))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40" operator="containsText" id="{497C43B4-9CA5-4888-ABFE-931A62688B80}">
            <xm:f>NOT(ISERROR(SEARCH($J$44,N29)))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541" operator="containsText" id="{DF460461-53D1-4912-AC34-64AC3D7B75F9}">
            <xm:f>NOT(ISERROR(SEARCH(#REF!,N29)))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42" operator="containsText" id="{9BE0ACBB-EB3C-410D-AEFA-D229C77CCD7E}">
            <xm:f>NOT(ISERROR(SEARCH($R$44,N29)))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43" operator="containsText" id="{8E1E83E2-04B2-4109-8519-C707F7724BB8}">
            <xm:f>NOT(ISERROR(SEARCH($Q$44,N29)))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44" operator="containsText" id="{902178C3-80B6-482D-911D-714FD913726F}">
            <xm:f>NOT(ISERROR(SEARCH(#REF!,N29)))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545" operator="containsText" id="{732A6C38-3BC8-4F72-A6FD-65622205AA1C}">
            <xm:f>NOT(ISERROR(SEARCH($I$44,N29)))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642" operator="containsText" id="{422F50D2-5671-47D1-A767-460CC9D9B558}">
            <xm:f>NOT(ISERROR(SEARCH($P$44,N29)))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43" operator="containsText" id="{7D0F6581-FB1F-426E-9000-920CC2D810EF}">
            <xm:f>NOT(ISERROR(SEARCH($O$44,N29)))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44" operator="containsText" id="{44012B53-E395-44C8-8CC4-E5131259B19D}">
            <xm:f>NOT(ISERROR(SEARCH($N$44,N29)))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45" operator="containsText" id="{7981B424-1DDA-4E8A-AD78-6DECC8F61DCD}">
            <xm:f>NOT(ISERROR(SEARCH($M$44,N29)))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46" operator="containsText" id="{2A5FCD23-F0FF-493F-8398-0AA34103F298}">
            <xm:f>NOT(ISERROR(SEARCH($L$44,N29)))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47" operator="containsText" id="{982B26F4-F2B8-433C-BC0A-AFA1C74F616E}">
            <xm:f>NOT(ISERROR(SEARCH($K$44,N29)))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48" operator="containsText" id="{87279107-F418-49A2-AE73-71364EA181B4}">
            <xm:f>NOT(ISERROR(SEARCH($J$44,N29)))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649" operator="containsText" id="{5AA3D442-EB1E-46BC-9FF1-C813DE071654}">
            <xm:f>NOT(ISERROR(SEARCH(#REF!,N29)))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50" operator="containsText" id="{0C418FCC-1F6D-4109-A6FE-FD8954456653}">
            <xm:f>NOT(ISERROR(SEARCH($R$44,N29)))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51" operator="containsText" id="{B2959F80-9F03-4321-9BC0-2AE3E724C172}">
            <xm:f>NOT(ISERROR(SEARCH($Q$44,N29)))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52" operator="containsText" id="{07243355-BC35-4F13-95E1-4A7C82A5A6BF}">
            <xm:f>NOT(ISERROR(SEARCH(#REF!,N29)))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653" operator="containsText" id="{949B7752-0010-4B95-AB7B-776E4AC5D8AF}">
            <xm:f>NOT(ISERROR(SEARCH($I$44,N29)))</xm:f>
            <xm:f>$I$44</xm:f>
            <x14:dxf>
              <fill>
                <patternFill>
                  <bgColor theme="2"/>
                </patternFill>
              </fill>
            </x14:dxf>
          </x14:cfRule>
          <xm:sqref>N29:Q29</xm:sqref>
        </x14:conditionalFormatting>
        <x14:conditionalFormatting xmlns:xm="http://schemas.microsoft.com/office/excel/2006/main">
          <x14:cfRule type="containsText" priority="37974" operator="containsText" id="{6AEB78CB-C5A0-409D-9F99-1956C015E5FE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75" operator="containsText" id="{CC2E6E5F-6C5D-49A2-AEEC-620C0E32BED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76" operator="containsText" id="{34DC3D7D-4F14-43F4-995F-46BA6595189A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77" operator="containsText" id="{8E4310A4-5F7A-4BF8-A7CF-E1088C421C3A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78" operator="containsText" id="{4FA2D147-2D4A-4277-8F1D-9E0F9A2BDCD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79" operator="containsText" id="{11E716E7-3A5D-4B78-A055-ABDF135970C6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80" operator="containsText" id="{342A46A9-2FFA-42D8-967B-2FDDE8048D9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981" operator="containsText" id="{EF73C563-DBB8-410E-9EBE-54A729A17093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82" operator="containsText" id="{25E23F01-BCEB-4B1E-B43E-3840AD6A3CD6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83" operator="containsText" id="{D7930F6F-DA7E-4573-801F-5D923E9FC422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84" operator="containsText" id="{106A6E55-9C48-4E1F-A0D6-F8BFFB23DA4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985" operator="containsText" id="{18EA06F1-01D8-4F4E-AEE6-68CA1122C8E8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986" operator="containsText" id="{DD5D0B79-9A55-4C10-9CCF-2921C0DD4F79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87" operator="containsText" id="{BB1BF11C-7414-43FF-AB16-A41B523CA68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88" operator="containsText" id="{81C173C5-2A90-4B55-AF56-5F95B7D33585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89" operator="containsText" id="{1E7BFBEA-E416-40F9-93A1-0739198DE13D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90" operator="containsText" id="{36422211-04F7-4B48-A602-53D685A7318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91" operator="containsText" id="{B8511BF4-BE90-459D-A607-5D6EE6E9A156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92" operator="containsText" id="{0E292B96-E545-45DA-9705-02F76700401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993" operator="containsText" id="{5C0583F7-E25F-4308-8212-C85054756B3F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94" operator="containsText" id="{5AF2ABAD-45FC-46BE-B717-B0B0C0539376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95" operator="containsText" id="{EF924B8E-4E1C-47EF-91CB-3FFF13416993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96" operator="containsText" id="{DCD441AC-5CBB-4F92-8F6C-DEE8C80F99F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997" operator="containsText" id="{67680266-5DF0-4E91-BBCD-46BB7F4C8058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35808" operator="containsText" id="{B077B0B1-8772-4A7C-9434-CFCE80FD77E4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809" operator="containsText" id="{8B752892-B5DB-4E9B-8E99-B08ACFE5449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10" operator="containsText" id="{F3572719-3C17-452E-901F-1D882F18FAC3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11" operator="containsText" id="{66F9396F-9DBC-4A8A-BC3A-24D95F960EA5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12" operator="containsText" id="{81392209-68F0-4BFC-A62A-638E09A6893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813" operator="containsText" id="{2A6A5055-14AF-4213-A7B6-FE94CD919516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874" operator="containsText" id="{36B1AAEB-F46A-4498-A9C2-BFF65B6E9F7B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75" operator="containsText" id="{9879A6D5-FEE3-4544-A082-A39E39B29506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76" operator="containsText" id="{5453BC1A-5054-4C57-87F7-2327D6470B20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77" operator="containsText" id="{5086AFFC-9CAF-4744-A512-BC0292D8B46E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78" operator="containsText" id="{CC91F02F-B1B7-4A05-9A9A-FF85F47F37DC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79" operator="containsText" id="{2675E3BB-6AEB-400A-AF71-783062261F38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80" operator="containsText" id="{9AFA4DCF-0F55-43E5-AD9A-A3B7F197C342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881" operator="containsText" id="{9F7E6064-D653-4C2F-BB85-BFE65DD84A8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82" operator="containsText" id="{F71E093D-53BF-45D2-B0F5-3B8489A6DAAA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83" operator="containsText" id="{A5504AC9-0777-4714-847C-CB128411EB0F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84" operator="containsText" id="{00F50FF2-5F75-4619-8971-8FDB1A41EFA0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885" operator="containsText" id="{DD760AED-ACCD-4D13-BCE4-F5F03ECA7BEA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898" operator="containsText" id="{51CE21E0-4F7C-49E4-901F-9D5E68F51E71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99" operator="containsText" id="{AB645632-A616-4044-B175-A65BA949FF62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00" operator="containsText" id="{FDA4AD64-56F1-4286-B04E-720FF113E579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01" operator="containsText" id="{FB1AFF00-D3A2-4A4A-B627-68901D07DB04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02" operator="containsText" id="{8E1B95C7-2F79-4BFB-B00F-CE9C69F21408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03" operator="containsText" id="{6BABDF7A-057B-4689-90F1-05CD64506601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04" operator="containsText" id="{E6735865-06FA-4F66-9AA1-18BEBC612194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905" operator="containsText" id="{CA6A50E5-F281-4F33-A7ED-5B0FCF59D8C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06" operator="containsText" id="{28CD2751-E3D5-4E0D-AE5A-CC78E0D25AF6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07" operator="containsText" id="{2BC8F523-08F5-46AE-850A-8F02A3D894C0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08" operator="containsText" id="{EFAEC951-449C-433C-88D1-B0D946596FD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909" operator="containsText" id="{5E69EAED-19BF-4DC6-8F52-7FF18D29EFBA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042" operator="containsText" id="{5AE7656B-5469-4587-A023-AFB9F353891B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43" operator="containsText" id="{66A51258-1408-440A-A206-F0977517379F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44" operator="containsText" id="{A3C1436C-E714-465C-B6F3-A68AF05EEB3F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45" operator="containsText" id="{95676B64-37D4-42F9-BEA7-F83486EDDBD1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46" operator="containsText" id="{C383D7E8-64F2-4765-A1D5-3DE1EF67365E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47" operator="containsText" id="{EA4911EB-386B-4D67-B99F-D8D4E5519814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48" operator="containsText" id="{B8054569-CE94-4E4B-AAFE-8811B0F953B4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49" operator="containsText" id="{1EDE35B7-90A5-48C4-8267-140D5467499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50" operator="containsText" id="{B78B7221-F773-49EE-BD66-7548034EAA2D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51" operator="containsText" id="{6FB89B94-8484-4497-9DE6-DF5DE86C0E1B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52" operator="containsText" id="{D0BBC3DF-E17F-4014-992C-1E2E029622FB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053" operator="containsText" id="{84BA792F-DAE0-49C2-B0D5-CE038DE85715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126" operator="containsText" id="{EB2DC76F-931E-4664-9C79-0CF70F771B50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27" operator="containsText" id="{368958B9-30F7-46F0-96A4-A5B14DB3DB26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28" operator="containsText" id="{C6FCD7FA-1B01-4E34-A929-84D61857131B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29" operator="containsText" id="{58F6C94E-5D07-4B9B-AC7F-9A42A4B80BFE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30" operator="containsText" id="{4EE6A838-2042-4B20-88DA-8789E285C746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31" operator="containsText" id="{CCCA7F43-B65C-45F7-A58F-A7178E649702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32" operator="containsText" id="{48CE30A6-5FAA-4524-8F7D-4363B48954F7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133" operator="containsText" id="{D28517D5-8296-4B8C-BF5B-7DE7342FEBC1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34" operator="containsText" id="{2A2DB994-4029-46A0-A828-86E51716E9A6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35" operator="containsText" id="{FD78C50C-FDA2-4ACA-9248-A033C47E569B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36" operator="containsText" id="{690A81E3-CC05-40ED-89E0-433858055A3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137" operator="containsText" id="{145D35F0-1A0B-4B92-A995-3B41DA113F0E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198" operator="containsText" id="{DDDDECC4-B59A-405C-AC90-05E7B5D2813C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99" operator="containsText" id="{97836501-93BA-40BE-93CF-6238666E7852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00" operator="containsText" id="{12D64897-DC1B-4957-8641-23E440F4F260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01" operator="containsText" id="{49E125B6-58FC-42C5-8282-E9A23BCCE6BB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02" operator="containsText" id="{249EDE2B-2273-4475-ADA9-6AFA772AE0FD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03" operator="containsText" id="{939D3B2E-0121-438C-A302-B3B5BDE8A75E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04" operator="containsText" id="{A8BDD5AB-F33D-4A5C-85A7-CF79E419272E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205" operator="containsText" id="{34A74C08-6328-4671-BBEE-95D1B9BFE07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06" operator="containsText" id="{998B98D6-3BEF-4180-9EAF-DE86DD1AB77A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07" operator="containsText" id="{EDFAEA8C-56E1-40AD-9600-9D5FAE0DE6D7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08" operator="containsText" id="{CE67D4E1-3333-4917-A9D7-273615E6C786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209" operator="containsText" id="{306745D8-FBD6-4C33-A318-7B56BEE27987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8970" operator="containsText" id="{AB1766C6-C609-441B-B028-BDE268EDA4BE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71" operator="containsText" id="{A5DBFC0E-7B58-415A-93C9-BA80CA09AE1E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72" operator="containsText" id="{29FE6017-ABCA-4F51-A25D-DC9AFE6DC2A3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73" operator="containsText" id="{D46ECC4E-D031-40F9-8694-758B6946AA1A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74" operator="containsText" id="{CA0BD09F-D7D1-4743-9652-78973B9C8999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75" operator="containsText" id="{F4B7E0B8-8B6B-4A74-BE2B-EB5044968A08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76" operator="containsText" id="{1CC9540E-2F72-4BED-AE85-74AB9E8F289F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977" operator="containsText" id="{97958085-2254-463F-AA94-8190984BA652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78" operator="containsText" id="{1857C62F-D2DA-4AC2-AE29-B1B7080E7466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79" operator="containsText" id="{B9EA20B5-10D7-4488-8EC8-1801A67B7487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80" operator="containsText" id="{2AAE7CA8-C966-4618-A3D3-2600843D3FF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981" operator="containsText" id="{074F3DA5-0596-47A0-A28E-2D119C91BB59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8982" operator="containsText" id="{F3D051D2-6CA4-4989-BEA6-411D6474439F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83" operator="containsText" id="{BADFFAB8-3B0E-469D-AE75-BB39946AA324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84" operator="containsText" id="{0164796C-E657-4EEC-90FE-18BB39C29985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85" operator="containsText" id="{DB2851CD-5C15-4CF0-B904-535722963620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86" operator="containsText" id="{C844EA45-BD06-43C1-92F1-4706E1C7A135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87" operator="containsText" id="{E460DAF0-9A78-4F54-8735-9ACE0D170AFF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88" operator="containsText" id="{60A82718-B433-48DC-AC24-5B30A5F3DDEE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989" operator="containsText" id="{827D3F5E-977D-4FDE-8B49-2E21B603A732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90" operator="containsText" id="{DBC0D5C8-86EA-4167-9EFC-F071EEA9D577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91" operator="containsText" id="{CB5A19D1-4954-4969-AA33-28560D7CFB5A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92" operator="containsText" id="{70E523C0-EA03-40C9-86F8-EDBD0A2DEEE6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993" operator="containsText" id="{DB8D006D-9FB2-4EF7-8C09-D2752A0A5F8E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8994" operator="containsText" id="{C208A4F7-CADE-4986-9006-AD163E5FEFC8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95" operator="containsText" id="{8070470F-ABBE-420B-AA25-165DAA284D9C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96" operator="containsText" id="{35FC797E-461B-4E22-9F21-4802BE70DF30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97" operator="containsText" id="{41841E2A-4EA1-4AC7-B7C8-130F5BE37DF0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98" operator="containsText" id="{9B14185D-7C11-41B4-8AAC-6EC870A5EFB3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99" operator="containsText" id="{D6EC66F4-855B-4984-9EFC-CBABF236C7C0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00" operator="containsText" id="{77BC37FB-C86F-4A93-B272-DC0D484B8B35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01" operator="containsText" id="{7618BDF2-1334-40AB-87C1-EF30EB0ED1C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02" operator="containsText" id="{57A39115-9146-4D06-BAED-6532916E1AE6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03" operator="containsText" id="{A28990A0-208A-4473-9578-7FAD69258B38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04" operator="containsText" id="{BFCAAF24-837B-4AF7-A115-ABC7E4718F2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005" operator="containsText" id="{3A78967F-7978-4685-A5C3-D4F8B303C018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054" operator="containsText" id="{0EC1531E-2035-4908-8088-E53061F04940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55" operator="containsText" id="{31AA955E-A25D-45CF-83DA-5B75917E9E5D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56" operator="containsText" id="{CC77B83D-BE3D-403E-8680-1EC408B179B8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57" operator="containsText" id="{110F322A-99A9-4CC3-9D82-444995DD58DF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58" operator="containsText" id="{6C138477-E6B7-401F-A189-2185A6B51F87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59" operator="containsText" id="{93B83DA3-FB58-4588-A387-F8072C34A51D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60" operator="containsText" id="{6B6C285D-0A36-4C93-8DB5-AC92255934B3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61" operator="containsText" id="{D6F4DDD4-6298-4F5F-8143-76C1945CCC5D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62" operator="containsText" id="{C6827748-9257-410C-AC17-1133192D6A69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63" operator="containsText" id="{76C8962E-737D-41D2-87D4-7B9EC1DD9532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64" operator="containsText" id="{FA605817-4404-4077-A86B-A006F1B4638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065" operator="containsText" id="{60803E79-52AA-42F2-BBA7-8E0700D0965E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066" operator="containsText" id="{3D5F8BE1-C96E-4B74-B07B-F00285BBB875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67" operator="containsText" id="{98EA2F49-6055-4113-BCFF-738A2BF4E11A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68" operator="containsText" id="{313C2B42-77D0-49D3-97B2-F0E28CEF72BA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69" operator="containsText" id="{E9116A95-3C99-4849-AA13-E1C576568FDA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70" operator="containsText" id="{CF56B298-64B0-4CB1-A298-1A268472EF6A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71" operator="containsText" id="{056478A8-A585-4EA4-A7A4-08C9265612EA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72" operator="containsText" id="{548CA972-3287-4688-AD0B-8F857F4B4CE4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73" operator="containsText" id="{A4B23B94-A695-4540-8DB7-B1F673B8AD6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74" operator="containsText" id="{54C36781-443B-4564-BFF8-EAB8DDD039EA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75" operator="containsText" id="{2A61FB3A-997D-4F38-92B6-B4E67401464C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76" operator="containsText" id="{0C33687A-47C3-43B1-B218-BA7CC7C6AE3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077" operator="containsText" id="{39155FBB-8C7F-4653-9AB0-1D2C81BADA4F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078" operator="containsText" id="{11253F5B-7BB6-48D2-91A7-45C4F5785E5E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79" operator="containsText" id="{73A43193-6CA6-4556-9D54-B0848F1E415F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80" operator="containsText" id="{D2CB1AE4-8869-42A8-8FC9-59D8C66FD00F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81" operator="containsText" id="{815BEA3E-A8B2-4D4B-AD2C-6C631F2A4C3C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82" operator="containsText" id="{BD03FC7D-96D6-48D5-80E5-774262C8BD29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83" operator="containsText" id="{F2ED6938-0074-4B4F-B3EF-5B860DE91631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84" operator="containsText" id="{42150BF4-1753-4524-9376-4B7EA02C7D3F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85" operator="containsText" id="{D24E4749-B535-42AA-87BE-E6137AC75A1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86" operator="containsText" id="{08E3E438-6AD6-48D0-A8CA-A7E434CEE9DE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87" operator="containsText" id="{4B64045A-9212-4EB0-ACF9-58A518C4F35C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88" operator="containsText" id="{E63BEA5E-98E4-4DC6-9C54-D488BAB40E6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089" operator="containsText" id="{091FF4DD-4F59-4BE8-A6E2-305E88A8B631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162" operator="containsText" id="{AFA625C7-F1BF-4BB4-B95B-8C6F71234551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63" operator="containsText" id="{6DA54248-8364-4F71-B90E-896BE0407E10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64" operator="containsText" id="{16C13DB5-F840-4645-AB1E-656EE70247D2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65" operator="containsText" id="{9F3FFE43-3578-4A40-8500-578447295729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66" operator="containsText" id="{95A0D7BB-6380-4CE8-B16E-118D1BDE5D9D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67" operator="containsText" id="{09B0011E-F438-47D1-A311-E418C111499E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68" operator="containsText" id="{5E1E1199-89DE-49E5-81D0-DBA03C0C6F32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169" operator="containsText" id="{B5070AA6-69DA-4A93-B086-015F4C2B582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70" operator="containsText" id="{F739C2A8-56BF-4957-B861-A6DB3C5F806D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71" operator="containsText" id="{FE6681F0-19C7-466C-B1C6-2BA36DAD7932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72" operator="containsText" id="{E4E8A1E6-5B59-4AAA-BEEC-9A3AE37C46A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73" operator="containsText" id="{C6A55B43-2C6D-4B6B-950A-B06DE960D0B8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390" operator="containsText" id="{3124B03B-656C-4C44-908F-8A09D13D2DC6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91" operator="containsText" id="{842F85A6-6308-488B-96CD-E04B46D624BC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92" operator="containsText" id="{57710FA2-786E-49F6-8B49-554000E976F9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93" operator="containsText" id="{EA4ED5F7-FAF4-40C2-8556-7D9079FA3A5F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94" operator="containsText" id="{79EB1FD1-5E6D-40EE-8C1F-E74DC37A75EC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95" operator="containsText" id="{783606D4-BB45-41FC-8AA1-D571330EDB8A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96" operator="containsText" id="{5F2D16A4-2599-40EB-9057-DA8F6330C503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397" operator="containsText" id="{A6B4100C-2856-4527-8386-0E0E8D638D5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98" operator="containsText" id="{5B2B338B-144F-4E66-B907-FE2104AE1490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99" operator="containsText" id="{A871FAD7-6B21-4A25-A4CB-8E678CE42C81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00" operator="containsText" id="{B21A6FFD-892D-422A-94B8-49A2C6B83B1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401" operator="containsText" id="{5F288E88-9BA8-4053-8C98-48281D72972F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474" operator="containsText" id="{59F6FCA1-0E00-4FE5-8FF9-6954F57BF8CD}">
            <xm:f>NOT(ISERROR(SEARCH($P$45,O24)))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75" operator="containsText" id="{57A334BF-6D2C-4D90-887D-F7DA83AD7F8A}">
            <xm:f>NOT(ISERROR(SEARCH($O$45,O24)))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76" operator="containsText" id="{5BE93CF3-978D-4305-A07C-A6D50D6D1498}">
            <xm:f>NOT(ISERROR(SEARCH($N$45,O24)))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77" operator="containsText" id="{185D2D80-D5C2-451E-A526-867FFE676A7D}">
            <xm:f>NOT(ISERROR(SEARCH($M$45,O24)))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78" operator="containsText" id="{7AEA03B7-5BF9-4E4A-B24D-317FA7149B93}">
            <xm:f>NOT(ISERROR(SEARCH($L$45,O24)))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79" operator="containsText" id="{B1ADF1BD-96ED-478C-8DE9-3F8FEF037A87}">
            <xm:f>NOT(ISERROR(SEARCH($K$45,O24)))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80" operator="containsText" id="{2469E23E-1AAC-45D6-A5B1-83CE11B5213A}">
            <xm:f>NOT(ISERROR(SEARCH($J$45,O24)))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481" operator="containsText" id="{FE900645-D560-4A25-996C-BC842D80714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82" operator="containsText" id="{C4D9F1F1-9064-4A62-BD2F-636F41CE2179}">
            <xm:f>NOT(ISERROR(SEARCH($R$45,O24)))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83" operator="containsText" id="{D021E4A6-99E4-41F1-9B81-3EFA4D44F4E6}">
            <xm:f>NOT(ISERROR(SEARCH($Q$45,O24)))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84" operator="containsText" id="{AC5CE970-9FF4-4A67-AE56-D560CBCBAFA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485" operator="containsText" id="{321F799E-BC87-4C10-8C98-BB9066ABC7DB}">
            <xm:f>NOT(ISERROR(SEARCH($I$45,O24)))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93014" operator="containsText" id="{1903F53B-89B3-4FA4-AB21-E4A1425EA34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15" operator="containsText" id="{FA681303-C789-4F57-9CE7-BDAE8394862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16" operator="containsText" id="{D9008B2C-1377-44BD-BD12-09FB52338E97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17" operator="containsText" id="{280B65F7-C820-4D76-A630-566B28177BA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18" operator="containsText" id="{47559850-E177-4790-AE34-281F990987B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19" operator="containsText" id="{4846E658-F508-4C29-9380-26C05E981BC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20" operator="containsText" id="{D3E84E02-0EB0-459E-816B-95333683A9E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021" operator="containsText" id="{73340B99-DE1A-4BFA-87B6-4E071330BBB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22" operator="containsText" id="{22DCC5F3-9C8A-46C8-A3D9-974531060D1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23" operator="containsText" id="{98AACC25-6E1D-4B38-A12B-E740AE2BA2F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24" operator="containsText" id="{F47025F1-0FBB-4775-A0C0-0FB2D813C16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025" operator="containsText" id="{8BCFFE80-2831-4D34-AAFA-728D671A2CB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026" operator="containsText" id="{FBA29192-F135-4BC9-9EA2-4690E4A3506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27" operator="containsText" id="{9D4C8F9B-BFCC-49C9-A585-4CDA63FE92E3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28" operator="containsText" id="{1BE7E81A-0940-46D0-97B8-E6FF159D2E8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29" operator="containsText" id="{3B49E9D5-4DA5-41BD-9ED0-FD25EC83604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30" operator="containsText" id="{4ECF25D2-28FF-4640-ABA2-18AA21A5175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31" operator="containsText" id="{A01FB037-7824-41A9-A100-0F4D9F1F230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32" operator="containsText" id="{95FF969C-F58F-47C2-A7A1-827D37B6E3B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033" operator="containsText" id="{17CE248E-0083-422B-9F0B-BBDF8DD53B1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34" operator="containsText" id="{1C281F73-C5DC-4708-8C50-E6A2C0E51773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35" operator="containsText" id="{A20152EB-0C38-4DE7-9322-FAD90E75BF47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36" operator="containsText" id="{31498AC4-8C86-4DEC-8FBE-9B0F68238557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037" operator="containsText" id="{77736E13-62D9-4AC1-9E93-359C343255C7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038" operator="containsText" id="{C0E211C1-C284-4211-8659-6B0190CCCBA6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39" operator="containsText" id="{2420DA6B-8C03-4E6B-9F2F-850BD01FC4A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40" operator="containsText" id="{0D5D5520-F038-4FB3-8473-41FE598F34CF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41" operator="containsText" id="{9EE801C3-7153-458E-B161-2F7F3CB7FD2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42" operator="containsText" id="{8E3E25FE-46C3-46F1-978E-207919B3493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43" operator="containsText" id="{256183DF-A7DC-4FCA-81D7-860DA23D27A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44" operator="containsText" id="{D1355CA2-0E32-4430-867D-9E1EF6500DDC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045" operator="containsText" id="{342D5509-DFFB-4EF7-9D5E-529321494ACE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46" operator="containsText" id="{1222F540-51BB-4F82-8241-4CB28C32624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47" operator="containsText" id="{6C169C9F-CE82-4DC9-9B3E-834C549CBB2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48" operator="containsText" id="{2D0049DF-2E71-4C5E-A380-14A6F6504DD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049" operator="containsText" id="{F97A0683-BEAA-4A19-85B6-D4476158B6E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050" operator="containsText" id="{BC74B48A-05AF-4206-B5C6-DD72FF8E386A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51" operator="containsText" id="{C374D976-AAFF-4485-8674-25A4EF19AD9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52" operator="containsText" id="{A1D2DCB1-05FE-42DF-A531-8F0674A66980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53" operator="containsText" id="{9885E3A2-CAAB-4BFA-BD68-930B77A685D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54" operator="containsText" id="{A8B15625-B354-4575-A0DB-387039514008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55" operator="containsText" id="{F75245D2-DA61-4C51-8DF4-2F86663D971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40230" operator="containsText" id="{FAC29A32-1825-48B8-9647-3974EFDCD7C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31" operator="containsText" id="{2A8337DA-90CC-444C-AAE7-9B0209F059B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32" operator="containsText" id="{63EBE9D0-450E-452D-86A0-4BD90A3A69A0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33" operator="containsText" id="{466692E9-42C2-4561-A72F-24ECCC19272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34" operator="containsText" id="{E620A193-0EDA-40E0-B4E4-47D1C1E23AA6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35" operator="containsText" id="{A3619DDC-12C3-4191-8883-9FB3C81F6FE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36" operator="containsText" id="{99E540FF-38C9-4BC1-ADC6-B53091FE31E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37" operator="containsText" id="{018749A1-07FD-495A-9855-4A1579C59C71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38" operator="containsText" id="{23E5DD5D-0708-4ADD-81E0-59C56B4E0FA2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39" operator="containsText" id="{D3BB87C1-B0D7-4AD2-BEE4-7DAF8410644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40" operator="containsText" id="{87420B50-DEFE-40B4-9230-F22689FB23E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41" operator="containsText" id="{668A77AD-6B1B-4C20-8967-195E25FB40BD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P31:P32 O24:O28</xm:sqref>
        </x14:conditionalFormatting>
        <x14:conditionalFormatting xmlns:xm="http://schemas.microsoft.com/office/excel/2006/main">
          <x14:cfRule type="containsText" priority="33266" operator="containsText" id="{E9F48D5A-AD6E-4493-9C25-FF6771F94C5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67" operator="containsText" id="{2A14CB13-4147-4087-99FD-8D5621144A5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68" operator="containsText" id="{2FD7CD08-CBE3-40E0-AB1F-24A5860C2EB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69" operator="containsText" id="{403A77C1-089B-4867-87AA-A53387A352C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70" operator="containsText" id="{A569B639-7381-40EF-A46F-FAF27330E00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71" operator="containsText" id="{FE9CEB0F-C880-4569-9658-5E6F7605947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72" operator="containsText" id="{D78DAC4E-84FF-4364-8117-2B4BC1D4650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73" operator="containsText" id="{5CD4ECD4-9CFD-4794-8D5E-8FC7CFB196E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74" operator="containsText" id="{1CE5E692-A845-40FE-AB72-833A7B3B4D0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75" operator="containsText" id="{100ED7E7-FA64-4565-ACD9-8BE9ADE1B4B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76" operator="containsText" id="{AB2D05BB-9049-4D53-9735-EE29C39C16F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77" operator="containsText" id="{9D000030-16A8-4D52-913E-76711F64617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26" operator="containsText" id="{5E006DB1-17B7-44D5-B268-FA84295F436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27" operator="containsText" id="{60D401C2-EA4A-4CAF-9B82-B2C4FA0C0323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28" operator="containsText" id="{5CE3313B-82B7-4A8D-87A5-9A17861743AE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29" operator="containsText" id="{2D62376D-3199-48B8-9749-183989C1AAC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30" operator="containsText" id="{60AE9495-6CFD-4F25-949E-54B784A6225D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31" operator="containsText" id="{DB6202B5-BB4F-4E82-A610-A0B305EBFE2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32" operator="containsText" id="{27AEF9C9-4876-44DD-9E37-7AF1E3CB9ABB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33" operator="containsText" id="{63FD7F97-1524-48FA-BD7F-AE0BC273A79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34" operator="containsText" id="{A7FECE32-2112-4D59-BC5D-A7E5BE6B01D9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35" operator="containsText" id="{9BE523D3-5267-4524-9208-6A588A50323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36" operator="containsText" id="{37306A2F-224A-47AE-811D-D485D2C38FD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37" operator="containsText" id="{74147603-0B33-4D98-8AD5-A2E4156FBFE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74" operator="containsText" id="{FECE3DB7-5814-40D1-9DE8-6D603A258CE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75" operator="containsText" id="{86101D31-67EA-4DA4-AC47-B80A6CC9E59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76" operator="containsText" id="{17697ACD-DDFC-4A51-9081-9EE1433C8CE8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77" operator="containsText" id="{4A48DD71-E041-48B6-96C0-45F04F073A94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78" operator="containsText" id="{1D056E1C-613B-407F-BEB8-95EAB6DFAE0D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79" operator="containsText" id="{E18181E9-5E12-4C41-A83D-AD2E22BD78C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80" operator="containsText" id="{43EDF151-494A-4975-85E6-BEF347DFA3F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81" operator="containsText" id="{F7102813-90D2-4849-AB40-07CB1C91D427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82" operator="containsText" id="{26E8F8E4-9F1C-475A-A5CE-349452808E1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83" operator="containsText" id="{159AE726-6A4E-47C0-8F2D-25DA827F7C21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84" operator="containsText" id="{451CDC60-C604-4BE4-887E-B5C91EA0250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85" operator="containsText" id="{5C0D25E2-03A5-46F8-9AD0-E2770360DA49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34" operator="containsText" id="{52C53990-4425-4DB7-B7AE-9236F7E019E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35" operator="containsText" id="{4C54C64B-B459-4C2A-BDE6-4C0F3A6AC91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36" operator="containsText" id="{8E575506-F315-459C-8AAF-DC1D3E0A855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37" operator="containsText" id="{F8D40E77-807D-43AC-B675-99390437C01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38" operator="containsText" id="{50A361DC-8F94-4211-9336-FF1E36D2690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39" operator="containsText" id="{C498E5AA-F973-4D30-A7FD-375DCC6CCBE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40" operator="containsText" id="{30D4AB72-9CB4-4473-B560-BD072E42814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41" operator="containsText" id="{1E7B789D-5C15-43B2-8B5D-E257864F008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42" operator="containsText" id="{EF0C2FFB-A243-4AB3-B03A-69F1B9D24F34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43" operator="containsText" id="{1F11D4B2-D537-4D1A-A72C-829EE1ABA0C8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44" operator="containsText" id="{BC94EDD6-782F-4D54-A105-663F68AEDDC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45" operator="containsText" id="{BF94C460-5EDE-443F-91C1-BA3C42BFF29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82" operator="containsText" id="{B52B9933-40A2-4FAB-A3E0-6C70E041694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83" operator="containsText" id="{A7FB5843-61B9-4678-891E-EF21E21C31B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84" operator="containsText" id="{9CD210A1-3E83-43FE-A06F-65F309207B5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85" operator="containsText" id="{CC57EACC-595F-40B9-B619-5B7E125644D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86" operator="containsText" id="{8A1F4F85-ACEC-42C4-8578-57FB403ED5D6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87" operator="containsText" id="{410D80AC-727A-4597-8803-5A0AF171B8F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88" operator="containsText" id="{E11333EC-BEE5-454B-AB3A-6FBD3339E509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89" operator="containsText" id="{AAE43532-C52E-4DE9-AFA6-D148EC2B6D63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90" operator="containsText" id="{50FBC1C4-44AA-461F-A8A4-E3994E09397B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91" operator="containsText" id="{B334D37C-7BA4-45CC-B10B-B7CB1E994A7A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92" operator="containsText" id="{30174FDE-7CE7-452F-9F47-164AD561DEDA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93" operator="containsText" id="{2671AA77-455E-4604-B159-EE4B394871F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06" operator="containsText" id="{0145F209-7187-43B3-935E-228689D8D32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07" operator="containsText" id="{6E189014-E360-491D-A963-9B997D4BDE3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08" operator="containsText" id="{1367E1C3-6EE8-48DF-8A14-3DDAEB01A9C5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09" operator="containsText" id="{1FBCC796-CBD5-4BC3-B8A2-6FE8306384FE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10" operator="containsText" id="{2F2AE9D4-FE01-4E1E-BCF2-96CCBEF1847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11" operator="containsText" id="{D37ABF59-3291-41BF-BE59-1DAD78CC842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12" operator="containsText" id="{8E8B2A35-7B5C-4F47-96A4-57E6305CBD2C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13" operator="containsText" id="{13E6C491-7028-4268-9E82-20ADEB2580A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14" operator="containsText" id="{F7A78597-16F4-40DB-97C4-82C05BAB76E3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15" operator="containsText" id="{221920F6-70E2-4989-9B6A-C3C72614AA2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16" operator="containsText" id="{6515B687-46D4-402F-94A1-6F7E6BF5575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17" operator="containsText" id="{783F4ECA-7C52-40F1-AD53-5D66361ED53C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02" operator="containsText" id="{C843DAD5-CB32-40B5-92C2-A64A6932ACE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03" operator="containsText" id="{A7B19909-310E-40F5-A13F-A65AF9EBC5B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04" operator="containsText" id="{A1632C89-2D40-4AF1-99BC-67E7AD0ECF8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05" operator="containsText" id="{C131FFC9-9927-46AF-B990-07EABF89257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06" operator="containsText" id="{AC58EDED-7D80-49F6-BC96-E0BD022A5B0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07" operator="containsText" id="{91D5BD6B-0DBB-483C-B655-5F7463DEFF0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08" operator="containsText" id="{324D34A6-58C6-46B3-8BEB-85E44A0D005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09" operator="containsText" id="{FCEE09B3-610B-45A7-A78C-B8C30C839E0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10" operator="containsText" id="{1C12E095-A960-4809-8D5F-837D681BCDE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11" operator="containsText" id="{76029EA9-ACAA-40F4-9EC8-08A0DD642C1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12" operator="containsText" id="{79D66C21-AE86-4C91-9D9A-C0592BDCF33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13" operator="containsText" id="{BB94B76D-177B-46B7-9AAC-0431EEA2416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62" operator="containsText" id="{CB11B2A0-052E-4DDA-A613-5D9BEB515B0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63" operator="containsText" id="{B2384CF6-4BE2-495C-8AA4-D7E8C4FA9AB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64" operator="containsText" id="{4A168EC6-413B-483C-B70C-6173E689CFDE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65" operator="containsText" id="{959EC564-D625-48A6-9E2C-9F4A8966D5C6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66" operator="containsText" id="{D3C21995-7926-4FB8-BFAE-59107DD7FEE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67" operator="containsText" id="{21E2692D-B7B8-405F-B1B5-B9AFBAEDF0D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68" operator="containsText" id="{CBACFD63-E639-4679-85CB-80BFA193443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69" operator="containsText" id="{982FCBE3-E5CC-4C4A-AB46-5553AB72A1C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70" operator="containsText" id="{B1C08113-6B4C-40C5-A66B-BD67632DE64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71" operator="containsText" id="{3A17A66C-0341-48A9-8B45-F85081778C5B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72" operator="containsText" id="{928A928B-D8C8-4811-97ED-17EEBA798DC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73" operator="containsText" id="{BF6045F6-1951-4607-8144-BF3279E6DDB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10" operator="containsText" id="{8B9ECDA0-1A87-48DF-8465-CBED5A4AE08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11" operator="containsText" id="{424BFD29-C7D1-4362-A4CF-BC873029EA0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12" operator="containsText" id="{43FBEC70-AEDF-41AC-B420-DCD6F846CDC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13" operator="containsText" id="{F5CD8CCB-CBAE-40F6-8F77-60EAF7B3568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14" operator="containsText" id="{77539B93-0840-464C-A7EC-8CE3705DA91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15" operator="containsText" id="{C224EEE5-2F6B-4376-8FBC-296A8062C62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16" operator="containsText" id="{26E3045E-7B2E-4EDF-9D9E-CFD570D9BC3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17" operator="containsText" id="{ABBD61AF-4E65-459E-B692-EFD0205CFFC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18" operator="containsText" id="{75D45DDB-1471-499D-AA64-EE14B1CC575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19" operator="containsText" id="{8C16161F-FB0C-4F0B-996F-9DD5DECF075D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20" operator="containsText" id="{F77B9BFC-DE8A-4355-A3A3-3CD47A2D9D1A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21" operator="containsText" id="{00E4B900-1615-4F25-8313-0B11D8DB8D8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18" operator="containsText" id="{BB955272-864F-4753-9EE7-FD6343E9084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19" operator="containsText" id="{2FCCDA99-65ED-49AF-9BFC-0643F6A159D2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20" operator="containsText" id="{CA10CA81-E47A-40C1-A665-714D235043C3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21" operator="containsText" id="{ED5CB142-DB06-4B76-8A56-56ABF5C7FD5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22" operator="containsText" id="{3B348465-A832-4F7C-8EE4-28E6DAE7F4FE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23" operator="containsText" id="{1B758AEC-9261-436D-B6BB-13B00EF7158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24" operator="containsText" id="{9DF73B7B-2F23-4FA3-A785-09A38AA3B7E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25" operator="containsText" id="{8EF71702-FF1E-4800-A05F-8E5607F59B8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26" operator="containsText" id="{13C8017C-E491-46BA-AD06-82E52EBFCF1F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27" operator="containsText" id="{FF988C30-1C32-4D28-8CE5-12F46880FF9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28" operator="containsText" id="{8DFAFB6E-374F-4D72-B8CC-48E0D3C24229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29" operator="containsText" id="{073A3E43-98F4-4820-86F2-8C84C4FAE250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30" operator="containsText" id="{60457AED-EA93-4EC6-9078-32AFA68C9CF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31" operator="containsText" id="{50B1DDF0-5F32-4EA3-A047-345E74199A55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32" operator="containsText" id="{B09D14F8-C952-4CAF-89C9-3BCA57754BB0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33" operator="containsText" id="{102D819B-E9DD-427C-A186-455E0D24880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34" operator="containsText" id="{185D444D-D375-42B5-95DB-54BA3CE658A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35" operator="containsText" id="{3F967892-09AB-4DE9-9A77-66F877D0234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36" operator="containsText" id="{D9BF8B7E-D47B-4BEC-9003-FEAC9E4A7CD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37" operator="containsText" id="{97ECA2F7-AF69-4C06-ADD2-C4E5D501ABF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38" operator="containsText" id="{D41D49BD-525B-4723-BA31-BD8E42C49C5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39" operator="containsText" id="{B0CD12F3-3D63-4265-A30E-71EA84533708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40" operator="containsText" id="{1786E6F9-E71A-4DC0-8AA1-27D27F4CB2A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41" operator="containsText" id="{C2FA4246-9434-4FC0-AF43-F88BDD03A2D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42" operator="containsText" id="{11824CEF-89B8-461A-A3D7-DF478B28C71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43" operator="containsText" id="{568F658C-21E1-4267-9AD3-BAA2ABB069E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44" operator="containsText" id="{71D8F718-9BB2-4567-B512-62BB0F6D26B5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45" operator="containsText" id="{164E29F2-97EC-4366-8062-0991551B822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46" operator="containsText" id="{6F5A52E2-4F6D-4AF1-A224-D4F163BCE0D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47" operator="containsText" id="{A9102298-F2D5-4ED0-842A-2F55769C8548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48" operator="containsText" id="{FAF1BF38-48CE-4CCA-9CFD-133FC2A6AFAB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49" operator="containsText" id="{9F5AFDE7-F505-4E75-9D85-ED47AA6FEE79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50" operator="containsText" id="{3BDFADF7-D270-4825-9937-6CF275527B4E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51" operator="containsText" id="{68B915A5-D450-44BA-8655-B6C842E0FED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52" operator="containsText" id="{D9290099-E8AF-4DE8-B9E6-A7996A4BC92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53" operator="containsText" id="{54610EE5-ADA0-4D17-B81D-6DE9D96816A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78" operator="containsText" id="{F3E384BD-6601-4A0C-8BD4-FC4C3CFD5A0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79" operator="containsText" id="{D44E36A5-1C4C-4F0C-B57F-FA676FF826C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80" operator="containsText" id="{77D9A13C-FAED-4BCB-9340-8C986F9D6C9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81" operator="containsText" id="{AC263E6E-E316-4378-9C96-9B1F7BD5D4C5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82" operator="containsText" id="{DBA21EF1-D9AA-4E80-8C21-E9ED9122071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83" operator="containsText" id="{850156E7-AA1A-427B-B6B9-97028FED6FB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84" operator="containsText" id="{70372F7D-66BC-401B-88A2-8DD1EECCD7D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85" operator="containsText" id="{9C8F4DF4-BFA2-4E63-8A9F-C5E5944C748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86" operator="containsText" id="{88853ED6-86C9-42D2-86D5-EDF8265002DB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87" operator="containsText" id="{CD390458-705A-4845-B658-8C108ABDC651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88" operator="containsText" id="{222579A3-716D-4070-B2D1-718D5A03268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89" operator="containsText" id="{EAB08EC1-9C6A-4386-9FA3-D561B4FA222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90" operator="containsText" id="{202FA7E5-F80D-4901-B81E-15FA7FE1A68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91" operator="containsText" id="{A49EB26E-EF14-4C22-A08D-EA6D69A2345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92" operator="containsText" id="{7B6A007A-FCF9-4DAE-B92F-DC521C905D66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93" operator="containsText" id="{C67D8D98-A630-4490-9717-F748F43B5531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94" operator="containsText" id="{C3D78DBE-4F3C-49D6-916C-593827D2AAA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95" operator="containsText" id="{C8075AFE-6D66-49E3-AEAF-DB55EF12352F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96" operator="containsText" id="{8EE41384-D7D6-4C30-BB5F-645C0ABF1FC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97" operator="containsText" id="{9967C3D1-3108-4F47-AA09-F30DA02F6356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98" operator="containsText" id="{C34F14B9-9C88-401E-AA8D-7FAC3E9383D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99" operator="containsText" id="{640143FC-708D-4E98-BA74-1F64B79D98C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00" operator="containsText" id="{D13BB92B-1D18-4102-9470-60948DB3DBB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01" operator="containsText" id="{78838B0D-7295-492B-A4F2-8CAE1FA0A8CF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02" operator="containsText" id="{7ADC3E33-9204-448F-AF20-CFA658028BE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03" operator="containsText" id="{B372ECC1-1768-4021-9DB3-4D7E5A3E9C02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04" operator="containsText" id="{B47F1210-E75F-43AC-939C-520CE2E1699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05" operator="containsText" id="{E40A7DCA-E6D7-4297-A554-B4156D94C57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06" operator="containsText" id="{F76AE6BA-19D4-4CC3-99B0-6BE4ACB61BB9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07" operator="containsText" id="{E6B89E45-DA7E-45B0-B9C5-4542F1C80B0F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08" operator="containsText" id="{35FC627D-BF43-473A-AA96-BC1D72CF6A3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09" operator="containsText" id="{CA38397B-39E5-4140-9F18-8728CEEBA51A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10" operator="containsText" id="{878ABDA8-FA23-4921-A5D1-F0F65DB8723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11" operator="containsText" id="{F652D22C-305A-4312-BDC1-DB1151314C5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12" operator="containsText" id="{CD5C384B-0BD4-4D6F-B087-1D5CF317227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13" operator="containsText" id="{E07BADD5-82E6-4428-938C-FE93760414C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62" operator="containsText" id="{D8A8302B-B97C-4DDF-84F0-BC5E2281E749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63" operator="containsText" id="{7180F505-2ABD-4AF1-A285-D0667416F8F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64" operator="containsText" id="{0BD8010D-3E98-490A-B88A-13F85842E8D0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65" operator="containsText" id="{F42CF505-1601-4084-8B8C-E20BF413ED2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66" operator="containsText" id="{7F576E00-F83E-4F4B-9461-4B99514AD0A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67" operator="containsText" id="{47D6756E-9491-4AE7-96CC-34360998861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68" operator="containsText" id="{1C4D246E-6C14-48A5-B91F-2402A73BC3A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69" operator="containsText" id="{AD0DAE58-E574-4AA8-91C2-47B20E6C784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70" operator="containsText" id="{C6DDE343-A2FD-4D64-A24C-B528A6FA1AE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71" operator="containsText" id="{8012CBA3-1FA3-4D52-B7BD-343BFA87533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72" operator="containsText" id="{2982CF4A-8ADE-4845-A1A8-1EFF36AD6671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73" operator="containsText" id="{C7A426DC-B68F-4795-B494-945C8FA42C7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974" operator="containsText" id="{5C5E54B4-C0B4-4838-BA11-26400D809E3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75" operator="containsText" id="{7E819D52-E2A7-4645-A3BB-513831BC47B8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76" operator="containsText" id="{8C880C73-DC8D-4B28-8E01-42C3C71039D9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77" operator="containsText" id="{4F931F8C-7A54-4736-97A5-2F98DAE482D4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78" operator="containsText" id="{48780E5F-E46E-446F-BE92-B892676481C9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79" operator="containsText" id="{A0576ACD-93CF-4F80-8A81-BE5F070B8F08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80" operator="containsText" id="{01CFDED2-319F-4FE0-946F-9D406FE40DC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81" operator="containsText" id="{9DCBA430-99A6-43C7-83E1-2CEE1B6811FA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82" operator="containsText" id="{13DC573F-E425-4039-B44E-49DBCE374414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83" operator="containsText" id="{0297460B-6705-447B-97D9-A5EB318AA21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984" operator="containsText" id="{488E6C3B-7056-4CFE-9185-56BF24B1041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985" operator="containsText" id="{0EC9FF83-F5F1-4E9D-AD0A-3927BE2219B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034" operator="containsText" id="{0131E25D-F1AD-48B1-AC8B-D2730E209788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35" operator="containsText" id="{56630BF5-7105-443F-A800-C535697AF10F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36" operator="containsText" id="{61A8D91C-47E9-48CA-9CF4-2D1FA75DA04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37" operator="containsText" id="{90CE6256-4913-4209-8CBA-0DAC27FB76F4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38" operator="containsText" id="{8DEE29F5-63F1-404B-9290-C0801E13E72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39" operator="containsText" id="{82D6EAE5-1015-46B2-BF0B-8F557EC6A3A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40" operator="containsText" id="{AC1BE2A1-81F3-4820-8DE5-566EC1F6572F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041" operator="containsText" id="{C420E7B4-30ED-44F1-A75E-9EDA19E5FA6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42" operator="containsText" id="{F047478E-FE33-4357-999F-1E9C337623D3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43" operator="containsText" id="{7CCFCD78-85FE-44E2-9B50-A4F4E4B08C4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44" operator="containsText" id="{99DD3CAA-6B04-408F-B56B-2A2E6D182D8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045" operator="containsText" id="{E37ABC4F-4307-4D4D-824E-E36C3E3FAA29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m:sqref>O25:O28</xm:sqref>
        </x14:conditionalFormatting>
        <x14:conditionalFormatting xmlns:xm="http://schemas.microsoft.com/office/excel/2006/main">
          <x14:cfRule type="containsText" priority="30147" operator="containsText" id="{07E62E39-0648-490F-B27B-AA687E864767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48" operator="containsText" id="{CCE64622-2BA2-4436-9A46-D10BD5C0F2D7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49" operator="containsText" id="{41A3EC60-3174-4799-BDE6-2C6577F84D2A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50" operator="containsText" id="{CA3DA590-CB1C-45D4-95D3-A6C32E7ACAF0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51" operator="containsText" id="{E6076E39-CD3D-4FDC-86CE-EFA6ED4D2D20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52" operator="containsText" id="{60DB8EC7-F65D-42EA-8F7D-84FD6261ADF7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53" operator="containsText" id="{D02D2220-9CAC-404A-8BEA-FA5C8070C4C8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54" operator="containsText" id="{BB1B1A77-F851-4606-910E-61F01BCACBD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55" operator="containsText" id="{612A6AF3-185B-4F1C-B989-9AB493181FD4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56" operator="containsText" id="{2F2E212D-8658-4F6C-B9B5-4FE71209029F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57" operator="containsText" id="{607ED75E-E04F-41EE-BD3F-11B2E2AE1A9C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58" operator="containsText" id="{4E47862E-E2F6-4E76-A508-FEA66400C891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159" operator="containsText" id="{5096B8B1-F6D0-4894-A4BB-3DD60D397F8C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60" operator="containsText" id="{86B3C9C2-A459-49D0-8FBA-BD705C413A85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61" operator="containsText" id="{3EF89366-0B67-49AD-A6FB-EAC3E13F465B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62" operator="containsText" id="{7A7D4D2E-A06D-47CA-9AFE-63D2111A18CA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63" operator="containsText" id="{F78DD0F9-B2D9-48BE-B968-1AF5A3843708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64" operator="containsText" id="{7211308C-5950-4BDC-807D-FA9C2A6CA326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65" operator="containsText" id="{0A57A44F-89E4-460A-AFDD-FBB0BFF117BC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66" operator="containsText" id="{F0018AE3-FA01-4952-9865-F5FC5B8F9568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67" operator="containsText" id="{8664930E-F0EA-4CF5-B125-BDC9E3FAC576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68" operator="containsText" id="{0F14FD1F-D2CF-4779-B0AD-4DF31002DFD5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69" operator="containsText" id="{BBD4E48F-5B13-4B61-8B34-C5C0FBFE35F1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70" operator="containsText" id="{C04D6DA4-3929-4FCB-A774-AA4D39DC406F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171" operator="containsText" id="{DE8A3887-57E3-4A42-85E5-3EF187FE32B1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72" operator="containsText" id="{9C335107-6EEE-4504-A6CD-9F1E1334A831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73" operator="containsText" id="{76DD7720-0D8B-4B52-A316-CACCB889DB9F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74" operator="containsText" id="{99840449-90A7-42D9-8643-8BE599204280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75" operator="containsText" id="{F9429B94-2D8C-41DB-8965-DFFF4CB55F1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76" operator="containsText" id="{338A8654-B98A-4377-90AA-D2580E84E167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77" operator="containsText" id="{DD9E5F22-3222-4F47-BBD9-4DD7BA7B5564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178" operator="containsText" id="{3777FB10-266D-4728-A1CC-F3F6E0B92A4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79" operator="containsText" id="{A254BEF2-EA52-4D76-BC50-79C27A59A38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80" operator="containsText" id="{F8338AE1-1A78-4084-BC26-14FFF9FD4E5E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81" operator="containsText" id="{224D7C54-733D-429E-9338-2393F8CCA2F1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82" operator="containsText" id="{05CACCF3-D280-496B-BD7F-0DCDFE303F73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07" operator="containsText" id="{8489FE5E-4D1D-452F-B068-B9FF16BCE7FC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08" operator="containsText" id="{38B9EED3-5D32-4D06-9F58-2BAF5CFEC0A4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09" operator="containsText" id="{995F9E4F-6EFB-4E68-9A65-5670514E4998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10" operator="containsText" id="{A60DA017-1530-43D2-BC04-CC124727B7BE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11" operator="containsText" id="{4561C611-A958-4987-A19F-B57BE5BF0B1D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12" operator="containsText" id="{CA5E8852-87A5-4E59-8D24-4AAB7179CD0B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13" operator="containsText" id="{581D4704-D766-4AF8-A097-95FDB0A021C6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14" operator="containsText" id="{CA95FC43-1C86-4282-A967-1EE6F24D5682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15" operator="containsText" id="{860EDBED-28F5-464E-80D1-29E437653AC8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16" operator="containsText" id="{232384B7-0E10-4737-97EB-8B6CDB16AFCF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17" operator="containsText" id="{A504352D-91EA-4445-BA70-D12F4E332EFD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18" operator="containsText" id="{7AD2DFA4-7667-49D0-A169-C8F520BB8788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19" operator="containsText" id="{A4DCCAA9-380D-482D-A354-F0E4440FB7F8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20" operator="containsText" id="{E8260A5B-8689-4B35-AA26-4115EF4C4A20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21" operator="containsText" id="{A5DA4020-05C9-4607-8135-194BADE8724E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22" operator="containsText" id="{9C5B47CA-0A32-4333-A397-9DBB445AF8FC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23" operator="containsText" id="{EA68824E-AD8F-4DE6-8BF9-DE07F2AE21C1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24" operator="containsText" id="{14ED5269-B00B-4619-984F-8528186B8F94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25" operator="containsText" id="{8E5135CC-3A50-408D-8071-2476E65F3F3F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26" operator="containsText" id="{80E7805D-AF05-4D33-882E-85DC103B30D0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27" operator="containsText" id="{C4BFDCAB-4EEB-49F3-B982-44D16855C47C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28" operator="containsText" id="{72708FF7-9BA0-4A75-9369-85EDFC7D94A1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29" operator="containsText" id="{6D1A9C67-888C-415F-BC60-55FAE7AE7A00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30" operator="containsText" id="{5371E166-B3D6-47AD-B011-1E1F38664ED2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31" operator="containsText" id="{2C1F63BE-E56F-4EAF-8817-B77BE95F0C5A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32" operator="containsText" id="{6A1C8775-309C-4617-9597-76D0EE0C14D5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33" operator="containsText" id="{DA005D02-5A7E-4CF4-B89B-507AC845A67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34" operator="containsText" id="{C8DD7641-6107-424B-8086-8391AE66EC54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35" operator="containsText" id="{BC2248FC-D0BB-4BE2-BD36-98F11085A4F8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36" operator="containsText" id="{82B59ECB-1F6A-4752-83B8-68039B8752DE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37" operator="containsText" id="{3F629238-7B71-41B6-BCCF-17F250254FAA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38" operator="containsText" id="{52414A94-460B-4023-80F0-A4FA30B930EC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39" operator="containsText" id="{F63B79DD-7A85-4D73-B792-8738F0DE93D0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40" operator="containsText" id="{97BFC0F6-8F49-4D31-8E85-7903275867FA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41" operator="containsText" id="{F81162AB-5FBF-421B-950A-D6C5168F76BE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42" operator="containsText" id="{91487F45-40A7-44C9-80BC-9FB86640D948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91" operator="containsText" id="{5DC51CD5-C76A-47A9-8A0B-150B1F3FCF11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92" operator="containsText" id="{DF35D1BE-115D-4BA0-B29D-E50AF3D8CEEF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93" operator="containsText" id="{8E034FD6-6DE9-4C33-AFB4-5513BE519A80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94" operator="containsText" id="{08F2A19E-6341-465D-BAF6-0BCE7AA2E89C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95" operator="containsText" id="{E9D20ACA-B1B3-4B11-87FE-6826D442547D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96" operator="containsText" id="{AB58BB06-7A84-42B9-A96C-FDF763DE87B5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97" operator="containsText" id="{3A6FBE75-7CA0-4BF4-923F-0773BEC8EB3B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98" operator="containsText" id="{C1284621-8149-4C32-A7CE-FE39BEFB4B51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99" operator="containsText" id="{223438FC-763E-4AD5-83BA-C09793CEDC71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00" operator="containsText" id="{B71B512E-BD0F-4E11-BA5C-BE4DEEFB8916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01" operator="containsText" id="{89362100-1DA4-4E42-8B8C-5901AF7AA49B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02" operator="containsText" id="{E10F9BFE-E4E2-41AF-B7FF-CAF940471EBB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03" operator="containsText" id="{E1C51300-374B-4F61-B386-74A51ABAD67E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04" operator="containsText" id="{3B4E2A96-BB9E-4EBD-82EA-C591B6D1B212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05" operator="containsText" id="{9EDFAE22-96D0-4BE2-B0B3-52EB8A0F7D8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06" operator="containsText" id="{BA7DAECF-3840-45A2-8454-C6CE67834C1C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07" operator="containsText" id="{94FE02B2-8788-40D3-BF03-42D881E05225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08" operator="containsText" id="{5099CC5E-9CA9-4A25-A8F5-7BA209C54897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09" operator="containsText" id="{F5E82D69-4DC0-4431-9C21-6AF8A68FAB81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10" operator="containsText" id="{017B3209-862D-4F73-8353-BA757F18E7AD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11" operator="containsText" id="{FCAEA5DF-D807-47CB-97DA-00F22C16A62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12" operator="containsText" id="{46D315F2-FFA2-4159-9BDB-46F2EA2655BF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13" operator="containsText" id="{F3C38CDF-358B-49CF-9A09-978E2FF3E116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14" operator="containsText" id="{5CE620EA-164D-409E-8C4A-E0A9FFBBD1EE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75" operator="containsText" id="{53CD6CE8-6B7C-4E32-8DE4-0C435C9E7829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76" operator="containsText" id="{831C1361-25FD-42F5-85F3-51F35EAB498C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77" operator="containsText" id="{DD5FC5EF-E947-4D59-AD5D-2973A5E8498D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78" operator="containsText" id="{143AFB4C-A1B0-414F-A6CB-CCEE560218E0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79" operator="containsText" id="{55B38746-DBB9-4051-8244-A895B93C427F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80" operator="containsText" id="{73E56339-81C3-4F12-8944-E5531ECEB260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83" operator="containsText" id="{0A1B1FC1-3E93-412F-A5C3-B71867AAEF9B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84" operator="containsText" id="{D9C6F1F8-9569-45E4-A504-A90B860C65EC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85" operator="containsText" id="{1DF47095-3D33-4447-92B6-93CDFA2DBE85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86" operator="containsText" id="{B38AF6F0-BCD7-4B5F-9F3D-D7BDA46BABAF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87" operator="containsText" id="{3AD7164E-89FD-40C9-B7D3-542E6E2BA16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88" operator="containsText" id="{E083DBC7-774B-4483-AF65-8F137A109D45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89" operator="containsText" id="{F44B529D-DA0E-4D9B-95AB-801B3AE3176B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490" operator="containsText" id="{B87CB14B-01A6-4A5E-8429-EBAAB4E2134D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91" operator="containsText" id="{4BA14151-8528-4ED1-A80F-2FEDBC4A1973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92" operator="containsText" id="{57A23FDD-9EDF-4E7D-A1D6-99D26B21D8CB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93" operator="containsText" id="{8F6EDC0B-4591-415B-9D3B-7A7D367D297F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94" operator="containsText" id="{C42AD6B7-BF2E-4095-A148-9026F672105B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95" operator="containsText" id="{866266F3-F899-40FB-A2C8-1EC34AB11EE2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96" operator="containsText" id="{320D10CB-FC3B-45C4-AACC-3D282443209E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97" operator="containsText" id="{30A64F8C-4059-4344-8D73-FF5579C3A30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98" operator="containsText" id="{18DBE835-BA50-4EC0-8DAD-25294D766274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99" operator="containsText" id="{4A0AD653-7ED5-4C00-82CD-EFED4D78DBAE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00" operator="containsText" id="{965FB68C-45B0-44D7-AA85-E902E905DB9C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01" operator="containsText" id="{C04B13EE-C3BA-4C80-AD66-565CAF958530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02" operator="containsText" id="{1FAD9D04-1235-4537-81D4-EAD180462205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03" operator="containsText" id="{A8767463-EFEB-4811-A537-A0F1C04C81E8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04" operator="containsText" id="{8CAD8DE9-DF23-4AD8-B086-079F5DC177CB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05" operator="containsText" id="{B1220E90-5FD5-4B4C-AF70-8229A382DD56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06" operator="containsText" id="{310704E3-376C-49C0-982A-25B1DBA0EF0D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19" operator="containsText" id="{6ED67BB3-B069-496F-83B9-72944C94772B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20" operator="containsText" id="{9BD0F591-8BBD-4A65-96E3-FA17A6AB7C38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21" operator="containsText" id="{0612DF06-3AB9-4DE8-A291-D1B4D8A599AE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22" operator="containsText" id="{22D058D3-FCDA-441A-99F7-BBDE615579FE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23" operator="containsText" id="{89C0D6A9-EC87-4ABF-9539-8A9A949AA1CC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24" operator="containsText" id="{11CE93C1-2A73-4177-939E-F1E843FD7C4B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25" operator="containsText" id="{9F0913DE-1A89-42BA-8BA9-F32B0D23DF11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26" operator="containsText" id="{F3780800-D899-4D2E-9F0E-BFFF6DA9F3F0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27" operator="containsText" id="{4EA18935-7893-492B-A1C4-5A318E87DA8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28" operator="containsText" id="{8F38E835-168C-44DA-827B-491716FED267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29" operator="containsText" id="{9D1DDB18-3E98-49E5-9BF3-53BBA14D6DCC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30" operator="containsText" id="{02972D3F-F3C4-4184-BE6D-751BC51158F9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43" operator="containsText" id="{820483D1-E47F-425B-86EC-8A860634647F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44" operator="containsText" id="{6C12374C-0DD6-49E2-ACC9-901F50F9DDAA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45" operator="containsText" id="{1675D9FE-D97B-4EA6-AEB7-0F42A3255780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46" operator="containsText" id="{3570C06D-6D48-47D7-BF18-C833EC89085A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47" operator="containsText" id="{DD087453-70CE-4FC2-9AAB-35456CC58091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48" operator="containsText" id="{EBB7A2BF-6191-45F1-8DB6-5B4DA953B681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49" operator="containsText" id="{6C0FEFB4-62D1-43D2-8594-3E0379AAC309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50" operator="containsText" id="{02795AC6-1ECF-47EB-8820-C00BC656800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51" operator="containsText" id="{E5816690-B29D-43BD-A7AB-954B469882C8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52" operator="containsText" id="{F8CDF4F4-3536-4A30-9D94-1D44CA0FA28F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53" operator="containsText" id="{20AD2928-F4E2-46AD-AB57-614889EAB934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54" operator="containsText" id="{80A99D08-2BD4-4EEC-AA8A-98714E23C76A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55" operator="containsText" id="{4EA0D89C-8BDD-4E23-ABA9-CA4B2F81CADE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56" operator="containsText" id="{25AA2DD4-0F08-4E1C-A66A-AD605AD46CD4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57" operator="containsText" id="{ECFE65D3-69A1-4AD7-BA57-6057FE5F8D6A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58" operator="containsText" id="{5B8F3A71-86FF-4893-A42F-4C79AFFEE729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59" operator="containsText" id="{5E11AF0B-B378-4704-A52C-1D50862B0A5F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60" operator="containsText" id="{9FD7E401-66C2-4689-95F8-72F36F3C69E5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61" operator="containsText" id="{49271557-FB0E-45FD-B2D8-B350B2F409FB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62" operator="containsText" id="{AC4B9D72-B656-4DE0-968D-4B5EB98AE3EE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63" operator="containsText" id="{E59C444A-5252-4F7B-97C9-58B393131BF6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64" operator="containsText" id="{FDFCB00B-8CA4-4042-A939-BCDF582CE189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65" operator="containsText" id="{75B4483E-3028-4215-8647-33B0A5C9A519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66" operator="containsText" id="{1B7B91FF-D873-4061-B31C-59FFAE967638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67" operator="containsText" id="{49BA6412-28DD-4CA6-A002-678A675F78F8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68" operator="containsText" id="{44029740-44BC-401F-891C-C499408DB471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69" operator="containsText" id="{0BBDD9C5-8BA1-4D34-8A04-FDDE80997495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70" operator="containsText" id="{4D6456C9-8A76-4698-ABD9-CB91DDC16C90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71" operator="containsText" id="{D7314418-30DE-4B3C-8E8D-CC72A2B639E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72" operator="containsText" id="{43A198D5-7EA2-4241-AFD9-A4C97E1A387C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73" operator="containsText" id="{6F0D86F4-D476-4B4D-B752-962596E4B406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74" operator="containsText" id="{219282A6-BFA0-41FF-A351-FCFF2E7113E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75" operator="containsText" id="{B902BB85-0C7D-4012-917D-9F41E2A64D27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76" operator="containsText" id="{832127A0-CB8C-4E85-8CC6-0A45646A9B50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77" operator="containsText" id="{7A622F69-222C-4DC4-AFC6-62DBD0D86078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78" operator="containsText" id="{98C7DE6A-3D72-4B92-B215-644F089C3F50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27" operator="containsText" id="{CD09B5A9-D89C-4930-A7ED-4242381B9A05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28" operator="containsText" id="{25D3E17A-11B7-44AA-9437-D7A64C6E163B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29" operator="containsText" id="{A0E40372-9212-4FA0-8F70-CDDBA53E4EDF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30" operator="containsText" id="{EE3B46FF-328C-43BF-9273-B2352A8E5A18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31" operator="containsText" id="{68E33F67-FF06-49D4-AB23-BF9F877660F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32" operator="containsText" id="{0E48C7CD-7D1E-4A58-A861-AA7449319451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33" operator="containsText" id="{0909F835-1CD5-413F-A2C7-9892FABB0557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34" operator="containsText" id="{73698AF3-BD1B-48D6-8A1A-249A996A3C8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35" operator="containsText" id="{9B2786B6-5E67-4C41-B34A-ED26314AE3DE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36" operator="containsText" id="{D402D293-039F-46B7-A5CC-55767FD2CA37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37" operator="containsText" id="{0E02267E-47A8-4DC2-8D6A-136505276223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38" operator="containsText" id="{D70E949C-9480-454E-A0C7-64E3E0A977B4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39" operator="containsText" id="{5A8C9825-4DD5-4A66-8F31-34DBCB64B341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40" operator="containsText" id="{91F04F22-433B-4C6E-A244-C9C7C06F6943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41" operator="containsText" id="{7B5C08F4-5CB3-42A7-B7C4-E894FB3DB55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42" operator="containsText" id="{57B50E1A-7D2B-4B38-BCE3-8AFCED3EB20E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43" operator="containsText" id="{5DEE928B-B124-4280-9C72-BA80F76DD96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44" operator="containsText" id="{95A5E8AD-385A-4D5C-9CF7-EEED3A0D80A6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45" operator="containsText" id="{05C67FAE-06A0-4701-BAC7-2AAD393738A7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46" operator="containsText" id="{7452ABCF-74C8-48E7-B19B-2BB45E728FD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47" operator="containsText" id="{D67DBD18-54E1-4A27-944F-363A20CFC206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48" operator="containsText" id="{94B4FF7C-059A-4C9E-B8BF-EF5C490C88F8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49" operator="containsText" id="{1B64F062-FCB7-4ACC-8707-79BDAEBC5CB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50" operator="containsText" id="{54080437-7C5C-4C31-9495-E2C5C6A65408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51" operator="containsText" id="{885833F4-B07F-41F9-BB91-7AB769D4CE23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52" operator="containsText" id="{6204BFEE-3AF7-4014-9F64-E8066E290ABE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53" operator="containsText" id="{04C46F6F-3A34-4E69-BF73-51A8B0F0C511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54" operator="containsText" id="{335EFA6F-0FA8-4764-8CE6-5E4A8E87BE80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55" operator="containsText" id="{EDE292E6-5099-44C4-A192-D6FE0DA045E3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56" operator="containsText" id="{A2F58867-55F3-4287-938A-060741D32579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57" operator="containsText" id="{52D1CBBD-1D95-4C83-B6B2-5E2BD5AA1AEA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58" operator="containsText" id="{030F1CBF-D93A-4B43-9121-C8E2138ACD47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59" operator="containsText" id="{77678F05-E4F6-4EFB-AD8A-9A6D856D63D0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60" operator="containsText" id="{B0B087C3-9AE3-4177-84AA-42927B56EB12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61" operator="containsText" id="{E85F3424-47CD-4282-BDA1-B14EB296FD8E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62" operator="containsText" id="{416A01BB-C873-4AF0-A7BD-60E188BEA5F5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711" operator="containsText" id="{F2E3A483-D6A0-4038-B2F3-CD881007F292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12" operator="containsText" id="{F6BF3F27-290C-40C4-AF61-EDC9A7CADA2B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13" operator="containsText" id="{0B969187-C968-4953-AD7C-C93694CAECF5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14" operator="containsText" id="{1ACD502A-A3DD-4599-9027-817B728DFB4E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15" operator="containsText" id="{23B0780B-86B3-4180-8CD1-0BF82B9E0E8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16" operator="containsText" id="{E39CC693-CA00-467D-94D3-B5A2CF8E54D1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17" operator="containsText" id="{E6BB319D-7A04-4F37-B245-BD4F41AA51AB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18" operator="containsText" id="{041C5D29-AF91-4EF6-A5AE-62F7F0CE1F8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19" operator="containsText" id="{F4530E6D-6708-4DCD-A6DD-CEE336069856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20" operator="containsText" id="{CB8538DD-8701-472D-B97B-636E4F3A5B2F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21" operator="containsText" id="{7EB19DE5-7591-4627-B9BF-E8EB960B686F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22" operator="containsText" id="{23ACF203-ED77-4FD0-B6B9-83177A75F302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m:sqref>O26</xm:sqref>
        </x14:conditionalFormatting>
        <x14:conditionalFormatting xmlns:xm="http://schemas.microsoft.com/office/excel/2006/main">
          <x14:cfRule type="containsText" priority="36762" operator="containsText" id="{679A42B6-B2BA-4E42-B080-AAF1221AE20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63" operator="containsText" id="{A3F617B3-EA53-4038-A5BB-41723B84679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64" operator="containsText" id="{59BB9E84-B48C-44AF-A2BB-328AEB10AD2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65" operator="containsText" id="{4862E287-AC61-4A9C-B0C5-213132BBF6D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66" operator="containsText" id="{EE54593E-69C6-46A5-9A93-3D8A4CADE8A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67" operator="containsText" id="{4754A1A4-25ED-40A3-B8D3-3FBC10D5DA5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68" operator="containsText" id="{3F2B4E36-04CB-4A7D-903B-7F8411BFC67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769" operator="containsText" id="{7EFD34D0-5E83-47F2-A340-02C5F08457E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70" operator="containsText" id="{CC59EB48-72C9-4E09-830C-0B4026BA5DB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71" operator="containsText" id="{D55C100E-EC4C-4662-8213-C87A8DDF375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72" operator="containsText" id="{B71E5D40-423B-4B1E-9ADE-DAF5AEF8215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73" operator="containsText" id="{E2121C9E-1447-4938-A430-1E1BD410B4D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834" operator="containsText" id="{5613C70A-9CC8-4C60-A982-2CD75BED62C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35" operator="containsText" id="{57D7C080-F9C5-434A-B5CD-8F95AE9A87F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36" operator="containsText" id="{3CE1C054-1057-4A93-883F-97D6E5C760A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37" operator="containsText" id="{B8821789-664A-44CF-A93F-05D0954B6B4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38" operator="containsText" id="{E94D73F3-C727-4A31-B2C4-362303DF4E5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39" operator="containsText" id="{88D51552-7EE2-4BA0-B367-88C883794F9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40" operator="containsText" id="{7369B944-4CA3-495D-84CB-226DF379A45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841" operator="containsText" id="{A6BF9CA2-E9C8-48F0-9987-5A7ED5BDC80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42" operator="containsText" id="{D544E676-7875-4CA3-BFEC-15C59F88F49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43" operator="containsText" id="{2CC094C1-04FD-4CCC-B785-272EBF2A645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44" operator="containsText" id="{222C9093-D186-4925-B13B-66B10978951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845" operator="containsText" id="{E171E27C-20CC-4609-AE43-7622EA8A8EC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918" operator="containsText" id="{8671A491-4A20-4CAC-B9AA-83C098E91BB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19" operator="containsText" id="{A88791D8-B78F-48E1-A399-99F5B79FF1B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20" operator="containsText" id="{6D4AC6E9-EDF1-45F7-8AB1-E6DA93ED7AA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21" operator="containsText" id="{C02669BC-6EEA-437A-A5D5-E67FB51FBA4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22" operator="containsText" id="{B1FEF927-F61D-4D1D-8EDA-735B632C7F0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23" operator="containsText" id="{67C9D8A5-A491-4166-8567-907E2832E5F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24" operator="containsText" id="{660F08E6-57E1-463A-B63E-E52A9076D01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925" operator="containsText" id="{BD5BC3F2-A948-4CD2-9018-D7AC1053F5D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26" operator="containsText" id="{65901A50-8835-4DDD-9D5A-E31C8B34257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27" operator="containsText" id="{34B25272-0F4A-4B89-935C-B89AAC9AE07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28" operator="containsText" id="{B3944EDA-8209-4403-A62B-353912C5D98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929" operator="containsText" id="{6A5FA648-D98B-4B77-9BBD-7302D19514A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990" operator="containsText" id="{26452DE4-78E0-41FF-A537-D770BAEA80E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91" operator="containsText" id="{26ABAFB9-A131-4DE1-A22E-2173435ED87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92" operator="containsText" id="{165A6A25-AFE8-4ED8-A4ED-A094534CD7F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93" operator="containsText" id="{4703BB61-CC1C-4F5A-B847-F44C55B7EA5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94" operator="containsText" id="{49C65124-4135-43C0-A73D-2C8C8938624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95" operator="containsText" id="{9D671027-6A40-40D0-8C81-7F3E4306E70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96" operator="containsText" id="{DACEB1A7-1CD8-433F-913A-2625857BCDE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997" operator="containsText" id="{607A811C-511F-4D23-BBE8-9C905806BD6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98" operator="containsText" id="{FEC8C93A-590D-4F7C-A438-2F5DA65FF18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99" operator="containsText" id="{412269CA-60A4-4C89-9C9D-7CC7E8F85D6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00" operator="containsText" id="{45A0F270-FF4A-4839-954D-39BC6ADE7CD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01" operator="containsText" id="{226594CC-3901-4F50-B444-27006F37A7B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014" operator="containsText" id="{7EFBAD46-776E-4552-A557-F644FC2F45F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15" operator="containsText" id="{601ACB3F-9EF2-4FF4-9180-3B5DD31021C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16" operator="containsText" id="{15612E14-83BC-4450-AEE7-FE69CAEB961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17" operator="containsText" id="{FF3914E9-F53E-44B0-95E3-AFF1EE4C724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18" operator="containsText" id="{6BCA5662-3B41-4530-BEE6-90B51EA1841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19" operator="containsText" id="{ED85CB61-0FBD-4ABE-A217-070D84A1929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20" operator="containsText" id="{1751A899-9307-41B9-B922-931E3497945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021" operator="containsText" id="{D99AADDE-71AA-4099-9F8D-EB852E1608E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22" operator="containsText" id="{7295B4B5-6503-41AE-B66B-3CDA12C9978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23" operator="containsText" id="{01D3CB2D-8019-49CE-AD65-81223B6B7B3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24" operator="containsText" id="{7696840D-0FE6-4057-81AA-A1C735BA8CF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25" operator="containsText" id="{51392A53-245D-4DB0-A7BD-CC5C652A20B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514" operator="containsText" id="{1346AD2F-3925-41D8-A74A-6B62C5DA8A0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15" operator="containsText" id="{2B3815DD-FADB-4426-B4E7-2CC2857A204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16" operator="containsText" id="{635325BE-5AB8-412E-BBE7-77FD9EE3227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17" operator="containsText" id="{5E2B488B-07DF-468A-9871-6EDAE3A9A4C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18" operator="containsText" id="{CFC561B7-151F-48F8-BDAB-715D9F32615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19" operator="containsText" id="{5DE41B6D-9C56-4B9E-808F-F9D6175C2FC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20" operator="containsText" id="{FFFB92DC-D564-4E66-A0B6-48568910445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521" operator="containsText" id="{0DB02DBA-7B2B-4B8E-8F41-85598010705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22" operator="containsText" id="{B1F78454-15B2-4D85-A3BE-3FF4CAECCED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23" operator="containsText" id="{1BE449BA-34B2-42ED-B46F-400DAA91C4E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24" operator="containsText" id="{F6415F07-64EC-4C7A-9044-AD65056DA13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525" operator="containsText" id="{D742B12D-D608-4AD0-85B1-A6367F7361B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598" operator="containsText" id="{2D9CCD0F-7E64-4147-8475-99AC19CC96F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99" operator="containsText" id="{654331FB-9D37-4718-BEEA-5E647B356C4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00" operator="containsText" id="{880FC148-11D0-491D-A60F-D48A6895050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01" operator="containsText" id="{A3D4FA3A-53CB-46DE-A433-383FEFE30B8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02" operator="containsText" id="{DFC6E742-66C7-4BBA-AA20-A69E4DD2A49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03" operator="containsText" id="{F64C17CA-10BE-4EBB-A92C-56446B8B4EC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04" operator="containsText" id="{258CAB66-92A7-45D9-8E2B-B53C162958B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605" operator="containsText" id="{1CB6233F-055C-4DD9-8492-211EFA74BFC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06" operator="containsText" id="{DC47E8FC-BD3F-4A41-BE0F-54CD4DAD50F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07" operator="containsText" id="{9AF793A8-4555-46DB-9ED9-DA9D6226C39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08" operator="containsText" id="{D315BC59-4D17-4903-A068-77A3376C1EA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609" operator="containsText" id="{0F8B7D71-FDC2-4776-832B-D78F9B8741F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670" operator="containsText" id="{F6380E20-7CA7-4E79-A217-D02DBB62FD3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71" operator="containsText" id="{8AA6D759-B4CD-43E6-BE92-EB6D736D204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72" operator="containsText" id="{CE88D69F-E9F1-474C-B165-CE9D3C28E09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73" operator="containsText" id="{96038AA7-CA65-4B53-A622-1F068FE221B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74" operator="containsText" id="{7F399176-4E9D-4E38-B4C2-A0B4F86D2E3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75" operator="containsText" id="{EE93BE2A-F7E7-4FD3-B2ED-13FDA6C3792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76" operator="containsText" id="{61C3DE6A-94AF-4898-BE27-FA26CB943A1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677" operator="containsText" id="{827AD525-8C78-49BD-B6AC-0B3AB0422EB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78" operator="containsText" id="{DC0B89F7-3EFC-4A4F-8C9B-12F13C27F94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79" operator="containsText" id="{73B52523-A937-4AA1-A118-A5DAD54CE0E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80" operator="containsText" id="{9B758041-9C4F-4112-848E-22689130AE5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681" operator="containsText" id="{E334C738-D7D3-4A2E-BA1A-FDEDFABC583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754" operator="containsText" id="{1EDB3996-3A6C-49BC-8468-ADF39E32B15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55" operator="containsText" id="{3A005B6B-2510-462A-A38E-956162CA854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56" operator="containsText" id="{AAECBC73-354A-49B1-8090-73174F12B84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57" operator="containsText" id="{7CD51A5A-DBA3-4EC0-B8DC-C14C5DA4500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58" operator="containsText" id="{72C4EE2E-5211-4A6B-B86F-B499591437F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59" operator="containsText" id="{53F27726-0795-4615-BCC5-02A983BBE12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60" operator="containsText" id="{C22C4B42-DA30-452D-BC2B-5CD4E2B203D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61" operator="containsText" id="{F14311DA-3C25-4840-B6BE-A9025ED70E7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62" operator="containsText" id="{83196783-FEAA-4625-B020-3EFC2629D72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63" operator="containsText" id="{F7D734D7-4BCF-4EBF-9C94-7487DBCC448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64" operator="containsText" id="{4D24DBD0-4AA7-4331-A2E8-845604BC092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765" operator="containsText" id="{50D14B07-9924-4A03-A9D0-643D9561779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826" operator="containsText" id="{4CA7E82B-72E4-4768-BE11-C662F7E859E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27" operator="containsText" id="{B6D8998B-C3B0-4F79-9977-EC15932801D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28" operator="containsText" id="{AEBE1D4E-4A1D-4F70-A1E0-942D07E866A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29" operator="containsText" id="{BD949A8B-8325-4231-84A7-3B1A7E98B22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30" operator="containsText" id="{ACD6B8A0-11C5-47D0-AA19-6427ADFBA3E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31" operator="containsText" id="{9490A008-721A-40F6-820E-F8469C97212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32" operator="containsText" id="{CB3432D5-53FE-4149-9A24-3A1265052B7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833" operator="containsText" id="{EC934199-1789-42EB-A7C8-2E8264EE3AA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34" operator="containsText" id="{2D599566-E1FE-45E0-8FE0-2617EF4D84B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35" operator="containsText" id="{5EFC169C-60CC-4966-B592-A1DD1D1DE92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36" operator="containsText" id="{9BD1AD2B-9A5E-43C1-B9B0-2746943B0A5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837" operator="containsText" id="{114E6F77-5B29-4535-8F6D-7114E3C8FAB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850" operator="containsText" id="{65D1415C-35E1-4C68-8EA4-3D2CEF21C07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51" operator="containsText" id="{D53267DE-57A8-455C-A8F2-9502E6523D9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52" operator="containsText" id="{E809314A-E9B4-499F-81B5-5B9C67B2601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53" operator="containsText" id="{91100C7B-8F1A-4127-ACAD-7D20F1440A0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54" operator="containsText" id="{0778C55A-C0A7-4278-8635-AF5F3458092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55" operator="containsText" id="{F6C3654B-DCE3-4ABD-8BEB-6B37B52E518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56" operator="containsText" id="{D7C9A226-D8FE-40AD-9708-BC3FA70D2EF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857" operator="containsText" id="{A61F39D1-20F8-4B0E-BAF0-38D0F45184B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58" operator="containsText" id="{E711FB0D-2C0D-44CB-B0EB-D0FCDC07FB4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59" operator="containsText" id="{CD719407-A133-4C9C-BCEA-9E3F73219E9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60" operator="containsText" id="{634D4BBB-6829-4A9B-8203-90CD3499D39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861" operator="containsText" id="{516787AA-F8DC-40B2-BB85-FE0AC31B7F5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</xm:sqref>
        </x14:conditionalFormatting>
        <x14:conditionalFormatting xmlns:xm="http://schemas.microsoft.com/office/excel/2006/main">
          <x14:cfRule type="containsText" priority="35916" operator="containsText" id="{D00F7CD6-76C9-4A81-8EF3-D86E9C31205D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917" operator="containsText" id="{052EE6EE-795F-4C84-9159-4C450A7344E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18" operator="containsText" id="{D1CBF179-6FF5-41A8-9829-53BD595870F4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19" operator="containsText" id="{FB4F98AF-9CBF-45CC-80D7-1D1348BED7F5}">
            <xm:f>NOT(ISERROR(SEARCH($Q$45,N24)))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20" operator="containsText" id="{AB324B09-E750-4E1F-9851-6813F46BC12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921" operator="containsText" id="{54019BCD-AACE-46FC-8FA5-7441372FD682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922" operator="containsText" id="{58A40C46-5B43-4817-B28D-CD1B9B37EA97}">
            <xm:f>NOT(ISERROR(SEARCH($P$45,N24)))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23" operator="containsText" id="{18B34B8B-5807-478B-91C2-CE7789995D0E}">
            <xm:f>NOT(ISERROR(SEARCH($O$45,N24)))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24" operator="containsText" id="{5FF3DA70-9D97-4C1C-90C6-672C0F2801D3}">
            <xm:f>NOT(ISERROR(SEARCH($N$45,N24)))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25" operator="containsText" id="{31496FDE-FA2C-44D9-8109-09720EA001EF}">
            <xm:f>NOT(ISERROR(SEARCH($M$45,N24)))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26" operator="containsText" id="{CB8D0B7E-8267-409F-A2F7-6A477D368E7D}">
            <xm:f>NOT(ISERROR(SEARCH($L$45,N24)))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27" operator="containsText" id="{22871DEA-B158-4756-A616-A50FBF7CD200}">
            <xm:f>NOT(ISERROR(SEARCH($K$45,N24)))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28" operator="containsText" id="{D13894C6-34E8-41D2-86AA-E1FD2DEA9790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929" operator="containsText" id="{4D0126A1-9F01-4C27-841F-80D5D6718A2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30" operator="containsText" id="{CD2E54FF-07ED-4348-A9AF-DAB64D47CC0C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31" operator="containsText" id="{20F8ACF4-90B1-492B-A3AE-5F6FA6A1BB5B}">
            <xm:f>NOT(ISERROR(SEARCH($Q$45,N24)))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32" operator="containsText" id="{C38344E2-DF70-40AC-A4F6-642A1E85950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933" operator="containsText" id="{BC030C29-1A89-4D6C-9F99-FBEEB98C3B51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5946" operator="containsText" id="{522EF4AD-E954-488A-8409-4535317048AB}">
            <xm:f>NOT(ISERROR(SEARCH($P$45,N24)))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47" operator="containsText" id="{B51C7F91-39DE-4EB5-8064-8FB6758E6BCA}">
            <xm:f>NOT(ISERROR(SEARCH($O$45,N24)))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48" operator="containsText" id="{31FDBA62-122A-49DE-9038-1494D41ED05D}">
            <xm:f>NOT(ISERROR(SEARCH($N$45,N24)))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49" operator="containsText" id="{4081DD79-7C6B-4E19-9D17-41898E1B2B0C}">
            <xm:f>NOT(ISERROR(SEARCH($M$45,N24)))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50" operator="containsText" id="{FAB43039-F3E2-4F9D-BA23-A4F48ADBD7EF}">
            <xm:f>NOT(ISERROR(SEARCH($L$45,N24)))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51" operator="containsText" id="{81B5C5B8-C082-4E98-9CED-885B7D392A27}">
            <xm:f>NOT(ISERROR(SEARCH($K$45,N24)))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52" operator="containsText" id="{AEFADEE6-42D3-4EB8-8571-CFDEDBF55E1C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953" operator="containsText" id="{51BEED95-4BF2-4692-9465-CD197B4D481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54" operator="containsText" id="{068C3B62-55D5-4CC5-8041-564F57100904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55" operator="containsText" id="{35505133-406C-445C-86B6-A75E3C78F207}">
            <xm:f>NOT(ISERROR(SEARCH($Q$45,N24)))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56" operator="containsText" id="{B7E61F82-E2C5-4450-89A4-7C497C6188D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957" operator="containsText" id="{8BC3BFBC-29FF-4C18-BC90-B7ABBC48B3D9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054" operator="containsText" id="{8E0DEB62-8589-4220-9A8F-A2EB6A163063}">
            <xm:f>NOT(ISERROR(SEARCH($P$45,N24)))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55" operator="containsText" id="{4E845EA9-35C9-47AD-A898-AFE22A2FBF58}">
            <xm:f>NOT(ISERROR(SEARCH($O$45,N24)))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56" operator="containsText" id="{8E409383-06E2-415E-91C9-0B90B08B2C27}">
            <xm:f>NOT(ISERROR(SEARCH($N$45,N24)))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57" operator="containsText" id="{B363E108-457F-4584-ABD5-0AC9C988182D}">
            <xm:f>NOT(ISERROR(SEARCH($M$45,N24)))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58" operator="containsText" id="{2D183AF7-4370-4008-A7EC-1E52590FFA3C}">
            <xm:f>NOT(ISERROR(SEARCH($L$45,N24)))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59" operator="containsText" id="{185C43AE-CC31-4B7F-8EAF-BE7C2B6A88C6}">
            <xm:f>NOT(ISERROR(SEARCH($K$45,N24)))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60" operator="containsText" id="{2B80FD5A-9DBF-4142-998A-4D12006AAB59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61" operator="containsText" id="{E4C46D78-ABA1-406F-93B5-9113B6915DC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62" operator="containsText" id="{FA503901-37B4-4EA2-8780-E287A69DA33D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63" operator="containsText" id="{50C8F41B-56BA-447C-A3DF-A2676FA16FB6}">
            <xm:f>NOT(ISERROR(SEARCH($Q$45,N24)))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64" operator="containsText" id="{64049C6E-B242-427B-B556-B18722F84A2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065" operator="containsText" id="{C5529EA0-5F21-41C1-9F41-3DB4D08BD613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138" operator="containsText" id="{3C3C105B-F276-4624-8CC7-6658814800BE}">
            <xm:f>NOT(ISERROR(SEARCH($P$45,N24)))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39" operator="containsText" id="{CA226D0A-ACBE-4893-8F9B-179A202CD94D}">
            <xm:f>NOT(ISERROR(SEARCH($O$45,N24)))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40" operator="containsText" id="{05CE48F2-7E78-4A2B-A018-F0F6C7827661}">
            <xm:f>NOT(ISERROR(SEARCH($N$45,N24)))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41" operator="containsText" id="{1474A803-1D1E-463D-A474-1DDAA052291E}">
            <xm:f>NOT(ISERROR(SEARCH($M$45,N24)))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42" operator="containsText" id="{96E36CE8-1099-4FFA-9D30-4E3101ABB7B0}">
            <xm:f>NOT(ISERROR(SEARCH($L$45,N24)))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43" operator="containsText" id="{FF696B3F-59E6-4787-99A8-F71041C5A025}">
            <xm:f>NOT(ISERROR(SEARCH($K$45,N24)))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44" operator="containsText" id="{A30406E9-D038-445E-8E3E-EB57352573BD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145" operator="containsText" id="{5808E87C-7B11-4E88-8CD6-44F8369886D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46" operator="containsText" id="{2F1ED1AC-B222-4BA7-88AA-9BB269DE81D2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47" operator="containsText" id="{47E0E3ED-A9A8-4745-9100-38FC7600F96D}">
            <xm:f>NOT(ISERROR(SEARCH($Q$45,N24)))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48" operator="containsText" id="{BA49BEDA-94F0-486E-AAD5-34DB1FD26E9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149" operator="containsText" id="{C56043CE-5994-466F-8A68-A6194EDA7708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162" operator="containsText" id="{BD7605E5-CF26-4782-8A47-B04EABD1C272}">
            <xm:f>NOT(ISERROR(SEARCH($P$45,N24)))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63" operator="containsText" id="{847DE072-19BA-4233-B550-0A4B85C241D0}">
            <xm:f>NOT(ISERROR(SEARCH($O$45,N24)))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64" operator="containsText" id="{92180B26-F1D8-41DF-B037-CE1517CB54AB}">
            <xm:f>NOT(ISERROR(SEARCH($N$45,N24)))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65" operator="containsText" id="{C79748D5-C829-43B4-8B61-F81AB338C804}">
            <xm:f>NOT(ISERROR(SEARCH($M$45,N24)))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66" operator="containsText" id="{BE7796EA-D917-41EE-9BC5-205D90ADA680}">
            <xm:f>NOT(ISERROR(SEARCH($L$45,N24)))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67" operator="containsText" id="{688EF6BA-73FC-4F88-AF46-36E5BB6C6360}">
            <xm:f>NOT(ISERROR(SEARCH($K$45,N24)))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68" operator="containsText" id="{B065F459-97C4-444A-B9A3-FE5D9EF199FC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169" operator="containsText" id="{4D64336A-753C-4215-928C-9629F22A51A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70" operator="containsText" id="{D3DCFC9A-A792-47C1-AE15-682B2A5D5AEB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71" operator="containsText" id="{70270495-6E58-4A53-8F2C-82A91B2CA177}">
            <xm:f>NOT(ISERROR(SEARCH($Q$45,N24)))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72" operator="containsText" id="{4C9BE0EF-A2F3-4D45-83DB-86038C5F55B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173" operator="containsText" id="{5C8F6214-7A73-45B1-8FE1-1F87751D03F3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6222" operator="containsText" id="{B31D3DF7-8274-4CAC-9419-888911103DFB}">
            <xm:f>NOT(ISERROR(SEARCH($P$45,N24)))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23" operator="containsText" id="{3BA1AFAE-F039-4B37-A5CB-BBAD7639CF07}">
            <xm:f>NOT(ISERROR(SEARCH($O$45,N24)))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24" operator="containsText" id="{1FB403A1-4B22-471C-BA89-BEE2285FE3D9}">
            <xm:f>NOT(ISERROR(SEARCH($N$45,N24)))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25" operator="containsText" id="{7174F757-4E4D-4224-8952-17531C5B80D5}">
            <xm:f>NOT(ISERROR(SEARCH($M$45,N24)))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26" operator="containsText" id="{D61CD9B2-8C60-489F-9384-229AC28C35D0}">
            <xm:f>NOT(ISERROR(SEARCH($L$45,N24)))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27" operator="containsText" id="{CBE5BA28-4332-4F9F-A68D-3A576A90C6A6}">
            <xm:f>NOT(ISERROR(SEARCH($K$45,N24)))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28" operator="containsText" id="{247F3272-7CD6-4D63-8138-F5C125B8A994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229" operator="containsText" id="{24CA588B-7CF2-45A0-959E-3E085A69B17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30" operator="containsText" id="{240E3646-54F2-42FB-8C69-AB8FB6C5833C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31" operator="containsText" id="{063F8F4A-ED48-4D42-B8A3-4F00F030BA2B}">
            <xm:f>NOT(ISERROR(SEARCH($Q$45,N24)))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32" operator="containsText" id="{C3FEA328-EEB6-4398-8FD2-9ADD5ED9A55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233" operator="containsText" id="{87897F62-758B-491A-9D82-2E70B522A008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39030" operator="containsText" id="{28489F5D-82EA-48D4-8B40-1756B40F2C1C}">
            <xm:f>NOT(ISERROR(SEARCH($P$45,N24)))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31" operator="containsText" id="{8421B37A-7121-4314-934B-479698B64F9D}">
            <xm:f>NOT(ISERROR(SEARCH($O$45,N24)))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32" operator="containsText" id="{7EB0BB67-0B35-42EC-884C-6A638A343517}">
            <xm:f>NOT(ISERROR(SEARCH($N$45,N24)))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33" operator="containsText" id="{32DDEE4A-2A92-4399-85FE-68B6DE6A5BB3}">
            <xm:f>NOT(ISERROR(SEARCH($M$45,N24)))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34" operator="containsText" id="{C9F1C16C-A15E-4AA5-A038-D04D907D4731}">
            <xm:f>NOT(ISERROR(SEARCH($L$45,N24)))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35" operator="containsText" id="{7F91C95E-8275-497A-B313-C5B6D78E6FB3}">
            <xm:f>NOT(ISERROR(SEARCH($K$45,N24)))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36" operator="containsText" id="{20834D3C-4F78-43AF-B720-40309AC8C8DF}">
            <xm:f>NOT(ISERROR(SEARCH($J$45,N24)))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37" operator="containsText" id="{1D79E532-9B4D-4B3D-8A86-1426F881A96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38" operator="containsText" id="{B1AE1781-E2D4-4748-A6E0-1E2F7AA763E4}">
            <xm:f>NOT(ISERROR(SEARCH($R$45,N24)))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40" operator="containsText" id="{67069586-0C05-4726-A51E-4537B7EAFA5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041" operator="containsText" id="{DC9D0DD8-940B-4583-9849-EB04A5DEA521}">
            <xm:f>NOT(ISERROR(SEARCH($I$45,N24)))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93470" operator="containsText" id="{25E53B07-370D-4CAD-9BCC-7C8568AEA51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71" operator="containsText" id="{96DD6956-CC54-4FD9-814E-CFC54992492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72" operator="containsText" id="{4AF02E69-3996-4707-B498-532BF4A2F31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73" operator="containsText" id="{6C416ACA-8B64-4AB8-9FC5-5C44F2EF975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74" operator="containsText" id="{A5692ADB-6B37-4F82-A46F-822D841735B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75" operator="containsText" id="{E123E14C-C56E-4569-A032-178BCCF1882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76" operator="containsText" id="{9D5F2E58-09CC-4E8E-9D18-191605C69A1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477" operator="containsText" id="{EE4E928D-64FB-423A-B9D4-A423C26BB23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478" operator="containsText" id="{EF83E488-B8FD-4EEF-901D-FBB1A557A36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479" operator="containsText" id="{EC8076E6-4AFC-4247-A8B3-443A2AF7DBD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80" operator="containsText" id="{B996C2C9-630B-4070-8EEC-B29F5296D35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481" operator="containsText" id="{DE9C992F-59F9-41C7-AF9A-BC2DAFC5759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482" operator="containsText" id="{F04C5195-4DEB-4215-89DF-1D2EC427CE4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83" operator="containsText" id="{E8F69EBE-4DE0-4BBB-B9B9-27E5D84A651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84" operator="containsText" id="{40E3B5C0-D4FD-46CE-868A-14BDA777350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85" operator="containsText" id="{0AB2CA83-F2DF-4F3E-ACF5-EE6E85F1D13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86" operator="containsText" id="{F39394FE-A96B-4B73-9A43-7DFD5EDFF1D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87" operator="containsText" id="{F8F7EEAA-4708-4C65-8CB0-375D00F9BA8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88" operator="containsText" id="{2BE73617-5C43-4595-8298-D4871135CD2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489" operator="containsText" id="{83156990-65ED-4263-91A8-282B10EB1BB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490" operator="containsText" id="{110538E9-8AAB-44D8-9E6D-C3547C22FA8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491" operator="containsText" id="{4B9A0036-C449-42A8-A1A5-52C4A31936E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92" operator="containsText" id="{350BE0B9-2DE4-4851-8035-A6EF1397DDF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493" operator="containsText" id="{38FA9A34-FCA9-4509-B597-B6AC78D8E7B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494" operator="containsText" id="{E4CE76F7-D758-4576-9FDB-DD308465CA0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95" operator="containsText" id="{F7FD49DA-BDFE-4BEC-A13D-6EC0C16F86D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96" operator="containsText" id="{087C3379-5EF2-4B2D-8EE3-AB4F13378AC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97" operator="containsText" id="{8D2C6CA7-1902-4BF4-9AAC-096929AE403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98" operator="containsText" id="{CBC4DA3C-1157-4294-BF79-6A2C59D7169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99" operator="containsText" id="{48C077C8-008F-4D9C-9359-A21B6EC95EF3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500" operator="containsText" id="{AA6ABEBD-4E75-4783-B038-DF4E6AEBF44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501" operator="containsText" id="{C121C326-A58C-46F8-AB3C-451DDBDFA5F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502" operator="containsText" id="{EBB7439F-FB44-45F6-904E-67176E8C39C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503" operator="containsText" id="{4636071F-852F-4D49-92BA-10388618913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504" operator="containsText" id="{B6A814BF-84BD-4BA8-B3E5-2B88D1C2683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505" operator="containsText" id="{B1E72826-3CA4-4A4F-88F9-1E36842768E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506" operator="containsText" id="{A027F7CB-0AC6-4BAD-B5EE-E45525BE344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507" operator="containsText" id="{06583E2A-617E-46B3-AF26-62B3CC1C904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508" operator="containsText" id="{A4D25E0A-A213-4FB5-A69D-F1DDCC5690C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509" operator="containsText" id="{A86DD1D3-4129-40F6-8B25-BA2553B49C0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510" operator="containsText" id="{1819EDD9-FA1E-408C-B281-636FD8CF9C9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511" operator="containsText" id="{1737C2A7-F08D-4F15-B587-D0046AED52B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O24:P26 N24:O24</xm:sqref>
        </x14:conditionalFormatting>
        <x14:conditionalFormatting xmlns:xm="http://schemas.microsoft.com/office/excel/2006/main">
          <x14:cfRule type="containsText" priority="39039" operator="containsText" id="{C5EDFFF6-23D5-4D99-9B8C-4574AD2CA8C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O24:P27 N24:P24 O25:Q25 O27:Q27</xm:sqref>
        </x14:conditionalFormatting>
        <x14:conditionalFormatting xmlns:xm="http://schemas.microsoft.com/office/excel/2006/main">
          <x14:cfRule type="containsText" priority="31337" operator="containsText" id="{A43694D0-5A10-4C9D-B301-32AC677E20DE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38" operator="containsText" id="{EF2C3387-3752-4EA1-B079-9827694FA1FC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39" operator="containsText" id="{3A9DF200-4F41-42C5-9FC7-CC24D4DF4430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40" operator="containsText" id="{54174AA4-3D72-49BA-9169-A3D564E496B7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41" operator="containsText" id="{062056E4-EEBB-4B78-A979-5CBEB0EA5FBF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42" operator="containsText" id="{752FF7CC-1C20-4E4F-A0C2-A08195E178F0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43" operator="containsText" id="{0B969688-E741-4431-BE55-E09D1E9F11C1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44" operator="containsText" id="{FC4448FF-354C-49D3-9DA3-6F44CFEF614E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45" operator="containsText" id="{800B7F2F-62BE-462A-84D2-094761B1D579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46" operator="containsText" id="{6E238344-13F8-4176-8871-2F6383D460ED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47" operator="containsText" id="{60DE7CF1-D4B8-4A96-BF4E-CABD0432D90B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48" operator="containsText" id="{08A3C746-FBFE-4EDD-9A59-2071E3B96E96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49" operator="containsText" id="{45B79ACD-2DB7-4368-886E-071D20DDAA07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50" operator="containsText" id="{186DA6B2-2903-4142-8733-24E3CFC7AEA4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51" operator="containsText" id="{0C609CCD-7214-4DDD-8728-EC918F1543D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52" operator="containsText" id="{52358B5F-D765-45FB-91DF-1FE2B57AC286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53" operator="containsText" id="{F584D322-E58F-4B5B-9AF8-8933B5E470F6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54" operator="containsText" id="{00F425AE-DEF0-4515-ACD2-AD967B94A792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55" operator="containsText" id="{1B6A4EFA-7FE5-45DC-AA9D-D4A9BA88B719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56" operator="containsText" id="{D42E5906-60AA-4B57-A222-FA3E3A4E8AD3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57" operator="containsText" id="{71D04BC7-7551-4016-B8F8-23B31C0A2745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58" operator="containsText" id="{72BDE3B9-846D-4893-B2F4-82F9BC5E93E6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59" operator="containsText" id="{2C57F861-968C-468F-9803-C998A1F19A55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60" operator="containsText" id="{6690C9CD-EBD0-488D-97E9-554D0F71EEFF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61" operator="containsText" id="{322C01E8-9DD8-45B6-ABBD-8AA4AD02F7F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62" operator="containsText" id="{CFFA627C-8309-41FB-9861-1B0B1BEB26A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63" operator="containsText" id="{D86A78DD-FF4F-4560-B93E-F64A3DFE7E7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64" operator="containsText" id="{41519022-1BCC-48DB-9D68-B13A7EE9B000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65" operator="containsText" id="{4612D345-639C-47A1-8B6B-862C18B2E5A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66" operator="containsText" id="{40B3AA0C-130A-45D2-BB30-D220C6F1436A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67" operator="containsText" id="{E08CA379-744D-4B38-8089-29003EAC01CB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68" operator="containsText" id="{684EED95-7477-43B6-AA84-21D22DCDCFF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69" operator="containsText" id="{0694604A-105F-436C-A153-5179679B5056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70" operator="containsText" id="{03332C36-0809-4182-924C-C56E1139E9DA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71" operator="containsText" id="{9F3D68F4-F7E6-4C09-B59B-7F5698FDB2DD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72" operator="containsText" id="{5D9CEC92-BB97-4A00-879E-662D666C52A3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73" operator="containsText" id="{0E4D56DB-5707-45E3-AABE-7FF001C44AF7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74" operator="containsText" id="{2F933453-E3C6-40D3-A5B8-2295EE1D7F40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75" operator="containsText" id="{67898E43-AFA0-4BCE-A779-C830E878B1C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76" operator="containsText" id="{FC31E814-A4B6-4ABC-873C-9AAC60E2FE3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77" operator="containsText" id="{DB331752-34BB-4010-8175-B1AABCFD7324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78" operator="containsText" id="{89EF8FE6-5610-45FC-923D-0CD39ED456BD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79" operator="containsText" id="{1A7A8BAF-17B8-45E0-BF7F-7DA7C289B054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80" operator="containsText" id="{C3BCBC94-605A-41EF-8F6A-58272343AB6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81" operator="containsText" id="{2EB0D138-E327-49EC-A626-BB75F1FE3684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82" operator="containsText" id="{679B201C-3171-4A11-846B-B72676F9DC87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83" operator="containsText" id="{8BC38258-5C96-4119-B903-4EFEFD2F464E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84" operator="containsText" id="{0071C8B6-32BA-4988-B47F-401F9503FA2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85" operator="containsText" id="{D9B83856-1AFC-4917-BE13-34C2993D13F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86" operator="containsText" id="{8249889F-7FEA-4717-8CE7-1F7B6BFC8CB1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87" operator="containsText" id="{80D2D501-5746-42BA-88A9-D746AF75C227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88" operator="containsText" id="{70048355-8517-4E42-AA91-A354E26C5F86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89" operator="containsText" id="{8B4D24FE-19D1-4B85-84AC-20184791B0CF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90" operator="containsText" id="{54395C1B-5964-4923-8D45-5E6D49736B3D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91" operator="containsText" id="{3E8FD97B-37A6-4EFE-9BE8-7EC439257701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92" operator="containsText" id="{439553C8-6D43-4F59-BFBB-06B983FA925D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93" operator="containsText" id="{5F8E29D3-DAFB-469A-9E61-0826C2BB69B7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94" operator="containsText" id="{B1C6175B-E57E-4B88-BDC7-9510536EE5A7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95" operator="containsText" id="{954C9AE6-0D75-4085-9F00-1BA5E6B0E8B5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96" operator="containsText" id="{F1C123A6-6F8D-41C5-A416-C8109A4497F8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97" operator="containsText" id="{40CFA728-642A-4D44-916D-53DA6D868D5D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98" operator="containsText" id="{E4135AA3-733E-4B69-AD7E-288FEFEE0706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99" operator="containsText" id="{FFE3426D-7B72-4477-8E4B-18A961117094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00" operator="containsText" id="{DE8E06F8-6055-433E-8961-5CCE269EF730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01" operator="containsText" id="{542F24E2-8E1A-4085-ADF5-5297EB991660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02" operator="containsText" id="{6EE9A48A-F30C-49F2-B977-A58922FB4FFA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03" operator="containsText" id="{0B6E8CDD-19FB-494B-8B5E-A9624A79197C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04" operator="containsText" id="{F3701F94-DEF2-49DA-8EA7-232B412F5DE0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05" operator="containsText" id="{8A2CBC10-434B-4B9D-8049-D44DAAF44AC9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06" operator="containsText" id="{F85C08C0-ED3B-49BD-A360-A4E924133D74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07" operator="containsText" id="{F953BCAF-43A9-4A1E-B6B2-7A2563A84B0E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08" operator="containsText" id="{7D02C0C1-5C42-41EC-9E2B-151C56152257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409" operator="containsText" id="{1AFE3ADB-0F12-4B25-8A54-0C2B91F55F87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10" operator="containsText" id="{D8D8D122-6BEB-4DC3-BC46-A2CC87BA4D91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11" operator="containsText" id="{DE2E3B55-0309-4B05-99BD-CE258E385D7E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12" operator="containsText" id="{692B8037-439B-4683-887F-10AAADB7C2B6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13" operator="containsText" id="{F3F65CE1-3242-4D86-836E-A21B9565D167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14" operator="containsText" id="{B59DBE63-B201-4AB8-A1D6-A83C3B5DD9EF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15" operator="containsText" id="{2C0C3456-5E32-4A36-91B0-2CA0BFA4F642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16" operator="containsText" id="{AE2A2318-BCD6-4830-B079-E0B5C6C79B41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17" operator="containsText" id="{2E1B6AD1-A268-499F-A6EE-B187B70ACBB9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18" operator="containsText" id="{CC162259-9693-4A24-A7B1-BB925FAA20E1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19" operator="containsText" id="{7A96386D-98DA-4291-9BA0-2DAFC05A3262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20" operator="containsText" id="{59FA4DB5-A145-4CF9-B97A-AA38FEEF33BE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421" operator="containsText" id="{A27A6AAF-343F-488D-8615-11D5EE85A31B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22" operator="containsText" id="{ED2E319D-A4FD-42E8-B45E-2285772DF902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23" operator="containsText" id="{5BEDF3F5-5629-4EE9-880B-2BDC5311D4DB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24" operator="containsText" id="{06619339-FF2A-4CC9-ABB4-6DF46EC33ED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25" operator="containsText" id="{8A1CB6B7-A75C-4905-ACCC-3D3AC8F60FCC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26" operator="containsText" id="{BA0A2A6E-1E19-49D9-84B6-FBE4FB521230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27" operator="containsText" id="{FA60B74F-4382-4E17-9936-76A3EC4A5E46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28" operator="containsText" id="{5425AE46-8AC7-4F81-8359-A4A6971B4C1D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29" operator="containsText" id="{73C60668-4ECB-414C-974D-C91EF532714C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30" operator="containsText" id="{BF94A0A7-D154-4A53-A870-69346A22BCAF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31" operator="containsText" id="{14C48303-D3BC-4EC9-9861-F1F4319D262F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32" operator="containsText" id="{F9DD4533-EFCF-4C4E-996A-B416A3BB7DA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433" operator="containsText" id="{492B66F3-4100-4C63-A56B-153690DC748D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34" operator="containsText" id="{94A81550-CE23-43A8-8115-34D4BB85FF8A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35" operator="containsText" id="{9C554BC0-33C9-4A0D-8829-24EEE32DE496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36" operator="containsText" id="{654703CF-5D23-4176-A892-A51CC191395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37" operator="containsText" id="{A4F82543-1014-4D3E-9174-5C1A901C0D1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38" operator="containsText" id="{3F824D80-AB15-4916-B3DE-71AF2D5456B1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39" operator="containsText" id="{9E7B4437-9248-493A-9397-BB9F9BBD3749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40" operator="containsText" id="{6FDA03B2-6D6C-4059-A61F-62FCE8B45993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41" operator="containsText" id="{8BC435DE-E9C7-4A7F-8B8D-2EBA269C8BA3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42" operator="containsText" id="{CE4EAF82-F954-43BE-9013-0564E7EFBAEE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43" operator="containsText" id="{22FCB165-14FA-43C8-82DA-96BB7C43E7AC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44" operator="containsText" id="{4B9073E3-6524-4734-8511-604B219D2523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471" operator="containsText" id="{CE212309-256B-4FF1-8005-CA2F50587C5D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72" operator="containsText" id="{AFEC6B04-3A2E-4E19-9221-B8ECC562423B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73" operator="containsText" id="{98A612E4-BCC0-421D-B57B-A676838A16FB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74" operator="containsText" id="{DAC46358-4F57-4BEC-920B-39B8C295AF3F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75" operator="containsText" id="{1FBF3C5E-E8CF-4622-9F00-BA33EB092CEE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76" operator="containsText" id="{ADA79216-F84C-49BC-8B81-B449F7EEC821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77" operator="containsText" id="{1E5695AF-A3C7-4D39-85DE-D7D630409449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78" operator="containsText" id="{C0EC7F12-A573-4DDB-A70B-67669DE7C004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79" operator="containsText" id="{4C360DA4-E315-4B7B-B498-626AF377914D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80" operator="containsText" id="{A4867150-7FC9-4BB8-B2F5-158B8CCD9F26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481" operator="containsText" id="{65FAB456-734B-4A0E-B52D-22ADA4EF031D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82" operator="containsText" id="{B516BF79-41AB-45E1-AF14-7458A9A75E6B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83" operator="containsText" id="{5AA30086-0699-45F0-81FC-73C9C8403B7A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84" operator="containsText" id="{D85F653D-7520-4BE5-B741-E9199212AEDD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85" operator="containsText" id="{9176AF31-61BF-41BD-9726-756F4C75B694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86" operator="containsText" id="{B893F866-3A41-4378-AC28-80CE3CFF0055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87" operator="containsText" id="{D1949CEB-6ECF-42E2-86C6-01FF7B47D42F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88" operator="containsText" id="{8292FA0E-4ACE-43BE-BD6F-2D7BC3E38369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89" operator="containsText" id="{20BF57A6-56D3-422D-92D3-E9B04F11A796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90" operator="containsText" id="{9545A245-37EA-4C82-BBD5-7DAAB553B170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91" operator="containsText" id="{2D5259DA-CE13-4EF1-8301-7A8BD65BE1FB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92" operator="containsText" id="{4F602460-BA96-4712-99B9-6985852B04AF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31" operator="containsText" id="{3A5A3558-7337-4FD5-AA9D-6B81A90E2C40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32" operator="containsText" id="{6BD3C495-EFD9-41E6-B7FD-773F837C6A31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33" operator="containsText" id="{4ACBF365-6086-492B-A0C4-7F6331BE245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34" operator="containsText" id="{BBDC33AC-5E86-4C54-8D5C-6AFEFE340054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35" operator="containsText" id="{9C85118C-C7A9-4034-AFE8-09DB74BBD7FE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36" operator="containsText" id="{88FF2D4D-7B42-4249-B36C-DFE84B7CA7B4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37" operator="containsText" id="{E75F88CA-1A45-4F71-99FC-DFF2E4BB1F3C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38" operator="containsText" id="{BD7B2375-327C-4814-B785-7CC2D496A5FC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39" operator="containsText" id="{301520BB-84B3-45EB-9BBF-985A10EFFF4D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40" operator="containsText" id="{0A897208-51B1-4378-8945-3619DF0959A6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91" operator="containsText" id="{F08A3BF0-49B4-49C4-8A15-E7A1B0A5A3F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92" operator="containsText" id="{E8924084-B6D2-4F0B-A34D-EF6106F4834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93" operator="containsText" id="{D2AF9013-76B9-4831-99AB-759F8371D033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94" operator="containsText" id="{478FE2D0-EC47-4685-9F6D-17C8CF53D6A4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95" operator="containsText" id="{844FDA3A-E90D-4B34-B550-1430248C9F90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96" operator="containsText" id="{FA516FAD-27BE-4500-9451-BAF0A2D04786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97" operator="containsText" id="{B9F653D6-80A7-4E07-821A-F44CEB2BC4C0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98" operator="containsText" id="{80BD6DD8-6905-4498-9016-4DDADEE0DBC2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99" operator="containsText" id="{5513EC12-5396-4CD2-82F5-3BFE98543D8B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00" operator="containsText" id="{B7728579-CD06-4D68-B1CF-02122A53E7BD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01" operator="containsText" id="{5E4BAF7F-9456-47EE-A8B8-7379E8FC3B1E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02" operator="containsText" id="{E8055D0C-83AB-401D-90C3-229E673F762D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03" operator="containsText" id="{2431BC4A-D4D5-4BD4-9CE4-01D44B766413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04" operator="containsText" id="{05E8A47C-DDD6-4A31-AC2F-2D59A43629FD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05" operator="containsText" id="{91FEF986-0A2F-4A1A-A328-ECA981E72B1A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06" operator="containsText" id="{2FE859DF-088E-4132-ACF2-B0B4BD08ACD6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07" operator="containsText" id="{CBB9F8BF-4ADB-474C-ADC9-61ABE14F7A3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08" operator="containsText" id="{A0CE6E70-B178-4EF7-ACF9-867F325FC137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09" operator="containsText" id="{DA28F021-66D9-454C-A6C5-BEA2C4951E8D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10" operator="containsText" id="{980AFD94-19B6-41DE-98F1-9D7E9C1245DF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11" operator="containsText" id="{4E01F1AC-CD36-44E4-B2BD-AFAFBD493D0B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12" operator="containsText" id="{B31F02E5-8579-42D7-91E0-78A393688644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13" operator="containsText" id="{837B3084-3C02-42A5-BDC8-B7D652FC439A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14" operator="containsText" id="{44CC7DF8-FBD5-4829-BBB1-7179C53804C6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15" operator="containsText" id="{450D689F-9061-408F-AD3F-579DE3FAA6D4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16" operator="containsText" id="{4C2F4A56-8F63-41AA-8A0A-43789594AE52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17" operator="containsText" id="{288E23E1-B9B0-4CF5-A610-5FBE369F3F24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18" operator="containsText" id="{197DC291-089A-4E93-9112-E42FF4F76537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19" operator="containsText" id="{C9F0B141-0907-4067-976C-7B824652A7E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20" operator="containsText" id="{D94BB41D-A9E8-416B-B1E8-74A05926FFA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21" operator="containsText" id="{E0B9372C-634B-419F-98AA-E6E76622A6E9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22" operator="containsText" id="{B4886BEC-921A-43FC-BD32-FC1F5C7689C5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23" operator="containsText" id="{E291BDC0-00A3-400E-A8A0-8DA876E08787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24" operator="containsText" id="{CA94C58C-6FC6-40BF-8E1F-56D8263F5CCD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51" operator="containsText" id="{D5F741EF-9A21-4407-A423-66EDE0EC61EC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52" operator="containsText" id="{E6F24AB0-DC65-4CD3-A573-49F7BC6B28E9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53" operator="containsText" id="{C6681A43-BE67-435C-BE4E-B42F83764087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54" operator="containsText" id="{8B6E4B10-BB16-4253-BCC9-36D5050F98F8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55" operator="containsText" id="{40D09F75-04B2-4A4E-9FCE-870C8852D74E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56" operator="containsText" id="{5F53D448-0389-468D-8CA3-597D544B9E42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57" operator="containsText" id="{58D59AAA-789C-4E87-9A61-4F168158F2A9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58" operator="containsText" id="{B3DD4C1B-CE0A-4C19-81B4-58B1A92E42E9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59" operator="containsText" id="{02592757-9D78-4A84-87EB-AB0FFE5EC40C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60" operator="containsText" id="{58996EE7-B636-44F5-9668-27B6EB61F6C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61" operator="containsText" id="{D86C2FB6-B7A9-46DB-A2F0-135994D72025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62" operator="containsText" id="{873BFBF7-D798-4FEA-BD77-988E3474971E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63" operator="containsText" id="{04F03BA7-BDB4-44CB-AFA0-F577B3C98D33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64" operator="containsText" id="{911F107C-936F-48EC-8C44-43C70BE0B95D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65" operator="containsText" id="{D41B33E7-9E2B-4B35-BB84-7A6267676F04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66" operator="containsText" id="{2C29D8F5-1453-4623-8454-11F7F74EC6BB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67" operator="containsText" id="{0F5C30F9-2B85-49F9-AF40-98527A469B11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68" operator="containsText" id="{54CAAF90-E236-4E14-8C8A-39A09AE7E08C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69" operator="containsText" id="{0E8E364B-A2BC-4C3E-8079-9402A9ABA62C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70" operator="containsText" id="{B6A58731-3E93-4274-BC1C-D5E272335CCA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71" operator="containsText" id="{2F786B09-F57C-4B4B-AA3D-68718A6DA347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72" operator="containsText" id="{DF57F9CC-3769-46BD-BD18-C340C465F992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50" operator="containsText" id="{1C6BB653-BE1D-4959-BFE2-DC6CFBD7F513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51" operator="containsText" id="{61A1E5FF-8A09-4745-AB1C-9621FC1B3ED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52" operator="containsText" id="{D4FBF421-DE5E-4AA8-B154-CDC91825804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53" operator="containsText" id="{031ECBA1-725F-4F5E-9262-B986DAA31419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54" operator="containsText" id="{7335E95F-7B7C-4B0F-AB40-6468BFA0D6E6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55" operator="containsText" id="{505B44FB-A677-441D-890C-104B173E2197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56" operator="containsText" id="{7FD9F2DA-7B25-4F05-92AF-5E05E4D62FB7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57" operator="containsText" id="{C8647FEB-96BC-4D62-8E52-489BD62175BA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58" operator="containsText" id="{A429B600-6F52-4B43-A3D1-AFC46BFA06C3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59" operator="containsText" id="{CE9C0653-34DD-4454-AF23-8A201D28113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74" operator="containsText" id="{8849F156-AE85-48AF-9D18-0CF342C622FC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75" operator="containsText" id="{0CEC109E-862A-470C-90A1-4D74D7ED3E2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76" operator="containsText" id="{9A0B0BDF-6F80-4F4C-8870-3C14C6849FC3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77" operator="containsText" id="{475B15A2-C495-420C-BC8A-10F14965412A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78" operator="containsText" id="{32FA97CE-40FE-4ED9-8793-CED7909A1DF0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79" operator="containsText" id="{78C8B9AB-67BC-4BB9-AEBA-4AEC8AB0964E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80" operator="containsText" id="{4FA9AA5F-1B67-41D7-A7B8-56DE72CD919D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81" operator="containsText" id="{E5756AB4-192B-4EAA-9D94-143BA69A64DD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82" operator="containsText" id="{E2102E2B-84EC-473F-ACDB-323B53B841B2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83" operator="containsText" id="{7ED81D54-2C7C-4A4E-BCF9-35DE24E985D9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84" operator="containsText" id="{2D796CD0-179B-4A6F-A038-6688379D4869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85" operator="containsText" id="{579AB4B0-27BB-44DF-8721-E766EEAD0614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86" operator="containsText" id="{862B331A-DDD7-4139-99E1-A9548EF167F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87" operator="containsText" id="{1F52C4C7-316F-4516-AD86-77913DCF6A61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88" operator="containsText" id="{97E545C7-002D-4519-B567-4A29F67B057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89" operator="containsText" id="{A31A2F98-1684-4073-9932-91C9DE16600E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90" operator="containsText" id="{E968B264-0A6E-4B4B-98BB-F1862BC56C3D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91" operator="containsText" id="{FDE2B555-A21F-4EE8-A0EA-D748554EA2B0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92" operator="containsText" id="{5E9322FD-3259-4A0D-B2E2-70FBF03631E7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93" operator="containsText" id="{C79773BA-2BC9-498B-B0C3-8F4FC2C8CC8B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94" operator="containsText" id="{72F9C287-B839-4F8C-85AC-DFDA081DFBFC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95" operator="containsText" id="{6920936B-BC65-4670-B6FB-4C53339A501C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96" operator="containsText" id="{60903B2B-70A6-4790-922A-7F690DA8D81B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97" operator="containsText" id="{EFF3FBA5-2592-447E-A588-1232CFC16571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98" operator="containsText" id="{8ACB9D95-970E-416F-85D1-91243C51F49E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99" operator="containsText" id="{DE5FAB73-DC45-433E-B175-EF98E112A0A5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00" operator="containsText" id="{C2628337-BBFD-44E1-9914-B59788CC42B0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01" operator="containsText" id="{96C98910-A5EA-4B9F-9455-4A05895AE4A9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02" operator="containsText" id="{1954D624-00B2-458A-A8E7-2035B7813CF5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03" operator="containsText" id="{0FECA9A6-90D4-4356-8850-73E884D11FFF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04" operator="containsText" id="{E284B8A3-6030-49C0-A3A1-DCF0BCF27286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05" operator="containsText" id="{B55467A1-2FD1-401C-BC62-1872EAEC4C7B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06" operator="containsText" id="{8832B08F-FA0A-470D-83A2-14718F72FC63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07" operator="containsText" id="{8894DE46-F467-42AB-8C41-99C4F99FE9E9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19" operator="containsText" id="{2765C2B2-8C0A-411E-B2A0-3D4A1411BA08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20" operator="containsText" id="{C56217B5-322D-4DFB-A73B-0B6D879CE9C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21" operator="containsText" id="{CA800F5C-4B86-4565-9C82-915BE787C1B0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22" operator="containsText" id="{DA365164-68FF-4145-A304-1C0636744C96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23" operator="containsText" id="{E8E94948-A197-4D91-8B8B-9B8B06A21CA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24" operator="containsText" id="{4CBD30C2-7B8E-43CE-8AA6-14EA2636BEA3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25" operator="containsText" id="{E1E0D02D-CBD8-494F-B1BA-351C3886C35B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26" operator="containsText" id="{D2BB5C60-E9A5-4608-809C-492E71CD9B28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27" operator="containsText" id="{3022F6FB-1345-42FE-A5B1-4D6227C2A313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28" operator="containsText" id="{F0B0C7A2-270F-4A17-A02C-69F2763699F1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29" operator="containsText" id="{FD780114-49ED-4D51-8D19-B5DB819AC4B8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30" operator="containsText" id="{6D6B5B93-65BB-4816-A6EF-05AD19D81541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31" operator="containsText" id="{93EBF7EB-7C5F-49FB-A476-60778C81D82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32" operator="containsText" id="{43C870BF-6820-4708-BD76-AB0C44F54520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33" operator="containsText" id="{953360C3-CC80-4336-9CCB-3951081DC4AD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34" operator="containsText" id="{DD5B4FB9-7E26-47D4-828A-DBA5A1DFBF5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35" operator="containsText" id="{6B58E786-2007-4118-AA6E-6AF81F4AB2C8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36" operator="containsText" id="{55E16288-171E-4286-83D2-89A499DFD7DF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37" operator="containsText" id="{F370C94D-3190-45C4-A7C9-BF513CDCC7C9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38" operator="containsText" id="{70ABA7E2-B821-413F-9FE2-A1CC24EC344C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39" operator="containsText" id="{2655DE7C-426D-4F0F-A6F5-77C8C8B88BF7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40" operator="containsText" id="{C50B884E-DFAF-47D1-8671-BCB113516A29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41" operator="containsText" id="{FA2B79E2-739A-46AC-AB5A-678A0BA140C3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42" operator="containsText" id="{2A511712-67D2-47B2-90D4-9DA13951D04B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43" operator="containsText" id="{087F6D95-8F6A-4863-BB75-006F0D7BCEE0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44" operator="containsText" id="{1EBB83B5-F82B-4D89-BF9E-370470322502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45" operator="containsText" id="{475DC809-A1C5-409C-952B-DD77B5C6E69B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46" operator="containsText" id="{2D7E2CA8-2C56-414B-B107-5AE1E8478EB5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47" operator="containsText" id="{AE2CD546-20A5-40A7-B8CE-43DEAFAB1042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48" operator="containsText" id="{13CF1F54-A2EA-4A47-8980-E38F2C203C98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49" operator="containsText" id="{ADE360E6-23DC-4C51-91C3-BD745F919E44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50" operator="containsText" id="{8C645682-4FFB-45F1-8B97-106C241052B1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51" operator="containsText" id="{98049582-99C0-40D3-BD82-B749559815D1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52" operator="containsText" id="{8B941609-9936-4E4C-847F-9EA091B71552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53" operator="containsText" id="{93A58F6C-3F7A-4A47-A980-8F7F44636840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54" operator="containsText" id="{675ED7FE-FB9E-4F8D-B1A1-A0AD9E56D1A8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55" operator="containsText" id="{1065151C-7811-43BD-888A-4DF21FFBA3A3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56" operator="containsText" id="{1D7D6E3F-D48C-4AB0-8525-356B2648164C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57" operator="containsText" id="{0575B4A8-1A30-46C3-BC2F-0C34EC6461E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58" operator="containsText" id="{3602A2DC-35D6-4772-90B5-9321D692F135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59" operator="containsText" id="{FA9FCF69-FFEA-492A-A244-D678FA69B553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60" operator="containsText" id="{938BCC8F-5D23-431C-A584-FA1C82FBDC15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61" operator="containsText" id="{C02096F2-0400-4CE8-88FF-0059A053D8C4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62" operator="containsText" id="{CB5DA72A-1A97-4635-AF57-205C1931D59F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63" operator="containsText" id="{1BB2ED95-19FA-45D7-9EC5-478BFA271B9F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64" operator="containsText" id="{84DD9824-86C2-45F7-852C-58BAE2B77837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65" operator="containsText" id="{5B389DF6-F670-48EA-9808-AADCDFC168ED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66" operator="containsText" id="{32429A08-CD56-4D10-9ADB-F61CC87C702A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67" operator="containsText" id="{2A90B9BC-D25C-44F9-905F-FE941B84B9FA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68" operator="containsText" id="{D3531EE6-C355-4597-910A-6DEC0DE7B2FE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69" operator="containsText" id="{F9C6C529-1BFA-415E-88A6-3FCA9DC12204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70" operator="containsText" id="{7C7939A3-EF48-4BA0-B89D-1704B0F25712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71" operator="containsText" id="{775CDAA6-1F7C-4595-90A0-131266CE94A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72" operator="containsText" id="{28F23381-823A-4F5A-8189-E9BB18C34806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73" operator="containsText" id="{86D04FFA-743C-481F-B5F6-17F950B7E516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74" operator="containsText" id="{709C97F5-0665-4C08-9CF7-DCAF8261DA30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75" operator="containsText" id="{48DB1232-2715-4A5D-B438-56B1B618FCD5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76" operator="containsText" id="{23984063-07AF-45F3-BB9E-7F1C9D1BD4AA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77" operator="containsText" id="{69B96F50-F0EA-40D0-A77C-D731D86A2DF5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78" operator="containsText" id="{3127FB0C-CD2B-4F2C-956F-3EA299275EBF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79" operator="containsText" id="{32CDA37A-91E6-4A00-B04B-AAE9C6ED1B5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80" operator="containsText" id="{40F3B819-58A8-40F9-8CFB-ACB240709A0A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81" operator="containsText" id="{F18E87C2-FEFC-477C-A0BD-B8E843F18641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82" operator="containsText" id="{A1B2C020-BB28-4637-882D-A8B5D7239217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83" operator="containsText" id="{597F221C-9E2B-4E2D-B771-9A8505281129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84" operator="containsText" id="{E6DC0044-AC1C-4AB6-A42E-AB41B45D95EE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85" operator="containsText" id="{38411C61-7130-4BBD-A713-CF47126A9EDF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86" operator="containsText" id="{C97D9469-0C87-448B-A436-2F2EBB6CF2A7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87" operator="containsText" id="{32DB4B02-5308-4B3B-86ED-929EAE5CB932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88" operator="containsText" id="{8A15108C-6866-422B-9C60-133DD402269B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89" operator="containsText" id="{EC4E5578-E4DD-4331-B8AA-B76CB499DD68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90" operator="containsText" id="{85018455-1DFC-4D05-A133-E908C5519EB8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91" operator="containsText" id="{ECB11627-6266-4618-ABA5-E94C644F8DD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92" operator="containsText" id="{2675F8CE-4A6D-44BC-B86C-B4E395FA058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93" operator="containsText" id="{EE103E2D-BA2D-4635-B621-449D82D342D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94" operator="containsText" id="{D33B2507-9810-44CD-871A-9CDA9E17FC6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95" operator="containsText" id="{3F98B6E2-D21A-4450-854D-1825F496DFFB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96" operator="containsText" id="{F314EFEA-FCEE-4D70-BE87-CF8308DFBCAF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97" operator="containsText" id="{AC3A306E-3E33-4379-9C1F-4EEEFBDEFDD1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98" operator="containsText" id="{B81064D2-07B5-4A83-AB49-18130B75AC84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99" operator="containsText" id="{5CDDFD36-66C7-4BAD-8B60-808C089EEDD3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00" operator="containsText" id="{6CD6EC17-2483-471F-B5D2-BD54D3A3C69B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01" operator="containsText" id="{6BB72E5D-A21E-4170-83BD-48C318636E14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902" operator="containsText" id="{AEB12E8A-D765-419C-9A71-212311751C08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903" operator="containsText" id="{B4452B0A-42BA-41C3-AF4B-75D81A1B25EE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04" operator="containsText" id="{067AA9BC-E7C6-4AA7-BF20-C65C515499D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05" operator="containsText" id="{6BC18837-425B-405F-A901-6922DA8AE702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06" operator="containsText" id="{8CE8D1F2-75B8-4DF1-B181-24576BAFADB7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07" operator="containsText" id="{E06CABCB-914B-46F4-9A4E-E1946A5D62CC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08" operator="containsText" id="{58D05B01-550B-4E98-8B21-9581A4D6ED5A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09" operator="containsText" id="{E8A88B53-6CA8-4A19-8C17-45AC3147EE40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910" operator="containsText" id="{46FB030A-2469-4222-99D0-79793F52F64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11" operator="containsText" id="{F5515297-E2C2-4398-A7F9-62B0AEF55CDF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N25:P25 N27:P27</xm:sqref>
        </x14:conditionalFormatting>
        <x14:conditionalFormatting xmlns:xm="http://schemas.microsoft.com/office/excel/2006/main">
          <x14:cfRule type="containsText" priority="30735" operator="containsText" id="{EF5FBD2F-8882-4EDF-9D6D-42A0E44E160E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36" operator="containsText" id="{4CFA93D3-6753-4A20-8677-CA0F39C98B3C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37" operator="containsText" id="{01DFD8ED-AF0C-4E99-B9C6-498EB13F3E06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38" operator="containsText" id="{E555E155-0B1A-47D5-B418-349569759CE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39" operator="containsText" id="{357B5897-A4D8-490B-97F4-934423398446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40" operator="containsText" id="{39D6E5B7-F00D-44CB-94A1-CDBEABF878E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41" operator="containsText" id="{CDDBA8A8-1A3B-4384-9409-74D5ABC8C29F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42" operator="containsText" id="{D167353A-1675-476D-B8BB-19B15F5D268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43" operator="containsText" id="{554A3210-CA20-4F53-B9BE-E00C7C327B7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44" operator="containsText" id="{7DEACE09-D6B8-49BC-A7E1-5DEA4D668EE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45" operator="containsText" id="{1C18A5A1-DA28-4D5B-90D5-7541AB43215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46" operator="containsText" id="{E4C67DD1-7D22-4662-B923-235D92EFE199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747" operator="containsText" id="{CDF14FFF-A435-4C2A-BE8B-F33CA52083E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48" operator="containsText" id="{23B87936-06C8-4991-8CB0-EC84037DBE60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49" operator="containsText" id="{9A40FADD-7E93-40D4-B310-CC11455FC7F1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50" operator="containsText" id="{A2F435E2-2F5E-459B-B980-47B0E640892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51" operator="containsText" id="{8E5B9738-A4A2-4280-ACB1-7F7C8DB7D932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52" operator="containsText" id="{52E11D69-44A6-4A96-A863-3584EFB8258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53" operator="containsText" id="{FAF73B5C-5C0C-4E91-93C7-1B8C2252E6EE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54" operator="containsText" id="{4B2860D0-10CA-4AA1-8C90-7C4FDC65D0D6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55" operator="containsText" id="{14A0E10C-E49A-404A-A220-AB32529E6C6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56" operator="containsText" id="{34B23E76-E15F-438B-9202-131C584548C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57" operator="containsText" id="{12FB1CAC-FAF0-4E31-8169-2DD03353831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58" operator="containsText" id="{9C5F66D2-CBA5-44DB-A47E-181709D9DB7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759" operator="containsText" id="{08E62132-1EB7-432B-81B5-421F6B8B4CB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60" operator="containsText" id="{3C22E3E1-18D5-42FA-981F-F3E753EE04F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61" operator="containsText" id="{BDA23028-2696-4865-B6CC-847D75FD6951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62" operator="containsText" id="{42CDAC65-CEBA-41D3-9A4E-0063682A483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63" operator="containsText" id="{DF06E199-4F3C-4169-9A9F-32BDD84ADAE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64" operator="containsText" id="{416E23DE-662D-4C1C-8BBA-A780246F3921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65" operator="containsText" id="{72BDEA30-BCFF-45C0-BBE8-800F4A80570B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66" operator="containsText" id="{06A3808E-15C9-4172-8AA7-160C9D0DBA0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67" operator="containsText" id="{080EBEE1-2A21-4F00-A785-5BDE6D4B0741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68" operator="containsText" id="{446D3FD1-395C-4682-9DF1-079F8904E361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69" operator="containsText" id="{F2DF36A5-AFDC-4A33-A9C5-E7595303294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70" operator="containsText" id="{5F5E23F4-B5DA-44C6-98D4-63861926938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771" operator="containsText" id="{E574B890-08E8-4A67-BEBD-52F3C6C2209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72" operator="containsText" id="{C5C9FBF9-0C6C-4CA8-90BF-2C8F4E5E2D2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73" operator="containsText" id="{9DC3EADA-1B83-41DF-A3E4-ED758D8BB6A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74" operator="containsText" id="{E2E397A2-E8D4-4D0D-97EE-6775CAFE3F6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75" operator="containsText" id="{C9A37A3E-279C-45F4-A0EB-0D272CB29E19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76" operator="containsText" id="{F501CD1B-254D-4388-B3AA-2EE17F51270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77" operator="containsText" id="{64C1B1CD-A80C-4E8D-B541-3F6C07890CA6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78" operator="containsText" id="{25F7DA65-B8E4-425F-905F-B7360D0CDCC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79" operator="containsText" id="{60E3D7EC-B264-4AEF-ABA7-F8ACD8606009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80" operator="containsText" id="{A39CB06C-5044-4EFF-9CB7-12F70C356F2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81" operator="containsText" id="{BF84D3F3-59E4-4D59-8605-87FDB45F89D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82" operator="containsText" id="{1C2CBFE1-D418-45E5-824A-A90BF2A92D4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795" operator="containsText" id="{0215D552-BC63-4630-89EC-F7F5791F75B9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96" operator="containsText" id="{D2432A71-6A15-4786-A916-62ED3C2E4033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97" operator="containsText" id="{D6C29A70-800F-4A62-BBB1-8A7ECB943ED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98" operator="containsText" id="{7F25B3B1-60D0-47A3-A6E4-09E957B2C4B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99" operator="containsText" id="{DEF22B0C-D039-400D-8AD3-8CE84D693A6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00" operator="containsText" id="{F627E5AB-5541-4ED7-B35A-2E79A32C86BF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01" operator="containsText" id="{589BCA6D-F925-4A47-AE82-EA331DA11A5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02" operator="containsText" id="{E605F677-607A-4AAD-A338-E6F67A4B3B6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03" operator="containsText" id="{0C919D67-0BB0-472E-97AD-04874CFFBDE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04" operator="containsText" id="{B103BDEE-F3DC-45A9-8511-407370A64E0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05" operator="containsText" id="{396A1FCF-10DA-4C40-9D11-EC17B678752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06" operator="containsText" id="{EDD99116-DA71-4AB7-9C89-8BD4D86C308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07" operator="containsText" id="{187DB781-93AF-4875-BBF8-EF0CD2D5DF6E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08" operator="containsText" id="{AF5DC3EC-209E-4817-A3E0-794BAF273475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09" operator="containsText" id="{E8F1DFE7-7DDC-4107-AF98-0B235CFC1C88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10" operator="containsText" id="{2632BF96-ECB9-4EA2-BDE0-8136BAA5D2A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11" operator="containsText" id="{52349224-767B-48B8-A847-4F9F7E9D6546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12" operator="containsText" id="{476B668F-F729-4B17-84D5-76A8CFF24265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13" operator="containsText" id="{1B3C5F9F-F038-4332-BB33-B7A81BB44F3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14" operator="containsText" id="{3C958D77-FC10-4075-969E-802CA3A8634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15" operator="containsText" id="{5ABE76A7-4861-4D80-B465-F916504F821F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16" operator="containsText" id="{8692FAED-1EF9-42D3-8EBD-18B8637F4E7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17" operator="containsText" id="{3C3182DF-B587-4C70-94E3-826F16518A3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18" operator="containsText" id="{148490F7-9B44-4937-9C3A-4AB3BCDF077F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19" operator="containsText" id="{E69E1AE8-A09E-4F5D-B9CB-B5D9BE9E48A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20" operator="containsText" id="{A3E2A5DF-F34F-48CF-9EF7-3A99A9043E0E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21" operator="containsText" id="{7FCFD5ED-BBAE-44BD-931F-EF0A61767FB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22" operator="containsText" id="{16AB973F-6CD3-4197-8458-62C22B9E2BEC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23" operator="containsText" id="{D580AC3F-44C7-4634-BB4F-57B3EB6031D9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24" operator="containsText" id="{4E46742E-2C6F-4632-AA00-6730B7C83EA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25" operator="containsText" id="{FC11E415-DF28-4755-AFAA-3CE4396DC3EA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26" operator="containsText" id="{7BE147D8-4355-494A-AAC8-C8F356B32CAA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27" operator="containsText" id="{E568C108-D1FD-45FD-A6AA-6020D0B62FD8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28" operator="containsText" id="{4863EC55-5510-483A-AF6F-E429FEDAA946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29" operator="containsText" id="{E800F372-F6BA-4F9F-BC56-5C92D70F2B9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30" operator="containsText" id="{1B62460E-80A4-4AB9-812F-E6CB4926EFF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67" operator="containsText" id="{FCB31E34-7C61-468A-AE86-7EDA3D3D73E0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68" operator="containsText" id="{C73BB017-FAFF-4561-8021-82829CB524B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69" operator="containsText" id="{7EABFF6F-5D0F-41B8-B135-2083608620D6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70" operator="containsText" id="{191CEF62-3BA5-4590-9596-9D85E784B9FE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71" operator="containsText" id="{BA2AFF38-4836-4768-819A-164CF1200079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72" operator="containsText" id="{075796EC-AF70-4201-845A-CDF524C9578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73" operator="containsText" id="{6A82B287-F022-482B-B8DC-908285E685EF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74" operator="containsText" id="{7FB04D2C-E64B-479D-9809-1480706A5C3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75" operator="containsText" id="{C0B2AFB1-8EBE-4F5C-86B8-86B2D389B0D3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76" operator="containsText" id="{31AD54F1-C579-40F7-90E8-61A167F3773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77" operator="containsText" id="{7F128396-DC68-4436-88B4-8872854BE75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78" operator="containsText" id="{6BC4F76E-48F8-490B-963B-C16B882F389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79" operator="containsText" id="{28A2527E-2872-4A47-B574-CECB5E21894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80" operator="containsText" id="{7AF24770-4EBE-40CE-BF53-11012F893B7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81" operator="containsText" id="{EA74B5F3-C2D5-476A-8419-7FB738FEF7D9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82" operator="containsText" id="{AB28E92B-1226-44E9-8B08-9860F91B9C59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83" operator="containsText" id="{6ADF68F0-4416-46B9-8E39-0362A1B3979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84" operator="containsText" id="{796B5759-D355-4F07-8192-C3B53AEC471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85" operator="containsText" id="{ADA9D13B-EE61-4908-825C-C8BE413B8CD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86" operator="containsText" id="{EC8F311C-38E9-4A44-917E-20F9CE03504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87" operator="containsText" id="{00A5CCD4-C3E7-4661-8C27-B32F118C8D89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88" operator="containsText" id="{0F0E4E15-B919-426F-9298-7C73DB7F00C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89" operator="containsText" id="{56E25D91-18A2-41E8-9B01-03C184BEC97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90" operator="containsText" id="{1297E596-F1C1-4F72-9B23-35E123921DB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51" operator="containsText" id="{1CBD22BD-60B0-4B1E-B360-9C72C4853A59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52" operator="containsText" id="{B3D5BCF0-539D-4FF7-915A-C53CCF37570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53" operator="containsText" id="{90E7F117-B8B4-455E-AF52-69282C42D393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54" operator="containsText" id="{A293BA88-0FDD-44E6-A6F0-0C20B75128E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55" operator="containsText" id="{259F435A-4750-4C78-8BA3-8A5897F7290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56" operator="containsText" id="{6A954AB8-B37D-42ED-AE60-69B174047EA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57" operator="containsText" id="{416810CA-1131-44E2-991D-CE3449E9E463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58" operator="containsText" id="{5573C54F-2A11-41C6-B101-07BA62479777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59" operator="containsText" id="{84A4BF7C-3F0E-45F9-942D-C2F80BFA1F7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60" operator="containsText" id="{BB596E1E-13BC-4EC8-8081-5D6CEDD8140C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61" operator="containsText" id="{1D1623AD-2501-4525-A813-BD79728EBCB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62" operator="containsText" id="{54708CB4-7231-4F29-BBD8-2F14E2C3666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75" operator="containsText" id="{91991C34-EF1F-4C5F-B0C5-E5175D8D833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76" operator="containsText" id="{9D73C7AA-9060-4AE6-8FDE-A405893F6D3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77" operator="containsText" id="{059C4E8E-C538-4C6E-A595-A85369DCA96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78" operator="containsText" id="{910B8885-EB44-4339-81B3-AE9ECB91229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79" operator="containsText" id="{27202BA7-9E91-44BD-A442-66314F956269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80" operator="containsText" id="{CA0BD58D-6DB6-457D-A534-9B53760C2823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81" operator="containsText" id="{B59DE87D-1CFC-4ADA-BFB9-DB0E4196FAC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82" operator="containsText" id="{A8AEB7C0-896D-46F4-A96A-B59ABA27049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83" operator="containsText" id="{D26A6BD6-AE32-4008-A740-DEBC39977F9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84" operator="containsText" id="{D871D29E-F0F0-47F5-AA7F-7ECA83D88EFB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85" operator="containsText" id="{FBE790ED-3BE8-45E0-B401-143618302509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86" operator="containsText" id="{45613072-0112-41E7-862E-110A00CAF52C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87" operator="containsText" id="{D96940DB-33D4-4B01-B0DF-79A923CD67E4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88" operator="containsText" id="{8C1EF463-37CD-4373-802E-12002277F6D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89" operator="containsText" id="{C0A61784-B824-4ED0-AE3B-B55FC6F3EC04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90" operator="containsText" id="{7B3E0539-8A32-42DD-A87E-08EAAB4C227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91" operator="containsText" id="{C50C5A0F-7147-4FC6-886C-A86E43BCC209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92" operator="containsText" id="{D2613088-2861-4BF0-9FD3-F50D9D844E03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93" operator="containsText" id="{5FDE0C48-39B7-4723-9EBA-3D0EF9B664F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94" operator="containsText" id="{44E8CAF7-2BB3-400D-911C-302361CE9D47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95" operator="containsText" id="{8AFA64A2-1054-4877-9BEC-7731444620C1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96" operator="containsText" id="{739C8869-D423-4D46-A70B-0EB05DE254AF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97" operator="containsText" id="{7C618DC2-BEEE-44E3-82E8-890D70C62A5A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98" operator="containsText" id="{34F69565-36F0-48BE-AA25-606D68ECF2D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37" operator="containsText" id="{C03BA758-6B43-463C-9622-E83E6C8293E1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38" operator="containsText" id="{E916158E-ED58-4F53-BBAD-0FBE46E2D1F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39" operator="containsText" id="{BEEE4481-2FF1-4DE1-A38D-E186B8605EEB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40" operator="containsText" id="{1826AD0E-F813-4A77-A47F-0022FA8BA72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41" operator="containsText" id="{BB6E22B1-D260-45AD-912A-1545CC5F234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42" operator="containsText" id="{E9ED90DA-E5BE-4037-9606-78993CC96B0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43" operator="containsText" id="{479BDB2C-BC59-49F5-BD77-3F43BA47E27E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44" operator="containsText" id="{A7BBAF78-6B12-4E15-81D7-39DE272ED28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45" operator="containsText" id="{1DC363F8-784E-45F1-A755-B4F1F6464F4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46" operator="containsText" id="{A3B4698D-17B4-47BB-91DC-40958A9B75F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47" operator="containsText" id="{4BC1E3C0-3EBB-46C7-AB22-2B49385867A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48" operator="containsText" id="{E1FDDEA5-A77A-4DF1-9D4E-B164E17CAD80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49" operator="containsText" id="{19C7A431-9F35-4104-B16D-C2BC66E83B4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50" operator="containsText" id="{9794DFD5-7B51-44C6-AEB0-9990B7086A95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51" operator="containsText" id="{1438E7D7-2413-4616-A85B-E0FB2F937C88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52" operator="containsText" id="{3CA8A288-6C7C-410D-B63F-632BC6D3DB4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53" operator="containsText" id="{1A4EF8A5-E017-4959-B0D3-EB69DCDFE6B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54" operator="containsText" id="{6A5E45A5-F0C7-4555-855A-6D59E2685E65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55" operator="containsText" id="{2C7EA1BB-D088-4A9D-998C-4CF7C7CFB03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56" operator="containsText" id="{D4208E32-9E28-4847-8D83-3A2E92010BDD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57" operator="containsText" id="{6AF0D616-B58F-462F-9ADD-B72EA3DC08C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58" operator="containsText" id="{005E9564-ACE7-4802-B2A3-F6745422679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m:sqref>O25:P25 O27:P27</xm:sqref>
        </x14:conditionalFormatting>
        <x14:conditionalFormatting xmlns:xm="http://schemas.microsoft.com/office/excel/2006/main">
          <x14:cfRule type="containsText" priority="34069" operator="containsText" id="{DC68A3B1-2282-4B52-8F06-8D620DCEFBA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70" operator="containsText" id="{F260AD7A-E2EC-4C82-BD6E-F07FEA11B08C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O25:P27</xm:sqref>
        </x14:conditionalFormatting>
        <x14:conditionalFormatting xmlns:xm="http://schemas.microsoft.com/office/excel/2006/main">
          <x14:cfRule type="containsText" priority="30195" operator="containsText" id="{3536166E-B96C-43E2-A0BE-DC36797E2E38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96" operator="containsText" id="{B963BAB7-628E-4C10-9AA5-0D34CB1EC091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97" operator="containsText" id="{EC58518A-14F3-4B1F-955C-79856E7C40B6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98" operator="containsText" id="{78F5500A-0364-45F0-8229-B4BB5F45D8EE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99" operator="containsText" id="{D0E14E50-A296-48DE-BC32-20F3358223FE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00" operator="containsText" id="{D831BE80-B8FA-44F8-BD73-853CDA769CF1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01" operator="containsText" id="{55B2E9A3-9407-4EF1-AB0A-189FE1E3A9CA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02" operator="containsText" id="{E0E81C65-CB7C-434F-B052-E2E9AF7350C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03" operator="containsText" id="{8B5AC757-A761-4EE0-9FA0-11F4B72111E0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04" operator="containsText" id="{247B6967-D797-47D8-B714-C70583BE2EF9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05" operator="containsText" id="{32E4DDA0-505D-45C8-9D48-88B1590288B1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06" operator="containsText" id="{31CA67E7-08DD-4AB4-BB78-BB56E26BEE91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81" operator="containsText" id="{E05A47E4-27BB-48B9-9912-D212BC2C74D3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82" operator="containsText" id="{320EEEF3-B847-4739-9F11-13B5402C3B8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83" operator="containsText" id="{45E5AD14-A2D9-49BE-96E4-73703D524641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84" operator="containsText" id="{57975939-85DB-4250-8C19-E9DFB090A134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85" operator="containsText" id="{4831860C-04DD-49E2-A846-F11D0D26DCD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86" operator="containsText" id="{6C3293CC-AFF2-4DF4-8F87-7FCF5E5504F2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531" operator="containsText" id="{EE541F33-9E51-4880-B54A-B8DD867B5CC9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32" operator="containsText" id="{DB4ABA70-C913-4F88-93FD-22B8C55C4A9B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33" operator="containsText" id="{224819CD-2540-4F5B-AA2F-1207D3F52DE1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34" operator="containsText" id="{97100465-D75B-46C7-8D5E-C5900A605644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35" operator="containsText" id="{06DA06E7-0577-49FE-AA73-BD504C88FEAA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36" operator="containsText" id="{81A4BD0D-5DBB-46C5-97E1-C8EE07D29D7A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37" operator="containsText" id="{4A0A7940-0AB1-4467-96A0-A43A58E90F35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38" operator="containsText" id="{813CC1BB-489D-47CA-ABC7-167CE1F2FF4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39" operator="containsText" id="{9BBE05D3-F296-44F5-95EF-3689F0D7D6B1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40" operator="containsText" id="{068C2D07-6D9B-4698-900E-47860A72394F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41" operator="containsText" id="{B6A5F309-2BE6-4CBB-974C-943BD3AA9EBD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542" operator="containsText" id="{34AB7F0D-38C6-445C-AD10-CF7B2BC53D0F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067" operator="containsText" id="{A2F016BC-D052-4512-93A9-27F710AD009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068" operator="containsText" id="{23836408-F912-4918-9E85-3571F38B3289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078" operator="containsText" id="{F2B9C404-436E-42A4-AAAE-726E444B25D2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79" operator="containsText" id="{B140A812-942B-4D8B-90D3-4FE4CC3D094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080" operator="containsText" id="{E7632FE2-032A-4B3E-A9C9-E40FA3E160A5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32978" operator="containsText" id="{08D0F48F-97FD-413C-B52C-C7302518927B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79" operator="containsText" id="{9474B088-ECB9-4A2D-9BCE-3C9997403A6D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80" operator="containsText" id="{1C2CBAAC-28A2-4145-9929-5B9BA79ED354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81" operator="containsText" id="{64168228-58BD-42D6-BBD9-B433448D3F46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82" operator="containsText" id="{A479595E-E692-4CA8-92D7-01E9C27080DB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83" operator="containsText" id="{8ECDCE23-3FAF-4C05-9B3E-C9ECD88064D4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84" operator="containsText" id="{32CA0F89-DE0F-47B6-B58C-92DB7FEE8E13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85" operator="containsText" id="{D4A7FC05-9311-46AA-A27F-2324CEB15B4C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86" operator="containsText" id="{D8A9A136-A6B9-4A57-B9F8-635BF09893C9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71" operator="containsText" id="{EA3C7193-1344-4843-A89B-01F529CA522A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72" operator="containsText" id="{7519D2F1-21FA-4375-91E6-1B8DB69A0229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73" operator="containsText" id="{3F206591-4E3B-412A-A74C-4D271A7FDC8C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74" operator="containsText" id="{C4BC449A-8986-482F-8779-B7B54B50F4FD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75" operator="containsText" id="{E099B858-9220-4A9A-963D-BDD2B846F419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076" operator="containsText" id="{AE62A2BC-48E6-472C-9A98-938A82BDD567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77" operator="containsText" id="{32062831-19A1-479E-834F-CFBED50F4DE6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93" operator="containsText" id="{E463684E-87DF-4361-B94C-BD3139AAF552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O26:P27</xm:sqref>
        </x14:conditionalFormatting>
        <x14:conditionalFormatting xmlns:xm="http://schemas.microsoft.com/office/excel/2006/main">
          <x14:cfRule type="containsText" priority="31035" operator="containsText" id="{240186CE-0733-4E0F-B2ED-9F83E5F234F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36" operator="containsText" id="{B19C3623-0A14-4BFE-9CE2-AE410BDA9EF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O25:P25 O27:P27</xm:sqref>
        </x14:conditionalFormatting>
        <x14:conditionalFormatting xmlns:xm="http://schemas.microsoft.com/office/excel/2006/main">
          <x14:cfRule type="containsText" priority="31733" operator="containsText" id="{6B017639-3E71-4283-8429-8033B0EEE6C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34" operator="containsText" id="{61D94B64-8837-4975-A965-941302FEC08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35" operator="containsText" id="{B0F9AE63-9F3B-4E82-BC81-208905AA6BE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363" operator="containsText" id="{046365D1-24D3-4A66-A1A8-40BCA6B3CB5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64" operator="containsText" id="{D4B7E205-BA6D-42E5-884C-B385F59AA2B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65" operator="containsText" id="{88031593-24F1-40E5-BB00-F8A837D4917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66" operator="containsText" id="{002805B7-D350-4A3A-9DF5-14D7DD0D92F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67" operator="containsText" id="{98CC7191-7528-422B-8424-A19A3F7B92B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68" operator="containsText" id="{61C2C1D5-4371-4895-B816-E1A61E11E9E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69" operator="containsText" id="{AAD704E1-0052-4036-87D5-25CD7773259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370" operator="containsText" id="{B9362AD4-8C55-4DFB-BB9F-944D384E5CA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71" operator="containsText" id="{5AFAE001-EFDA-45BB-9FE6-9F2E1C1D463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72" operator="containsText" id="{9F7CD088-44E3-48EE-BCB5-50C4D6AA23E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73" operator="containsText" id="{80B0ECB6-928E-443D-8475-26B67337224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374" operator="containsText" id="{48AF26B3-7297-416A-A6B4-4E8D2FFE1F4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387" operator="containsText" id="{A2CA877E-7213-4511-9185-272044923D3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88" operator="containsText" id="{5D2C740C-E2E0-473D-A081-E61CA8C4A21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89" operator="containsText" id="{F55EB794-1AC2-4CC8-BB37-CD3CD5BC697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90" operator="containsText" id="{94B61A0F-5C31-4F73-A5FD-351B6AA9D42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91" operator="containsText" id="{E4017949-AB4E-401C-933C-DF7CAF98A46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92" operator="containsText" id="{F311EFA2-EDCE-4E48-8E92-84BBCC22665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93" operator="containsText" id="{39CA393F-ACFC-46A4-AD01-282346A0AE9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394" operator="containsText" id="{9F61BE40-BA3C-4347-A558-1C1685725DF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95" operator="containsText" id="{C8163FA5-6950-4754-93A8-A408B1561F2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96" operator="containsText" id="{1CBEED2D-C0C3-4590-9ECC-80655F162CD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97" operator="containsText" id="{57928ED0-8B2E-4FC7-B757-DA300944F9C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398" operator="containsText" id="{5502A4F3-FE7F-472D-B3D0-96B63FEF731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11" operator="containsText" id="{471057DC-7C64-4950-9D6C-7BA2329152B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12" operator="containsText" id="{1B81E3C8-2200-4C09-B762-F8D0648C512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13" operator="containsText" id="{2ABBB458-7628-4270-A227-E483E0092D4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14" operator="containsText" id="{F4E68CD9-4841-40B4-B231-4008755703A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15" operator="containsText" id="{1A654F11-1F4D-4EA9-9E0C-2FD29AA62D8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16" operator="containsText" id="{C8B59A59-3D7B-4343-8C04-F51113ED7BD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17" operator="containsText" id="{454FB051-3B88-44FD-B905-41D43BBB4E4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18" operator="containsText" id="{68C610C5-6045-4510-8F2F-A4149C1ECA1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19" operator="containsText" id="{150CBF2D-3B90-4675-9FD6-00DE8BDC140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20" operator="containsText" id="{525C6B41-3DD7-41DD-98EB-7D6EBFB2B35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21" operator="containsText" id="{68D0C82F-DA6E-4925-BFA4-E8FD7B70A2D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22" operator="containsText" id="{2662763F-985B-49EC-AD9D-0B25080740B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23" operator="containsText" id="{7692DA13-4651-4080-9BD2-B4C51D622DF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24" operator="containsText" id="{F25CD62B-AC1B-4461-8168-2130108D9AA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25" operator="containsText" id="{90A99967-1544-4432-B248-0B6689D803C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26" operator="containsText" id="{9888EAE5-0A1B-4066-AE95-C200F875EEA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27" operator="containsText" id="{7F7E1E1E-407A-4BED-B22B-78321E0AAAA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28" operator="containsText" id="{4F22514A-C574-47D9-89AA-68F7E6470ED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29" operator="containsText" id="{1FDF7982-140A-4D89-9C94-1A2BE539B10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30" operator="containsText" id="{D1937A7C-4B6F-4552-903E-7888414A6A2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31" operator="containsText" id="{F7AA42F8-ED6A-4E2B-B6B9-32354A04851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32" operator="containsText" id="{057B5EC3-077E-4532-9BC8-559E314BE65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33" operator="containsText" id="{74167D5F-6440-4EFA-BE1B-31BE96066ED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34" operator="containsText" id="{180937D2-FCD4-4857-8A91-7B7A6A3B821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71" operator="containsText" id="{8D9D4BE2-001D-4598-B887-B6170746814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72" operator="containsText" id="{D3C4C514-E7D5-424A-9C8A-085713487B3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73" operator="containsText" id="{31C0D4A0-C6BD-4AA9-8921-1611280E8BF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74" operator="containsText" id="{F99D03D6-1424-4BA3-A9BD-0442736C310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75" operator="containsText" id="{9B4555AF-058A-4DA8-A41D-4E4F11D41DA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76" operator="containsText" id="{FF5FED93-374E-4AA4-A172-A419E5B6061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77" operator="containsText" id="{832FCA58-3949-429F-B2AD-2B41B056691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78" operator="containsText" id="{51A317E6-53AD-4083-915D-C6690F55145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79" operator="containsText" id="{C24E1267-9D7C-4DC2-B6A1-A79CECFA9DF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80" operator="containsText" id="{C5ED4328-5E42-4BC9-B916-C7B6182C72C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81" operator="containsText" id="{9BD5B572-F4F0-4CB5-9B0D-7246B63A9DC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82" operator="containsText" id="{C18D1AFC-80DB-4C8B-BCBD-4B26119CB4F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31" operator="containsText" id="{1F17ECC2-4021-4FA3-9BE0-0A36B74C034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32" operator="containsText" id="{5C5719CB-035B-4D5C-84BC-FB4F18DD6E6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33" operator="containsText" id="{3419DC56-C826-4267-8E91-D785CA4A9E2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34" operator="containsText" id="{14C6DEEC-3BBF-4C7A-9666-758254504CC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35" operator="containsText" id="{52E993F3-0DA1-4F2B-918D-B0B29602D66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36" operator="containsText" id="{D7D50BC1-C92F-4597-8A24-04AA481F2FF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37" operator="containsText" id="{A3B747C2-7F85-4C8D-B477-0EBCB206CDF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38" operator="containsText" id="{7B4698CC-BB89-41FB-85F3-D4ABC0E2529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39" operator="containsText" id="{303F90B4-C341-4287-BA3C-A59817CB54B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40" operator="containsText" id="{83B5800E-395D-4144-9102-9F335B7A9E8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41" operator="containsText" id="{7D55BA2B-CF21-4542-9CC6-BE1CB44C93C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42" operator="containsText" id="{9D3DB282-9CC4-4BE4-A99F-E7F37A4B68C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43" operator="containsText" id="{85F0E4DB-E417-4075-8008-52757B399C9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44" operator="containsText" id="{AA64127C-FA97-4AC3-90F3-CE426F15ED8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45" operator="containsText" id="{3FBA8712-16C6-4BC3-860F-87FF0E7D766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46" operator="containsText" id="{2DAC6B16-F4FD-49E2-B4BE-7D3CAA92C94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47" operator="containsText" id="{65165DF2-9557-4534-A293-F5874B5DFEF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48" operator="containsText" id="{FFBC3B44-8A87-4431-B23A-B8627B4618D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49" operator="containsText" id="{B0883CC1-1B72-4D5C-9EEF-0113DDB2714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50" operator="containsText" id="{E56A8F85-7A84-4759-88D8-C629E68605F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51" operator="containsText" id="{F0D7E495-CCCC-4C7F-B733-79C59FC40E3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52" operator="containsText" id="{F691494E-84EB-4D6C-ADBC-0BF2C89D0E6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53" operator="containsText" id="{3A800A94-572C-4F66-96FA-9F5841A750F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54" operator="containsText" id="{E722383C-46A4-4D68-8686-E99EBDBFE0C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55" operator="containsText" id="{10FD30F1-47C8-4860-B5AA-93499905114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56" operator="containsText" id="{FBEB4083-814E-4F3C-8683-6BFDC0BCB4D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57" operator="containsText" id="{051D8241-2917-49FE-A451-F7A3D76B22D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58" operator="containsText" id="{5A8275C0-5223-42C3-8719-6FB2E434EAE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59" operator="containsText" id="{5183C8CD-113B-4D36-BC3A-BEED00BEABF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60" operator="containsText" id="{2E1B9EC6-808B-4F02-B03E-E85EA4BB336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61" operator="containsText" id="{024C8C93-79D1-422C-A115-16727DC9243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62" operator="containsText" id="{0A48E57B-12E2-4235-B3D9-AAA87A5CB7A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63" operator="containsText" id="{5D71D5CA-F2B5-4AA4-A104-24389CED40E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64" operator="containsText" id="{28C09E09-8854-4214-91F9-9D8964536F6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65" operator="containsText" id="{467F0E58-6769-4E1D-8800-FCCED19001D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66" operator="containsText" id="{5DDA8EB1-B559-46D9-AEA8-9296DD9379D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67" operator="containsText" id="{241269AC-E568-4892-9ED2-CC26AE25BAA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68" operator="containsText" id="{B83F6463-D3DD-41C9-AEA6-F2F5C84D1B3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69" operator="containsText" id="{A319DDD3-A146-4E34-BE91-628570BD06C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70" operator="containsText" id="{863DBCF5-32EB-4C7D-9BD2-7CEFFBD9E7E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71" operator="containsText" id="{49A4BA2C-7792-42D8-9D42-130BF24AD65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72" operator="containsText" id="{568A14EF-82C6-4DCC-997B-EA6D69B9E61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73" operator="containsText" id="{EB6B95FB-2665-4AD6-80B2-ED2FFFC13F1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74" operator="containsText" id="{B8E1F7CB-EF68-4256-A76F-5BA232E97A6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75" operator="containsText" id="{2F9DCC0B-537C-4EC5-B202-0495B8885CC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76" operator="containsText" id="{CB55AFC4-94E0-4BEF-8FCF-AB176CF3263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77" operator="containsText" id="{1D3EE089-21E6-47B4-AA84-12D732DFD30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78" operator="containsText" id="{CBEEB1E4-FAB7-4F35-9F3B-00707B621C5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03" operator="containsText" id="{8416B8A0-CDB1-48EF-9E4B-FF92BD29326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04" operator="containsText" id="{1F69D65E-B370-4D12-9CB9-0D1C016E78B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05" operator="containsText" id="{A5A5C32D-CE6F-4313-95E6-8F6817E81E4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06" operator="containsText" id="{3EB7F0FC-9F6E-4A49-A8CE-0FD231555B0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07" operator="containsText" id="{3505A969-63A2-418C-8556-E123D2B9A31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08" operator="containsText" id="{F1EBA2CB-AEEB-458C-B49F-3AE3EEED0BA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09" operator="containsText" id="{0FD92AC7-2C6B-4EB9-87D0-1B7732A2060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10" operator="containsText" id="{CDD0E91A-C8A5-47BA-9740-E1345BB570D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11" operator="containsText" id="{F853FDEB-1484-4C09-BC8A-0CCB491562D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12" operator="containsText" id="{D782524D-CE01-4B7B-BCAB-E955AA6C550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13" operator="containsText" id="{30FFEB99-45ED-4D7D-90DA-C74C52746E6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14" operator="containsText" id="{3E25848C-832E-46D4-9C03-320EFC13E93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15" operator="containsText" id="{24C8E613-E02F-4D4F-8B08-082EB2B4427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16" operator="containsText" id="{8FB41096-37CB-4BCF-A48F-DEA0E944A8B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17" operator="containsText" id="{81415F6E-C35E-4780-99AE-3BD846631E7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18" operator="containsText" id="{9BAC7D31-FB28-4BE6-A0CE-533254504BF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19" operator="containsText" id="{9E1BE0D4-FD27-4064-81A6-5254CA5387C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20" operator="containsText" id="{333DA73B-2236-4624-92F9-867A5999014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21" operator="containsText" id="{C34EEEA9-678D-4667-AD10-7C07EE2ADFA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22" operator="containsText" id="{AEC4EA79-0970-41C9-A895-43E31D9E871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23" operator="containsText" id="{31FD89E2-10EF-4B7E-B30B-42271A04BCE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24" operator="containsText" id="{FFC3C4DB-EE6C-4F78-8204-2DE5A822E60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25" operator="containsText" id="{3A25AF53-BEA3-4134-B0CC-4144CC9F563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26" operator="containsText" id="{174A92B4-20C5-440C-94D5-1C796BCC372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27" operator="containsText" id="{330B2E3A-A83A-4FAB-96C5-3D10F63977C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28" operator="containsText" id="{F6508FBC-F3C2-4A17-82D6-3D08A0E70D1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29" operator="containsText" id="{86675D6B-5540-48D6-A69A-185EC2FCF13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30" operator="containsText" id="{2781EF02-5AA8-44C2-AADE-126C931841A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31" operator="containsText" id="{0CAF3DFA-37E8-4FA4-A132-E9F9249C365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32" operator="containsText" id="{A3B2421B-81F6-49D9-8A42-6A00F0FD2B7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33" operator="containsText" id="{1209FEB9-8046-4904-AAFB-39EBDE1F5B2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34" operator="containsText" id="{B00AFA1B-2F59-4B3B-87C5-A029B47FF99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35" operator="containsText" id="{D87F2E4B-C78D-4ECF-8AB6-73EDDD368F3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36" operator="containsText" id="{5C8FC5EE-3383-4868-AB8B-14A57FD49A8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37" operator="containsText" id="{DD212D45-2692-4B28-B21F-5F7B953DBF5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38" operator="containsText" id="{3D682B9F-5DB2-4CE3-BA30-D5E65995380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39" operator="containsText" id="{EA912AE1-5808-45E0-82F4-8147ECEA014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40" operator="containsText" id="{13078BF6-72B1-4B82-90E9-B3E801EEA3D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41" operator="containsText" id="{4D282B0F-A3B6-46BC-B2AC-41BF46FF242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42" operator="containsText" id="{CB35469B-101A-418D-95B2-838DB3D31FF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43" operator="containsText" id="{BE8147A2-1279-407D-BF3B-EAB1FEB2974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44" operator="containsText" id="{8CC66720-8AF3-4406-91E5-C7A4E1C7D1D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45" operator="containsText" id="{7C637C29-F8B5-46D8-9150-5C74EA806D5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46" operator="containsText" id="{CE0C0D06-602F-40F2-88A8-055269457E0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47" operator="containsText" id="{4F6D2C79-6E38-493C-A573-E6C284B7576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48" operator="containsText" id="{93A387E0-12F2-4638-8ABE-6D500C74645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49" operator="containsText" id="{B343C415-DE6C-41AB-B565-0760537C925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50" operator="containsText" id="{52282837-89A4-455D-8836-372A5C07B30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57" operator="containsText" id="{507687C3-BCDF-455A-862C-A8C5C0D7FAB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58" operator="containsText" id="{6AAFB627-792B-42BA-A622-01E6A1FC7E4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59" operator="containsText" id="{F7997699-0FD3-44A7-8A79-967C5B38F60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60" operator="containsText" id="{292825BB-A4C5-4747-A51B-E7912EB8758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61" operator="containsText" id="{913EF8B7-7BC4-468C-80AA-F19496F9940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62" operator="containsText" id="{D4A2CE6E-1EAC-4C2C-A1EE-01D67911568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08" operator="containsText" id="{0696BE86-023B-423D-B967-10EC613D83B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09" operator="containsText" id="{498774FD-A5E9-4DE9-AA72-197B2C8A343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10" operator="containsText" id="{CEC9A30B-1147-4D75-85B8-8134AB50880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23" operator="containsText" id="{F1FBE94E-00A8-4918-92E7-DE189E8F4FB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24" operator="containsText" id="{1DAA47C6-476D-4757-AE00-129D09289F7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25" operator="containsText" id="{8C92498F-4ABA-4BFC-8BA3-E2524760448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26" operator="containsText" id="{9FFCBC8C-A259-41AB-B80C-B4DC8DD45B5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27" operator="containsText" id="{ED4A8927-AA78-4314-BEDA-C20BD3716D3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28" operator="containsText" id="{208AC544-3CF3-423D-B65E-05305133D67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29" operator="containsText" id="{067B046B-B0E5-4152-B7D5-A1064E03539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30" operator="containsText" id="{9F4D5D81-FFD3-4DE2-B877-B969001A4BF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31" operator="containsText" id="{248278D3-7616-46E0-A9C3-2A648C41AFE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32" operator="containsText" id="{470A5D95-BA27-45C1-A272-5EC20F75A63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33" operator="containsText" id="{6875A07C-57CB-4FA4-BA55-4809B61EEB7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34" operator="containsText" id="{6EB0D097-EB04-43FD-B9BE-C069E99FF02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47" operator="containsText" id="{3FCEA522-3F2D-4CE0-B80D-ECA95C25CD9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48" operator="containsText" id="{5162E5E4-6166-4403-807A-ABB6D5D7253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49" operator="containsText" id="{5C1550F4-4460-40B3-B0C6-D2F59B05515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50" operator="containsText" id="{704D4420-5D66-47F0-9A90-EE5603FDEEA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51" operator="containsText" id="{4D5BDADE-8AAE-43A2-AE6C-ADA8F2134A0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52" operator="containsText" id="{F4AC9394-D95F-48D4-8312-DDADE8CAA47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53" operator="containsText" id="{2A01B2D9-E6D1-4C86-9055-8D5BEC5EEA5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54" operator="containsText" id="{0B3DBE3B-EFD4-4940-A653-55401AEEFB2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55" operator="containsText" id="{D8D558B3-408F-49B6-A7F8-08A97674E48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56" operator="containsText" id="{BF967720-2653-464F-B4ED-193C3404F26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57" operator="containsText" id="{AF14FA9B-3A86-406C-8B0A-464DD5705E8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58" operator="containsText" id="{0F70C587-33EF-4506-AF87-76DFEC00C70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59" operator="containsText" id="{F234AA1D-7CAF-4976-998B-755AE47E4D0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60" operator="containsText" id="{9703C9CE-82F4-413D-8247-2DDFCDB13F6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61" operator="containsText" id="{A5FD54C6-D4E1-4986-98EE-69E37197F96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62" operator="containsText" id="{0191CEE2-7A1F-41C0-87CB-23E8277AE66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63" operator="containsText" id="{1E12FD60-E1B7-4C41-B845-FCDA0A14DAC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64" operator="containsText" id="{F84C211E-4545-4314-AC4D-0C259042994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65" operator="containsText" id="{2A3522BF-83E5-418A-B64E-CD0C7211282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66" operator="containsText" id="{7761A9A9-CAC8-42F3-94E5-D284DE5E695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67" operator="containsText" id="{51560AEA-6DC8-487F-B78E-3A0A60A7525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68" operator="containsText" id="{21D955E0-C4C3-4456-B0AA-07EB6D36E1A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69" operator="containsText" id="{3A050496-52EE-4B4C-AACF-080D33A2D85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70" operator="containsText" id="{A1A2A040-8F63-461C-A3B5-A1C40031351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95" operator="containsText" id="{035ACA16-1DA4-4D84-9C75-41C7786BECA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96" operator="containsText" id="{27B19021-D316-4BDE-BDEB-7F5DF0D2975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97" operator="containsText" id="{6A271AC5-6593-47E2-8CD4-88637FEFEB9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98" operator="containsText" id="{F52C3107-35D5-4463-8917-BC757F20394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99" operator="containsText" id="{31A0ECE6-4FB4-4E02-A77E-05E090A8825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00" operator="containsText" id="{8B50ADE7-DA8C-41A6-9D45-6700A9A0E91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01" operator="containsText" id="{946ADF40-D005-4CD3-B683-FEFFF2BB73A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02" operator="containsText" id="{2261CE21-327B-4C77-BDC2-82D013948A3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03" operator="containsText" id="{569CCD10-6DE1-4B08-A6FA-7C087CB91C8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04" operator="containsText" id="{A8BF7A05-D909-4A7D-8717-A47899422CC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05" operator="containsText" id="{C13CC36F-7A50-445A-A7AD-9F02A8F7A8E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06" operator="containsText" id="{DD7231E3-1E89-4F91-B712-7153AC75E2F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58" operator="containsText" id="{1A941E5A-021E-4318-AA38-66DC748A5BF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59" operator="containsText" id="{A585F805-CD47-4213-8B13-1C410F7094F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60" operator="containsText" id="{202A7810-D257-4C95-941A-548D2A23BCF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61" operator="containsText" id="{B944841D-13E1-440F-9484-DBDCE2CB13B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62" operator="containsText" id="{6959A732-1696-44EC-A246-2A87E4F5D0F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63" operator="containsText" id="{B10F6299-1498-4286-9CDE-4386BDCCB27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64" operator="containsText" id="{A0E76D43-B49D-4CEA-8795-10470CCB94C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65" operator="containsText" id="{27B7E886-2996-4748-ACCC-0EEA78F3C47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66" operator="containsText" id="{4A45552E-27DC-46D9-AEA8-21A44E22BC7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67" operator="containsText" id="{582852EE-D3F0-406F-9C42-99C92FE5A2C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68" operator="containsText" id="{43250619-4E9D-4C4F-AE96-387D944491E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69" operator="containsText" id="{A15B5A4D-3177-4E46-8E6D-7D7668E7207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70" operator="containsText" id="{FB1307F3-613F-4A41-88D8-8541556E4CD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71" operator="containsText" id="{0132E875-B4B8-43AE-A785-B4CDCB3EBB0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72" operator="containsText" id="{AA906174-2C1C-4E9A-ABA0-7CBF458F044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73" operator="containsText" id="{6559F92C-2567-47DA-8AA8-C03B93CDC92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74" operator="containsText" id="{B8575C31-C111-4073-B931-105814C2BD4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75" operator="containsText" id="{74636B92-A812-46E8-8BD8-F215DB73BB6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76" operator="containsText" id="{920DA8E7-CB88-40BC-882F-610EF61E1E2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77" operator="containsText" id="{F581E96F-037F-4BA8-AEC2-0EA8B46CA2E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78" operator="containsText" id="{99F549EC-B053-49EE-9E3C-70E1971B881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79" operator="containsText" id="{95756D5A-288F-4BD1-8CE7-61A630B8FEB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80" operator="containsText" id="{53F8A448-D100-4467-ADC3-D3F4AD082D7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81" operator="containsText" id="{2635A56E-0C71-4659-8372-5EDC70A0CBC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82" operator="containsText" id="{1116AADD-494A-47BF-BFE2-3A45638DA6B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83" operator="containsText" id="{B60E4950-F2B4-4ABE-A06F-EC591161414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84" operator="containsText" id="{3DA03E38-814E-4D39-BA7B-DF9052B96A0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85" operator="containsText" id="{1CB5CAB9-491A-4AE2-849D-2CD08498B26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86" operator="containsText" id="{757FCAFE-FB68-4A57-8B4B-138C6873FDF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87" operator="containsText" id="{5D0D7827-BBA6-4615-A2B0-A2BB92612A9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88" operator="containsText" id="{AB12FCF5-75A0-4D2D-81DE-450CC8AAC94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89" operator="containsText" id="{A13BE525-E496-45E8-974E-FA6CD7BE757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90" operator="containsText" id="{A9C8BE57-6E53-4EA5-85FF-013BB177422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91" operator="containsText" id="{42347626-5234-41BB-A95D-3AEE9403C48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92" operator="containsText" id="{D3C55122-6530-4D24-B1CE-2C52640FAEE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93" operator="containsText" id="{ABE1966F-1381-4DEF-85D8-D0E5F6074D4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94" operator="containsText" id="{0F718D38-159F-4F93-8075-967273BFB34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95" operator="containsText" id="{B997C04F-B01D-48AA-ACB5-7CAAC46A867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96" operator="containsText" id="{7A985636-BAAE-48B3-8A49-6E35BF1BD97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97" operator="containsText" id="{4F7C437E-42C1-40E5-BFF6-D23869A3044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98" operator="containsText" id="{FF0C9BC5-19A4-40E1-94C7-3EEC2E55B23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99" operator="containsText" id="{2CF3C6C5-1F1C-4DD9-97EF-0992A2DF001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00" operator="containsText" id="{08BA7874-0DE9-4B26-A705-ABDC782EF42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01" operator="containsText" id="{FD1A3947-1341-4BD8-A140-943E438541B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02" operator="containsText" id="{85BC9ADA-CC00-478C-91C5-D0D1F90F0FD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03" operator="containsText" id="{8417C016-7FE1-41E7-A5B2-EA96502F585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04" operator="containsText" id="{2DEDFE0D-3547-48BE-B923-5C6D6F6632E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05" operator="containsText" id="{7151E2BC-23B1-4D44-9034-4F5FA151073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942" operator="containsText" id="{394FD1B0-10D9-464F-89B8-F32DA94D529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43" operator="containsText" id="{02F87614-F0AA-414B-AFAE-549743FE15E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44" operator="containsText" id="{55D4448B-B802-47DC-9E02-27069C53D90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45" operator="containsText" id="{089C3979-72A5-429F-B109-F877356D94F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46" operator="containsText" id="{5F11FD20-55C0-47ED-8E62-AD31C20F39D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47" operator="containsText" id="{DE0E5E97-66AE-43E4-8EC9-E88FFD1A27A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48" operator="containsText" id="{AD6363CA-6945-4458-85BF-5F74F837C6B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49" operator="containsText" id="{95D01BF3-F094-49BD-9431-57BCC585B0C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50" operator="containsText" id="{92953798-E51A-479B-9F4E-04BF5040DDD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51" operator="containsText" id="{F855B596-B61E-49FE-8D33-2CEE9DB6327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52" operator="containsText" id="{D7C1E621-68F0-47AA-A1E3-3C8E977C7B0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53" operator="containsText" id="{23B3DB56-9011-4676-9ADD-106E1184767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954" operator="containsText" id="{A41193E0-2779-49C6-941F-78F5A1E4918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55" operator="containsText" id="{C20CC15E-82C9-4CF4-BB1D-FF5BFC76E7F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56" operator="containsText" id="{A9545308-EAA4-477A-AE13-7BAD84773A4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57" operator="containsText" id="{4FD675BF-AE1B-4063-8293-968A23725D0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58" operator="containsText" id="{3D9297E1-D774-4C84-92E8-E9B977398E5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59" operator="containsText" id="{59CF7AD4-C536-4782-A319-BF296425891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60" operator="containsText" id="{915A782A-12EB-422D-851C-AC115DA069D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61" operator="containsText" id="{1B7752A3-B009-434B-9D22-E483759ACD6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62" operator="containsText" id="{B5FA5E77-FCA8-4BF5-9A18-354AA195C42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63" operator="containsText" id="{6AFB0F70-06AC-4E9F-A6B6-379347B5730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64" operator="containsText" id="{D745B291-0A9A-4BF1-85E3-3383FCF91DF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65" operator="containsText" id="{45B88E5C-163C-4FF0-846A-BC007EFA02B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966" operator="containsText" id="{6026B023-331F-437F-BC1E-D1E9CDC5E28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67" operator="containsText" id="{4AFD7409-29A7-4CAB-8D48-765BF762100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68" operator="containsText" id="{20A9B864-332D-4827-AD57-851790ACEDC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69" operator="containsText" id="{55A6C9D7-6925-45B7-AA25-5DCA2B92180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70" operator="containsText" id="{6849BE35-09D5-4C26-863F-D4E7DF99540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71" operator="containsText" id="{367881C8-D943-4908-B1D5-B054EA0C6E3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72" operator="containsText" id="{265B549D-F3DC-4159-BFF6-7AD11CDE20F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73" operator="containsText" id="{A9377EDC-616A-42F5-9691-ADAC2937DDA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74" operator="containsText" id="{130709C2-8CA2-4606-8104-3AD6649ED85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75" operator="containsText" id="{6B2A6D7B-6F7E-40C9-A9DC-74E9341FBE2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76" operator="containsText" id="{4CBAF185-96BE-4A46-918B-649511640C9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77" operator="containsText" id="{25761738-DC63-42EE-B450-8663FD6BB44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987" operator="containsText" id="{E3558786-B4C4-458D-AE88-598D2E58396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88" operator="containsText" id="{F0A25E38-D503-453A-8766-2C61E55852E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89" operator="containsText" id="{46E825D4-DF89-46C1-A24C-9F2AD14018A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360" operator="containsText" id="{3390ED32-9CA0-4DE8-AAC3-F33F679DC30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361" operator="containsText" id="{179F6BD2-065A-4B72-BF08-1BA4F48B7E3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362" operator="containsText" id="{EE4B9884-35C5-49F2-B6AB-55ACF64A794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63" operator="containsText" id="{2CA7AFA8-5E00-4459-B0A2-ED4D1B5EBD3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64" operator="containsText" id="{E1C7790B-C001-4D87-9DBC-91C14F466B9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65" operator="containsText" id="{F872BC0D-9299-4D14-BB81-872DB197039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66" operator="containsText" id="{916B0B05-882F-445B-BD02-4DFEFE1DF35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67" operator="containsText" id="{D4AD0CAD-DF64-4584-A469-BD87985AA50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68" operator="containsText" id="{64C4F70F-6C39-4DD0-AA03-E13B52E0041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369" operator="containsText" id="{0BE9EC7E-417C-4B65-AD6C-0AD9FCFB998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370" operator="containsText" id="{3D5C4FB5-DBB5-44B0-AB80-A596B41F56E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371" operator="containsText" id="{3BF61ADE-5CA8-4321-87E5-AF45DFD4C98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72" operator="containsText" id="{86CEF948-4C8E-4E3D-88FD-D195786E98C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373" operator="containsText" id="{DBACEAD0-8587-4D33-B33B-3719BB0D0D7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374" operator="containsText" id="{02D43102-543C-4D6A-9B4F-2D4BB4EBF95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75" operator="containsText" id="{5FCD43DB-936F-4C00-A38D-E8D54614DBA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76" operator="containsText" id="{622F7F18-73C9-43D6-8BEB-8AA06945941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77" operator="containsText" id="{F71E9604-6EE3-4BAA-9FD6-2A928D15156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78" operator="containsText" id="{DA77263C-0F52-44F6-ACCD-AA78E717264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79" operator="containsText" id="{8FA5996C-AB3B-48D5-B0DA-C3A82F7F005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80" operator="containsText" id="{5D63929B-1087-434B-AD67-BBF45B9B93F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381" operator="containsText" id="{38071406-F418-4882-B703-B99A3D95C1A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382" operator="containsText" id="{2DB6F5FB-895F-409B-8096-3BC8577DD3A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383" operator="containsText" id="{C1A617F7-E9C8-482E-8B54-DF5C839EFF2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84" operator="containsText" id="{4AC0CE6A-F4BE-435D-8019-46324AAF0CD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385" operator="containsText" id="{32239F73-A005-439B-810F-D67F9B7A5F3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410" operator="containsText" id="{D69EEE32-DF56-474C-986D-8F79C0125AD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11" operator="containsText" id="{7E9EDCB3-F879-4F9E-9D12-9BABB7612A8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12" operator="containsText" id="{5FF3D4C5-C7A8-409F-AD3D-E7850E7CB5E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13" operator="containsText" id="{13D32391-7D7C-486C-9B83-07FEDDE26D2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14" operator="containsText" id="{1400D34B-0B14-436C-9CEB-483306C0022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15" operator="containsText" id="{55AB752B-77F3-45E1-A5B0-D97B85FEF14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16" operator="containsText" id="{99FF8B3E-7E8E-4E1E-824F-1BCA3267185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17" operator="containsText" id="{74037EA7-A1DE-4174-80AF-64272EBF57F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18" operator="containsText" id="{97739B2A-ACE0-41E1-AD51-D3F10E9DE64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19" operator="containsText" id="{BDDDD0E0-90A9-4AE8-BD55-BF45E7FFE8A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20" operator="containsText" id="{E0B1F16B-1E6E-4EF3-9EF1-F33FD0F7A9D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421" operator="containsText" id="{5FEF8B2E-B1E0-4D83-9C00-340C19CA909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422" operator="containsText" id="{78F52C27-FC5F-468B-994C-52B35EE42B8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23" operator="containsText" id="{8A31C971-67E9-4679-8C05-0D8EF6D9612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24" operator="containsText" id="{709AA0FA-F92E-4252-853F-2C42CCFCC52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25" operator="containsText" id="{33182A96-C377-4B51-A469-0717485AB17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26" operator="containsText" id="{6265E62B-C3BF-4941-B97F-3AABCAE95F2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27" operator="containsText" id="{DBBAC841-6DEE-46AA-B6E7-F62568BAACC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28" operator="containsText" id="{3C4C9D37-D56D-4465-A7C1-6D47FC9591F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29" operator="containsText" id="{DB94D01A-C165-4FA5-B568-ADBF27149C6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30" operator="containsText" id="{5C3A21AB-7048-4D0F-A20F-524FFF3886D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31" operator="containsText" id="{6F0AA941-8987-4484-8A09-30A8A4B45AC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32" operator="containsText" id="{BD6E13DA-C4C2-4734-9F08-4274EF510F7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433" operator="containsText" id="{E4B97582-1431-4631-B414-901BF2B10AF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446" operator="containsText" id="{11513439-138C-477C-B2D8-CA70C62C25E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47" operator="containsText" id="{D5AC62FE-F834-4FAC-8A3A-6242EE46ED9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48" operator="containsText" id="{B100C70D-E5A0-4C84-8A23-0B8B8DF012A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49" operator="containsText" id="{F11986B5-CB97-4A03-B391-DA38AB3D874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50" operator="containsText" id="{10D59FDD-927B-4DFA-A2F4-9A943B323D7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51" operator="containsText" id="{2B86B191-8C85-4265-AC79-C98A7EE23C4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52" operator="containsText" id="{D8987AB5-EE25-4174-9BC9-FF820E02BBC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53" operator="containsText" id="{88CC1A81-30E5-45A1-9184-35AF028DA78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54" operator="containsText" id="{A7375320-CA57-4A56-A5CE-770679FD35D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55" operator="containsText" id="{ED24A3CE-ECF3-4A0D-935A-4CB6DC46AA1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56" operator="containsText" id="{4DB560F9-692F-48DF-AD52-024304F44BB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457" operator="containsText" id="{0D66D3C7-52DD-4913-8EDF-507F70861D7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458" operator="containsText" id="{3438A68A-0B6B-431A-AEBC-60642CB7686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59" operator="containsText" id="{E7CA7E93-E5EA-4016-8B30-61737B492EF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60" operator="containsText" id="{1CC7A7DA-9251-4F1D-87BD-9C00A0085DC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61" operator="containsText" id="{C85251BF-E66B-4201-8B33-A2A7B3B9710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62" operator="containsText" id="{208E0006-8458-435C-9B6D-B3250BA287E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63" operator="containsText" id="{60FB9336-7E4D-4DC3-9C91-A338C750509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64" operator="containsText" id="{403A4B0F-4FD7-4B45-A59B-CC944602C7E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65" operator="containsText" id="{605C4FC8-08CB-4091-AAEA-38E330E87AA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66" operator="containsText" id="{5A1F3E38-5832-41CC-A879-2589F254139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67" operator="containsText" id="{232BA95F-311B-4DFF-9F23-789AA1DC120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68" operator="containsText" id="{3A2643D3-D86F-44D5-945F-0A55584C50E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469" operator="containsText" id="{11AC2263-8ABF-4EFB-90D7-3C52CEF8040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494" operator="containsText" id="{CCF6B3CA-5265-42DC-BFFE-31C5B464BEB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95" operator="containsText" id="{22DA5509-DCC2-46E8-A2BD-2243D4C35CE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96" operator="containsText" id="{749CFB86-8900-41B4-953C-5B7D093442B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97" operator="containsText" id="{1F7F8BCA-8891-4D60-BF62-AC4B9E655E6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98" operator="containsText" id="{4218D877-E85A-4F03-B1FE-76C5A24938C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99" operator="containsText" id="{05EAA61D-2767-4123-AEB9-72710F293D7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00" operator="containsText" id="{900294D5-B88A-468B-A68B-7A204FF185E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501" operator="containsText" id="{BBEA0902-4027-4D0D-AE2B-C0B2632DC36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02" operator="containsText" id="{F804AF44-79AB-4C43-A673-789385F3778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03" operator="containsText" id="{1F2C1467-C138-43E7-98C7-1CEDB71B257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04" operator="containsText" id="{1A5D797C-E030-44A2-89E3-A02AA8EA11C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05" operator="containsText" id="{F6014109-AA0B-41E2-B277-57605E78E04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518" operator="containsText" id="{52CB2B63-E5D2-4DD8-9CD0-48D4AF0A775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19" operator="containsText" id="{E37D6A1E-21AF-49E9-A554-25183A2DC15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20" operator="containsText" id="{9DB1F44B-04F1-40C0-A863-937891AD909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21" operator="containsText" id="{2F6BE75D-D50F-4ED0-B37F-60F328AE7DD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22" operator="containsText" id="{07CE9D8B-E95A-4637-9D7F-5E180434303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23" operator="containsText" id="{0846A319-A69D-4F83-8108-F6DB4270258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24" operator="containsText" id="{507DCD1B-2BE7-4BA5-84E8-243136B97C8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525" operator="containsText" id="{2A71FF5E-D322-4252-925A-B3C4C9643B6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26" operator="containsText" id="{1970DB71-EB70-4815-AAC2-76467A2D1CA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27" operator="containsText" id="{3E8221E7-3116-403A-8743-C1E0343398A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28" operator="containsText" id="{B8F0AF7F-1572-41A6-AFDE-EF1C6B49D1A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29" operator="containsText" id="{792CCF8B-1DC4-48AB-8EA1-D5E302AB7A8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530" operator="containsText" id="{EE9602B4-AD09-4875-B428-8254607853C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31" operator="containsText" id="{216495D3-9854-472A-96BB-367C3ED0B55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32" operator="containsText" id="{E58E39D4-22EA-4B5A-BFE8-9A0274AF45C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33" operator="containsText" id="{B14A51C3-1421-4A7F-AB29-980394C26AF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34" operator="containsText" id="{D2223ECA-7B82-4153-8973-DD52FDF2999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35" operator="containsText" id="{039A90C1-2878-4553-B3E3-4C889ABEE8D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36" operator="containsText" id="{888CDB31-1F54-4AB0-B28B-74DDA7A0D08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537" operator="containsText" id="{E39A7204-B51A-4BA8-87D0-B6570AEF1B0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38" operator="containsText" id="{7E53707A-815F-4FA5-812A-A45FABD0878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39" operator="containsText" id="{7982B974-BD24-425D-828E-0059B451A7F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40" operator="containsText" id="{BA2EEC6C-A037-4BA8-A3F9-CC1F0FE4717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41" operator="containsText" id="{1D0F1D6D-9727-4E6E-9AC3-3008A73F5CA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02" operator="containsText" id="{04EBE6D7-B6AB-4E1A-8F27-FFE959B413A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03" operator="containsText" id="{62867AD6-8940-4EDB-A14C-61CEF622C5F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04" operator="containsText" id="{470730F1-C55C-4E68-89C8-04FC3B78421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05" operator="containsText" id="{B096D430-110B-47E4-8A61-8C7F3AE5A7B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06" operator="containsText" id="{306FBA31-B74D-4084-A6E5-1E261B0D880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07" operator="containsText" id="{898C077B-A3FF-43A7-BEE8-4A4BF8B98B0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08" operator="containsText" id="{6A5314F2-EC13-4D4B-B0B9-B9084893B5B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609" operator="containsText" id="{F973C375-E561-4EFA-A0A9-25CEFD66250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10" operator="containsText" id="{2A96975E-166E-4382-BCD2-DDE4DF4CBFB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11" operator="containsText" id="{A3AA02B6-A58D-4929-9AD6-1EDE7EE6433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12" operator="containsText" id="{873B1F27-1B24-4E08-B898-CBE4B2C1399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613" operator="containsText" id="{691BFCDE-F978-49DA-A6D6-D9798C5C503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26" operator="containsText" id="{75DF7786-EBD7-451A-A914-62CF21EFF85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27" operator="containsText" id="{8DEBA4C1-900F-48A0-A20C-FEF2B1C2F12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28" operator="containsText" id="{A94769E5-D9E0-437A-A390-C2406E306F6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29" operator="containsText" id="{DDFC5612-F0D3-45B3-B688-CD8C4844CEE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30" operator="containsText" id="{D1544C4E-CD4A-4596-8910-26F41A4EF56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31" operator="containsText" id="{0DAA54DC-56C7-446F-ADD2-DACEBCFF58B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32" operator="containsText" id="{31FD8F66-B00A-4373-9F47-FB051C009BC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633" operator="containsText" id="{F698D801-FAC0-48F8-9DEB-3BA299DB33D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34" operator="containsText" id="{72BC6B80-2519-439F-A73C-8001F701556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35" operator="containsText" id="{707896A3-4757-43D9-8DB1-626436183F0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36" operator="containsText" id="{0F776BA8-DB6A-4DD9-9CF1-6C526133175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637" operator="containsText" id="{E990B3CE-AF21-42A9-AA23-34744A9181F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22" operator="containsText" id="{8B75C2B7-B504-4D09-B75A-E9C41BCD494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23" operator="containsText" id="{D3300D32-3A88-476D-9D26-476B33171BD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24" operator="containsText" id="{FB89DAF3-8C78-4C9F-B459-CB7E37EBB01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25" operator="containsText" id="{08EBF1EB-C297-44C6-9321-83A6A5502F9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26" operator="containsText" id="{271EE877-6A60-4179-809B-C47EA5C6CE0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27" operator="containsText" id="{BA68B5FD-A3C8-48D9-BA1D-EBBB351ADB6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28" operator="containsText" id="{6AE022C6-4058-4694-9EDC-9F2B3D249F3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729" operator="containsText" id="{82B5F221-EF29-44BE-9E91-6CD8E4A4103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30" operator="containsText" id="{C1BE32E8-B5CC-4425-9C7B-610E07B164C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31" operator="containsText" id="{E48611E1-9A1E-4E2E-B659-A6814CBA23C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32" operator="containsText" id="{0EAA0FE7-5969-4E23-87F1-A9EF2FB5BA9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733" operator="containsText" id="{527B1B1F-0B0B-4E43-8208-496293C6C2D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818" operator="containsText" id="{57F50F1C-D76D-4CE0-AB75-52A0651DB87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19" operator="containsText" id="{CFE76440-F9DF-4A66-BE9D-9AD971FDF36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20" operator="containsText" id="{0590A821-FACA-4A2E-985D-63E41A9728B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21" operator="containsText" id="{B94EA03C-1CF4-4B32-B4DF-E048F7C5870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22" operator="containsText" id="{27F16D6E-19BD-44C8-B8DD-1088774BE2F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23" operator="containsText" id="{CBC5D0BF-7D71-49F4-B3EE-E333AB54CE9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24" operator="containsText" id="{A6FE7A2D-3185-4D66-BB4C-E2C2A9BA3D6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825" operator="containsText" id="{E0214339-80D5-4C36-800F-AEC50DBE89A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26" operator="containsText" id="{216443AF-0422-421F-9104-ED9C416E3E2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27" operator="containsText" id="{86CD6509-A58A-408B-91FD-41BA41F0635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28" operator="containsText" id="{8D20FD33-48E9-44A6-BFAD-B906F145593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829" operator="containsText" id="{7D8EE9CE-554B-44AD-B869-F74C45963F2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842" operator="containsText" id="{3D8E4443-99AF-4FBB-B882-41B23796CC3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43" operator="containsText" id="{B90EE0D1-6A7A-4404-8808-5D5C90BE4B5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44" operator="containsText" id="{A6D59F09-CB1E-4F31-BB65-D08151DBFC9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45" operator="containsText" id="{8E6EEF36-301C-4922-8A89-00231E88CBD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46" operator="containsText" id="{A9FBFD1B-5416-4A07-AC1C-7CBB9CDE548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47" operator="containsText" id="{53B1AE25-43B6-47F0-97AC-6B0C7F0221E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48" operator="containsText" id="{4FE3B85C-5390-46AA-AD9C-1457FAFD9AB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849" operator="containsText" id="{E151B902-F55A-49FD-BEB5-F4DBFA2EC6F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50" operator="containsText" id="{B3032E22-98FA-4534-8A77-5BF1C9B6DF0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51" operator="containsText" id="{4D1BE0A0-8DA4-41ED-895B-81790F5C1A9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52" operator="containsText" id="{A76EE8F7-3EE0-4175-AB77-34CCBBCA53D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853" operator="containsText" id="{0142A86B-5276-4F8E-811A-2FDAFCE500C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854" operator="containsText" id="{2E210C2A-563F-4BEE-BA5A-7C4793FD30B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55" operator="containsText" id="{86764269-51EE-41C0-8535-CB39484BDF8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56" operator="containsText" id="{1EF4FBC4-58CD-45C3-B9C8-1EBA317CD06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57" operator="containsText" id="{B27C8705-ED81-4F42-B181-AE2305EF714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58" operator="containsText" id="{6118BC04-5CE9-41CB-99A8-4A6C1F2A4AE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59" operator="containsText" id="{C756226D-3443-4D43-8FC1-8F9BF56CF82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60" operator="containsText" id="{9F324C6E-B51E-4D31-B73D-4B7CAD0B553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861" operator="containsText" id="{E6B5E809-9A4F-433B-956E-7D15994F042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62" operator="containsText" id="{F6492DE3-C9CD-4209-A44E-268ADAE0929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63" operator="containsText" id="{4523BD38-81DF-4B27-89E8-B182C1D767D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64" operator="containsText" id="{5735C966-1B14-4D88-ABB2-D88F097E26D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865" operator="containsText" id="{F1BF68AD-77D1-485B-A0D3-079F46633F2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926" operator="containsText" id="{3B53B375-4EEB-4268-95AF-316496A187D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27" operator="containsText" id="{2E5F122B-BBB1-4CEF-8370-CCE1E8E82D0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28" operator="containsText" id="{F877718B-BF37-4D4F-9627-4801CD6F746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29" operator="containsText" id="{1E23E491-9CC7-4C2A-8D0D-EBB06B0994C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30" operator="containsText" id="{C9C0B7C7-F21D-434F-B69B-F7F492FCD15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31" operator="containsText" id="{EC72C9BD-DCA7-4BBA-A00F-AA484B3F3F6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32" operator="containsText" id="{68853274-9C47-4A44-A3C5-9A317312DA3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933" operator="containsText" id="{F419DBE5-9D04-40FB-99CD-FD21A5ECCAE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34" operator="containsText" id="{48890252-797F-41E9-8760-14C15AD9EE3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35" operator="containsText" id="{95C59DD6-CEDD-405B-82DC-72BFAF54073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36" operator="containsText" id="{6921D93D-3467-4912-821D-E0C8583AEE8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937" operator="containsText" id="{0DC40867-CF47-43AE-BABF-6118245325B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950" operator="containsText" id="{2C470CAE-01C3-414A-AFA9-A9763EE8944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51" operator="containsText" id="{6CC3D8A1-5B85-426C-B0A7-B9FD610A00F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52" operator="containsText" id="{D22D46D1-2374-45EF-95AF-AEE7AFBED43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53" operator="containsText" id="{E61452E1-C4A7-47FF-A90F-3E7FA3FB676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54" operator="containsText" id="{226C2DB8-F1D9-406D-AF25-7DC76BF0F32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55" operator="containsText" id="{FDE5833F-B316-4D2B-98E8-DE3BB1C2DAB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56" operator="containsText" id="{57121FBA-F4DE-4985-9630-F85CA4CF22C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957" operator="containsText" id="{98174574-907A-44C7-AD59-C8877BD2986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58" operator="containsText" id="{74D532C0-2BA4-4105-9575-8FFA9657651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59" operator="containsText" id="{552704AD-3D86-4506-8CB2-A3819CA0D9C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60" operator="containsText" id="{8BE28DAF-33C7-4738-81F7-E084E4F7B8A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961" operator="containsText" id="{F370B69C-D1E4-4947-8484-F3850EA9FB4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82" operator="containsText" id="{5654E1EB-5F96-4535-A954-75ED02F5FF1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83" operator="containsText" id="{2B0A0397-6630-461D-B2B4-96C0860F669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84" operator="containsText" id="{ABDE66C3-9066-45A9-8632-26C7596EE30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85" operator="containsText" id="{96F55173-EB9C-4502-B226-9EC36D3E44C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86" operator="containsText" id="{268A470D-A631-4327-B829-43766D9C3E2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87" operator="containsText" id="{5FECB8BE-AEBA-4188-A95F-40541F992CF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88" operator="containsText" id="{51C8A1FC-1B7C-4281-8114-93AB9514B0D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89" operator="containsText" id="{F53DA601-FB09-4CFB-B3A2-F346D53CE43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90" operator="containsText" id="{A790410E-2240-461D-937E-F6510598475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91" operator="containsText" id="{0D45EB12-846E-4431-9E48-CB0154ACB50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92" operator="containsText" id="{4EB6CF87-6071-435F-8EBD-593582E7676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93" operator="containsText" id="{8D694A10-E636-4107-8EF7-5BBC0A770A2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118" operator="containsText" id="{E935F0F5-2644-438E-A65A-C4343515219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19" operator="containsText" id="{922D2464-410A-4A35-B688-6276231C12A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20" operator="containsText" id="{439DC305-A7F4-4033-A31E-E3753DDC08A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21" operator="containsText" id="{FD7CC6CC-8599-4BB1-BCED-26098FFF13B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22" operator="containsText" id="{86C17599-8874-419D-8E50-AF02CC8B35E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23" operator="containsText" id="{9B592C81-81FF-4CEF-8923-A6612942193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24" operator="containsText" id="{3E8D9A4A-0EE4-43E4-BC82-2FA4D216E2A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25" operator="containsText" id="{4F04337B-F60B-4E4D-878B-CE2E7579572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26" operator="containsText" id="{6883BCA7-D781-467C-A6FF-243931D9B3C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27" operator="containsText" id="{A062BAEE-A938-4800-8558-6E2BCCBC544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28" operator="containsText" id="{A68A4CDC-615C-4614-A504-B67646802D5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129" operator="containsText" id="{2154ADDD-0B23-4A1A-8DCD-AFDF97D2ABD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154" operator="containsText" id="{05C186E2-6DD4-466F-9229-48F0D31D551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55" operator="containsText" id="{A9533AFB-740E-4A85-9DDF-6CA6EB760AE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56" operator="containsText" id="{E1428F06-34FD-426B-8AF3-255BD3CD632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57" operator="containsText" id="{B0087229-6C71-4016-BB23-D6887BBC085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58" operator="containsText" id="{85DCC25E-8A35-4515-A3C4-998F065BCA1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59" operator="containsText" id="{054C7071-D332-426A-9626-09A8C415349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60" operator="containsText" id="{67BDBA25-A466-4CE8-A1F5-9D0D2DEA966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61" operator="containsText" id="{3511E4AF-7104-41D4-8AFF-949C338B895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62" operator="containsText" id="{DC6DFFD3-7C2C-4B7C-BAA1-4C01FCA66D1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63" operator="containsText" id="{3226CCB9-3C54-462D-969C-8A21EDD45DB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64" operator="containsText" id="{4DB6B813-2E23-4B00-A2AB-38B48E71132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165" operator="containsText" id="{0C273004-EA3C-4AFD-A63B-3CE3846B940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166" operator="containsText" id="{9F68241A-2231-46C1-A7D7-6E3D9A9C339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67" operator="containsText" id="{C1C19203-7594-4275-97FD-295AE9D8C16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68" operator="containsText" id="{D699C377-2AC1-454E-A96F-FEBA9633D4E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69" operator="containsText" id="{12187DDB-DC7B-4B12-A3E8-F9D5F022F8B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70" operator="containsText" id="{14A2519F-1CCC-4912-A03C-9E22B044674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71" operator="containsText" id="{F9AD8882-CC90-4DEA-8F48-76B1E624B40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72" operator="containsText" id="{7546FE58-B4EE-4891-A6D8-57AE88A713F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73" operator="containsText" id="{1970063A-0620-486A-8B36-48CF7C321A5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74" operator="containsText" id="{BA286D1F-5B99-46AA-99EC-C81FBAF213B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75" operator="containsText" id="{F166B213-A282-455C-9CDE-7A77CF62244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76" operator="containsText" id="{5E3DFBFB-6555-4521-8262-E81D70B2ED3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177" operator="containsText" id="{1BDB7A90-5F38-4373-B88F-79C4FD77316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26" operator="containsText" id="{CFADF10A-3261-4251-A060-68B4DAB5477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27" operator="containsText" id="{31E6CABB-87EA-49EE-806C-50B0589D3E3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28" operator="containsText" id="{68715432-E42B-4171-9CCF-4F253ACC895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29" operator="containsText" id="{7FDCF8C0-ADAB-4E2C-B9A8-D83C18A663D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30" operator="containsText" id="{4C2727D1-B3AB-4D47-BC09-4EC59775F93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31" operator="containsText" id="{C24FC6FC-71D3-406C-A16B-B919649596C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32" operator="containsText" id="{E9CB4666-D776-4C59-908B-779374FB93C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233" operator="containsText" id="{32C3D17F-7E29-4752-9E10-53AB3425BB1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34" operator="containsText" id="{C051F9A8-84FB-4786-BDFE-A8FA1B879F5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35" operator="containsText" id="{8143E53A-800A-44E2-9FFC-0D4BD1F32B7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36" operator="containsText" id="{59FD2668-0737-4863-94FC-8F6866B18D7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37" operator="containsText" id="{0009763C-256E-4D0D-A2F1-D34A522AC49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310" operator="containsText" id="{306DE9A6-2674-4A00-84BD-4B6CD24A606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11" operator="containsText" id="{CF2A757F-0540-44E5-B902-C9B7385CE73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12" operator="containsText" id="{4BE6BB74-E7B0-4B97-8A67-25F8B377604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13" operator="containsText" id="{DCBA8ED4-7F0D-4F47-AFC5-2C50F9BAB98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14" operator="containsText" id="{D708C09A-6E07-4F4D-9857-895971CC865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15" operator="containsText" id="{167EA54A-C933-4422-853A-6F1EF84092D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16" operator="containsText" id="{7C6CC1DE-2F1F-4512-B634-EFC04DC14F4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317" operator="containsText" id="{02198EFB-53C8-4349-A9BA-673BE244925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18" operator="containsText" id="{521F9A1E-3719-4C37-86CC-401D6625628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19" operator="containsText" id="{DB29CCF5-1737-48D8-8A81-585CB7A627B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20" operator="containsText" id="{4A69770B-5B3B-4F2D-A459-875C389F339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321" operator="containsText" id="{8F7CE223-C7C7-4393-906D-2267E8F6D7F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322" operator="containsText" id="{02A9AADC-6E27-4EC7-9D7A-610C6E95810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23" operator="containsText" id="{E51D19D2-8461-4DF8-B59B-FD7CBE8A297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24" operator="containsText" id="{BD7B2C79-00F8-4132-99E0-1A08778BA2E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25" operator="containsText" id="{54174411-A05B-40C6-AB1E-3C8D40581BA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26" operator="containsText" id="{39F16966-6E63-44E8-AE52-78CD9730808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27" operator="containsText" id="{B900D6AD-9AC4-4B35-8DDC-0F1562605FC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28" operator="containsText" id="{E28DF3D7-E737-44D4-9D27-6ED400D452C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329" operator="containsText" id="{329A9E0B-01DA-4A78-BABE-F5DF98BBB4E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30" operator="containsText" id="{0F93BC53-056A-4A10-9D6B-AA25AB86ED0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31" operator="containsText" id="{14338282-AC83-408F-829E-90F03730F64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32" operator="containsText" id="{28628538-6E2A-4FE6-A27E-550E681EF8C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333" operator="containsText" id="{3F11363B-FAE2-4D52-9A78-65B5D9EB886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346" operator="containsText" id="{4538CAFB-2247-431D-867F-35BF3B9BB66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47" operator="containsText" id="{1BA78C89-E763-4180-A3D3-687036ED9B8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48" operator="containsText" id="{36C9E5E8-9D9E-405B-AD8D-F4E94BEA739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49" operator="containsText" id="{E9034562-34AC-4EF8-B8A7-3255F458A9B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50" operator="containsText" id="{D93C9161-994F-43A1-8C2C-DC96DA5261F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51" operator="containsText" id="{EDE5F0BF-60E4-43AE-9B25-A309CEBAF8B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52" operator="containsText" id="{FF58D16C-DC05-4A32-9F02-D4BC60319FA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353" operator="containsText" id="{17F93F96-1EA6-4358-AAC4-1777843B957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54" operator="containsText" id="{765CA487-426F-4E01-B779-598B842D8DE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55" operator="containsText" id="{CBE6F80E-709C-459B-A2CF-026412F9669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56" operator="containsText" id="{85D4A9D8-13AC-4E36-9041-00D61D99356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357" operator="containsText" id="{A3E8A3AA-C1AA-428D-AEE0-1892EBD67AC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358" operator="containsText" id="{18C753FF-C175-47BB-8B47-23840E05596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59" operator="containsText" id="{1E19DA67-D2C8-4507-B64E-55D6CC7CDE3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60" operator="containsText" id="{284F8CD0-2AAE-4035-A317-5ECC773E901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61" operator="containsText" id="{2FBF1572-1B5B-4B5F-9E25-0762437C7B9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62" operator="containsText" id="{25C985A8-C40A-4986-982E-1C6F9FEEAB0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63" operator="containsText" id="{16E47FDF-F58C-4697-B048-E91A66F9C1C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64" operator="containsText" id="{DEBCEE47-D749-483F-83AE-C6774B052C1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365" operator="containsText" id="{B9094F9F-E4C5-4EA4-A6B8-9D687953F4F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66" operator="containsText" id="{FF29BBF6-2BAE-4EEE-A8C4-F607BEFA0C9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67" operator="containsText" id="{50C1AF4D-88D1-4609-A9BE-134C52B3A54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68" operator="containsText" id="{09A2011B-9BDD-421B-B1C5-7AAC3923DFF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369" operator="containsText" id="{8045C3A2-D6B2-4D0F-9B2D-5E473D46840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406" operator="containsText" id="{855268D0-F2ED-481A-B39B-83B6F5B4DA7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07" operator="containsText" id="{62510298-76FC-4F09-8F57-585D2C2C2DF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08" operator="containsText" id="{3C2E2C65-A4F4-4847-93DD-DEF30CA9F49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09" operator="containsText" id="{F0E6EF83-17B9-480C-B884-96B9DF448BE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10" operator="containsText" id="{FCAD819C-1738-4FE7-925E-46B127B8512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11" operator="containsText" id="{137A197B-7306-4EEF-89A3-B23DED78B14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12" operator="containsText" id="{17E60AF3-62D6-4FE1-AAAD-4C4427A9FD9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13" operator="containsText" id="{9720EE64-E170-4939-8172-7B259DB0B26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14" operator="containsText" id="{5E13E9FC-4284-478A-8A94-1CDA9D3F3C7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15" operator="containsText" id="{3A5EFD3A-608F-4941-8212-C67DD8CF9FD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16" operator="containsText" id="{DB26B578-6F5C-4FD4-AB38-6F537A35F2C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417" operator="containsText" id="{5780AABB-202E-4707-9CF9-CCBECFAFC5F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418" operator="containsText" id="{4A9C4249-72FA-492B-B9E5-D33906801B2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19" operator="containsText" id="{A96B7DFB-6D57-4C49-8714-5D6048A4B3C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20" operator="containsText" id="{B85380E5-0918-4A94-AF42-5A50DFF9FEC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21" operator="containsText" id="{F61C7911-0491-4CA1-87B8-67F9A12A42D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22" operator="containsText" id="{63853114-CA2B-478A-835F-18577BF7E8B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23" operator="containsText" id="{4A718496-A9E4-4F46-A379-329AFFCA4D6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24" operator="containsText" id="{D5A62D02-7F91-4F0C-B235-12955AA2D6F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25" operator="containsText" id="{A943687B-DFAC-43C1-A25F-503E2368568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26" operator="containsText" id="{EC18BF9B-79E7-41C1-A4DB-12986F22B64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27" operator="containsText" id="{F474A1CA-7893-4110-A69A-5A5A039EC5D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28" operator="containsText" id="{D833CC34-B155-4B87-84DA-F36DD3FCF0F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429" operator="containsText" id="{58C2BD34-10A2-4160-A4B7-4188DB141BC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442" operator="containsText" id="{0ED244BF-7EEE-4FF0-A9A9-69B3864DE25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43" operator="containsText" id="{ABE63076-E802-4C5C-AE9F-A8EC8B53049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44" operator="containsText" id="{5273581D-2CB5-4C5E-95CA-1808DF93444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45" operator="containsText" id="{3B11BD22-D25D-4329-9731-1E5FD3559A9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46" operator="containsText" id="{0402B65B-34BB-4D6D-B8E8-5CE8EA6FAEF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47" operator="containsText" id="{D02BF830-97C2-4D5B-BE18-2E1ED219F89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48" operator="containsText" id="{31A5D7E1-ABB3-4773-8B54-2A336ABFF24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49" operator="containsText" id="{A8AA3419-401F-4B7B-B562-9B7C99DEDDA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50" operator="containsText" id="{2696A3F7-BDCE-48F9-B79D-B9A3F1E3009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51" operator="containsText" id="{77750A59-8D87-4EBE-AFA8-9663B255636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52" operator="containsText" id="{8345638B-C945-49DB-BD04-188FF5CA707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453" operator="containsText" id="{1E31CCB0-D6E8-4AC0-91B1-8BA14FE61FB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454" operator="containsText" id="{FD77A93A-59A2-431B-B748-204B080D5B6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55" operator="containsText" id="{510AEE7C-C907-47DA-A045-E100A90AB77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56" operator="containsText" id="{D1570C4F-A1CE-4C02-8E8E-4DCB0A80EA0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57" operator="containsText" id="{BBD27A3B-6AC8-41E8-8B9C-31CB3B05B55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58" operator="containsText" id="{60537645-EF16-4A38-9C67-678E0BBCEFE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59" operator="containsText" id="{9DDA71A2-7661-4BD1-8AE6-AFCBA4AFA33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60" operator="containsText" id="{61509B96-228D-4DFE-8C5C-FA486E9CBAC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61" operator="containsText" id="{0B39503C-0805-4259-BE69-F5172CF1C71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62" operator="containsText" id="{C851BF93-7609-4FAF-8485-F009CC08843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63" operator="containsText" id="{4C622875-0CA7-4089-9FC8-C9C2B568800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64" operator="containsText" id="{CCD152FD-12B7-4CBE-A8FA-807F1CD40C7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465" operator="containsText" id="{C2C76657-AA0F-4DF6-8B79-EEA17574E7A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490" operator="containsText" id="{2B3D787B-CFD8-47F5-9472-7750DAF59DB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91" operator="containsText" id="{77489241-4E72-4085-9737-04DC68B07F7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92" operator="containsText" id="{2EC79C8D-877A-4041-856C-57F4E09F4FF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93" operator="containsText" id="{ED2D86DE-1668-44C6-A77A-6FECCC3CD90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94" operator="containsText" id="{619E7E21-F5CF-4064-8B2C-5726F8C1ECB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95" operator="containsText" id="{4C9AC115-E592-44B2-A7E4-91AE311ED90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96" operator="containsText" id="{B894056C-28F6-47A1-AB14-0653E4FF7C9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97" operator="containsText" id="{7181EAA9-3CAD-4777-95F9-04A6165B495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98" operator="containsText" id="{6D26CD5F-444E-4A57-AFC9-561ED4FFF42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99" operator="containsText" id="{F16E90C5-BD38-40CF-ABAF-6081C819829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500" operator="containsText" id="{E57A370C-6244-4413-9B50-FA0586D034D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501" operator="containsText" id="{D603BBC5-8F1F-4FA5-B5F4-EBB8C33B6F1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846" operator="containsText" id="{951810CA-02E1-45F3-95F9-7BCC2CB2B56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47" operator="containsText" id="{FC256513-0A95-45EE-BEC6-145CF6E59D1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48" operator="containsText" id="{A2D9F2CE-B350-4CED-A1F4-E83E67ECA4E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49" operator="containsText" id="{C75BD0D3-1411-498A-816F-DA5E4DA5795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50" operator="containsText" id="{0C764B34-D1F6-41C1-9518-231105FFAFE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51" operator="containsText" id="{69C33F8D-0E2D-43A5-979E-CBD6645BAC7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52" operator="containsText" id="{8106B550-D335-46EF-9FDA-00BE091FC35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853" operator="containsText" id="{F969D41B-F39C-4A24-AF20-4D0B8F767AF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54" operator="containsText" id="{6D8B83A3-3E01-4A45-9147-48A4F3D1CA2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55" operator="containsText" id="{2E6E285B-4838-408A-ADF0-94D95B2B405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56" operator="containsText" id="{9FE01F93-B16A-4399-BB24-88A5B279965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857" operator="containsText" id="{7A23D304-DA46-4122-9328-5A8D6B16FC1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930" operator="containsText" id="{1C818EB1-1DCD-4995-B05E-179D0558065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31" operator="containsText" id="{EE1CDB97-E724-47C4-88CD-AD95A4D137E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32" operator="containsText" id="{11DC3FD0-8958-40CD-97AB-4684EC92032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33" operator="containsText" id="{E08AF716-1CB5-4DE3-921C-55F4F43C6B0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34" operator="containsText" id="{F7B9FE25-8F87-40F4-A383-3949D76290F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35" operator="containsText" id="{342254DE-CE30-49F7-9BD0-23C00158D41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36" operator="containsText" id="{E60AD7CC-570D-4CBD-AD1A-4919169F14F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937" operator="containsText" id="{482BF80D-0F42-4BD3-BEE1-AD8125EDBF2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38" operator="containsText" id="{4EF3E092-AC44-42C9-BBFE-33C5C919D64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39" operator="containsText" id="{B0771D1C-11A1-4CEA-B16C-DBE9937CA1D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40" operator="containsText" id="{2D7ABDE6-A55F-4B28-8F0A-B90E7FBB1CF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941" operator="containsText" id="{78F4158E-8C0E-4829-A64E-07298974EA6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954" operator="containsText" id="{CB2B2E61-312F-4BA2-9D22-B1D50C57573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55" operator="containsText" id="{F47AF055-AA49-4B2F-B4D8-10F7DFDE872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56" operator="containsText" id="{D9633608-5AA2-4BBF-A411-803CB60D6C2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57" operator="containsText" id="{52CFD845-B586-4A7B-BBE2-54F95513C36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58" operator="containsText" id="{757B6372-147E-4476-A70D-1313A3AB766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59" operator="containsText" id="{CE070D1F-4B21-4C75-9E1E-6151F2276A8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60" operator="containsText" id="{D3015456-1AA9-4273-A2EC-86317151D17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961" operator="containsText" id="{98CA1FB3-3481-483E-A057-20F2169A63C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62" operator="containsText" id="{702BBAD9-A543-43D6-9DBB-B8D5979DC72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63" operator="containsText" id="{FEB3D096-E4AA-4428-ABB3-7B0B7FC6EA8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64" operator="containsText" id="{31A8C8B6-E37F-4F0B-B967-AEF42A2A3E1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965" operator="containsText" id="{73A22F7D-3FFD-40FA-B44C-9731012074A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682" operator="containsText" id="{DB72E2BA-903A-4237-8655-25E72FB1AB9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83" operator="containsText" id="{4B9BF56C-AF04-46C7-A2AF-BF7E0BAE774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84" operator="containsText" id="{69384690-9FAC-4805-8449-EC8F0A467E7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85" operator="containsText" id="{D4A0FEC1-4BB2-46FD-AF6B-EFE40C85E79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86" operator="containsText" id="{E1887618-1BB1-44CF-A36E-EF40A82F108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87" operator="containsText" id="{8F45F7B4-22ED-4ED7-83E1-D5D9820E25B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88" operator="containsText" id="{C5E3BE69-7F8F-4614-AF60-9AEC138A933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689" operator="containsText" id="{CA7520AE-8456-4D3B-8743-F10644A07DE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90" operator="containsText" id="{81846548-0B57-4B6A-B830-DB102592FC3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91" operator="containsText" id="{7055EDAD-24E6-4EB5-82BA-711058CF96A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92" operator="containsText" id="{89BCD2D6-AC0C-45A4-A018-CC50AA9EEF9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693" operator="containsText" id="{3192B547-F66F-473A-A1A3-BDAC9DA740F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766" operator="containsText" id="{C625B4A4-3AB8-413A-A268-4EA79D2EBC9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67" operator="containsText" id="{E36CD2D1-A173-4F3B-83D4-1FD72DFAA3B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68" operator="containsText" id="{D0149AFA-7201-48E1-9F02-9C3D3FDF138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69" operator="containsText" id="{B2D46BF4-2613-47B6-8D12-58C6D7CADA2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70" operator="containsText" id="{135BAA80-0215-4E4F-9D6A-FF16FBF5853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71" operator="containsText" id="{92534133-6054-4EC4-B463-A6837BBBB16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72" operator="containsText" id="{AE584B03-6031-4065-A671-75F4BD5EA57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73" operator="containsText" id="{22FA799A-6EF8-4D40-8247-FD6548E5472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74" operator="containsText" id="{7DEFEBD5-84ED-4C14-93B3-E0FC19CD2B4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75" operator="containsText" id="{1B691149-CD35-4010-98C0-B1B94CB7C31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76" operator="containsText" id="{E9DF3262-5F71-4341-A86E-E4F60E71619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777" operator="containsText" id="{4D80BED6-792E-48FF-89FA-B98925D6659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790" operator="containsText" id="{C5A022A9-11FA-4D9F-BD1A-A4AD61AB7A2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91" operator="containsText" id="{FA4DFDB7-F3F1-4A61-BE47-4C795329F7B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92" operator="containsText" id="{6845A312-1007-4F90-A0AB-ABE74E04C2F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93" operator="containsText" id="{73D5DE8A-1C91-4EE2-893F-3EDF72790ED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94" operator="containsText" id="{B730CC68-5A74-4631-B8D1-BE4596C170B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95" operator="containsText" id="{0E986F95-6333-4046-A423-3779575ECFF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96" operator="containsText" id="{99E91C9B-A568-4AA0-BA86-71B0A5523B7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97" operator="containsText" id="{AEEB9AFE-384C-48E2-82D6-85CDE9F665B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98" operator="containsText" id="{54DCA028-C534-4E93-B356-22B5DD624D0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799" operator="containsText" id="{520C4093-E893-489A-86B2-015D744849C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00" operator="containsText" id="{1E30ACCB-A3B0-404E-AA14-B32124719B3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801" operator="containsText" id="{E51B1AD5-D66C-4CED-8891-2939455181E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242" operator="containsText" id="{65DDC4FC-BD4E-4074-A22C-4723DB136BC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43" operator="containsText" id="{9733BCC3-40CC-416A-AB6A-A2BF5C4C091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44" operator="containsText" id="{EB3248ED-199E-4BEF-AD0D-CA710802A5E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45" operator="containsText" id="{E388BD35-3E62-4D92-B8B6-722AD40CF91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46" operator="containsText" id="{F9EA5E50-5A90-4B4D-8F84-F1FAB1C1B50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47" operator="containsText" id="{B41450A9-B751-4C51-87A7-A2CFDB448C8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48" operator="containsText" id="{4DDC4D9B-9C87-4B94-B619-1FB341F5CA5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49" operator="containsText" id="{D660AB03-A6B9-4A61-8682-C5A06067B74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50" operator="containsText" id="{EF2B26CB-DAE8-42B4-A592-312AB8A6407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51" operator="containsText" id="{C62A572A-5BB5-4916-9E9B-A675516ABD3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52" operator="containsText" id="{0CC08A5E-AB1C-4545-8E48-3E67A070679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53" operator="containsText" id="{2B82CA2A-E161-4F99-B928-EC744895314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39604" operator="containsText" id="{ABDB4BF5-DF5D-41EC-ABDC-655EF7FC75A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605" operator="containsText" id="{D0947310-D4C0-4D4B-AD8B-9A8F6C07A08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O27:P29</xm:sqref>
        </x14:conditionalFormatting>
        <x14:conditionalFormatting xmlns:xm="http://schemas.microsoft.com/office/excel/2006/main">
          <x14:cfRule type="containsText" priority="91247" operator="containsText" id="{61050340-5C9D-4989-8190-B00E5816E7A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39990" operator="containsText" id="{DB652813-2873-43E2-8574-83A3A1345A2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91" operator="containsText" id="{20DD237D-1984-4C5E-9D6F-CD18FF532C1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92" operator="containsText" id="{8C897674-C940-4629-813B-21BA191EA39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93" operator="containsText" id="{0EACC998-DF95-433A-AB42-9F340269993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94" operator="containsText" id="{D418745D-E599-423A-899E-53EC6111352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95" operator="containsText" id="{2736343A-1FBE-499E-9413-78001EC3726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96" operator="containsText" id="{55F239E7-B28E-498E-BB81-5193612F071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997" operator="containsText" id="{D3FAE027-EB40-4B1B-8CEB-410DB18E167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998" operator="containsText" id="{8DC9A28E-AE67-4B75-97C7-07E76FD0003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999" operator="containsText" id="{AC43FDBD-C60E-46A1-A9E4-ED71BD65CD9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00" operator="containsText" id="{49E7B4CB-1ADD-4E47-BDDE-B551107BA7A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01" operator="containsText" id="{1D935705-0ED2-417E-AF66-D1F70ABB63D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O28:P29</xm:sqref>
        </x14:conditionalFormatting>
        <x14:conditionalFormatting xmlns:xm="http://schemas.microsoft.com/office/excel/2006/main">
          <x14:cfRule type="containsText" priority="39186" operator="containsText" id="{E4FCBC0D-5B63-4673-9968-339D670F6413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87" operator="containsText" id="{11DBCC8E-61AD-445B-A6FF-3ACD71335CBB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88" operator="containsText" id="{C9EABA3C-BE12-4C18-87A0-FB5BD876CDC6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89" operator="containsText" id="{158DAD91-9BCE-4D4D-A12E-B45025C240DC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90" operator="containsText" id="{CFA95030-6B46-4762-BA38-FDB5B4378E03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91" operator="containsText" id="{EF27CE63-FDCC-45F9-8B4D-223C55DFF706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92" operator="containsText" id="{9661145F-0B29-4DDC-B738-048D4C557DDB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193" operator="containsText" id="{70024575-44AF-4551-B65F-661EBD2323C1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94" operator="containsText" id="{B2F00664-F237-43B5-9033-0D8919518550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95" operator="containsText" id="{D0295D0D-1F8F-4707-A84B-39A8E2495253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96" operator="containsText" id="{7DCD0282-4DEA-4969-BD9A-61AC3C0B1AD9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97" operator="containsText" id="{46EF1D33-69C6-4EBE-9F04-BF5156BEDB29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198" operator="containsText" id="{94E377BE-B19D-4A18-825D-E6E6047860DE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99" operator="containsText" id="{797B2FB4-5EBE-477B-B1BA-CD76C9023361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00" operator="containsText" id="{AE9124E4-C30A-49FA-BAFC-486EDD0D1AB5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01" operator="containsText" id="{8D9F392D-58CD-4A0C-8DDF-D7284BD09495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02" operator="containsText" id="{8A5FFEE8-2958-4AAF-920A-2EDD70D736BA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03" operator="containsText" id="{33633AF3-6F74-4CD8-ACDF-AD5326F8CEC1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04" operator="containsText" id="{9AAB59C4-4C24-4206-8206-5BCEEAE34C10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205" operator="containsText" id="{B3393742-C115-4ACE-ACC9-3DC1D6832252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06" operator="containsText" id="{79934311-37B4-4BEE-B685-CA9DCCCAE8A5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07" operator="containsText" id="{90852B08-D468-48B6-9487-2D0D5504FB04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08" operator="containsText" id="{CA0794F6-8E97-4E45-883D-6848930B1922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209" operator="containsText" id="{EB947791-C9F4-469E-8214-786FDE79DB7C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222" operator="containsText" id="{E7C93C32-A5AE-4A39-8C76-AA31ED8C102C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23" operator="containsText" id="{1608CE5D-72AB-47CB-86B4-921D5F856658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24" operator="containsText" id="{841EDF15-5CFA-46D0-B7A9-CE7F7CE62B84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25" operator="containsText" id="{7E2CFB5E-6E11-4B4E-ADCC-DA9F5F4F2AB6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26" operator="containsText" id="{39C26012-B532-40D7-9F4D-28D2FA529701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27" operator="containsText" id="{DB75CDE3-8656-4468-8F95-583F3C84A02D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28" operator="containsText" id="{D86BD9BB-2987-493A-BA93-4B0FE5BA694D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229" operator="containsText" id="{CB631C65-C0DE-4E7F-9601-52CDDC0091BF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30" operator="containsText" id="{D606C725-C4B3-461D-A84C-0026D79B4313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31" operator="containsText" id="{97153985-0042-457E-9AD4-35D22DE61FCD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32" operator="containsText" id="{91B1810D-1CC2-4EE6-A48A-45A3DEDCED10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233" operator="containsText" id="{9E97D3D4-7779-4EBD-ACDC-D7EBC4DDB372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234" operator="containsText" id="{39A8635C-D040-4105-B890-BC0AAB8C9CC7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35" operator="containsText" id="{DA5DAA6B-41D8-466A-837D-D0C1F85B7606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36" operator="containsText" id="{0744C39C-B829-4A0A-BC41-6E31BADDF716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37" operator="containsText" id="{4036F549-A110-4117-BFBB-BC403E24A304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38" operator="containsText" id="{8D8C3DA0-7453-4EC3-925E-F7EB4CCFFE40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39" operator="containsText" id="{2469078E-7A09-4A45-A0C5-247A8A998835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40" operator="containsText" id="{1EAB01A4-7A5E-46FF-8BAC-9C83D470DDF4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241" operator="containsText" id="{B53D3CC3-6275-45C7-89FF-A00D0DB89C1E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42" operator="containsText" id="{319727A5-B80E-4A8B-8059-4987614A24C7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43" operator="containsText" id="{1B91EE88-5574-4948-96D5-40FE6EB319A7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44" operator="containsText" id="{B3B5AC7B-A388-4578-BBE2-FF3A49DC5C7C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245" operator="containsText" id="{06EEA163-262B-4525-82EB-A9355D42CDA7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270" operator="containsText" id="{382AB319-7C3E-4A4E-A9C9-BB8C4E030307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71" operator="containsText" id="{A619E572-D779-42B6-8B1D-CFB5C8ACD6BB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72" operator="containsText" id="{ED773C90-EA56-4B57-B2B6-36DFC38DC72A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73" operator="containsText" id="{119D14C1-3E88-4748-810A-61C9DD667CF9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74" operator="containsText" id="{CA15A106-E214-4EEB-B9A9-6A7B8284BE02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75" operator="containsText" id="{A3F5A3A6-0157-4E1A-BBE0-9B8B12CEB834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76" operator="containsText" id="{61C7447F-09A4-4F4C-AE9C-3D6F4BA04A5B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277" operator="containsText" id="{01353F3C-D688-477D-A81A-3968189A7B4C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78" operator="containsText" id="{6C9D1467-ED1D-48D8-8E50-9A08FD9E00EA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79" operator="containsText" id="{24A72179-D0DF-4444-8239-DFC77910A2B6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80" operator="containsText" id="{2DE7CAF4-0750-4A13-8544-56CB0A8FA599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281" operator="containsText" id="{1DDEBF8C-D108-4351-BFB1-1D7A267D6489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366" operator="containsText" id="{04775301-1218-4079-8520-C19F12B18E1E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67" operator="containsText" id="{9185DF55-BE2F-43EA-8E47-C6306B175D1B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68" operator="containsText" id="{9D433C88-8420-4DF2-8136-BDB9445A49F0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69" operator="containsText" id="{D01AC4FB-5F6A-43BA-93A4-96B8DA97A59B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70" operator="containsText" id="{22E2B655-6690-44D8-B455-86747512951C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71" operator="containsText" id="{3534CAAB-8825-44BA-A821-86B0FFA20539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72" operator="containsText" id="{D524375B-BCD6-4DCC-ADE1-EB77C01EE4AD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373" operator="containsText" id="{A32930B5-DBF3-4897-B77F-F30068FBF7DA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74" operator="containsText" id="{21A6AF8B-021F-41DF-8306-A7697E6A8601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75" operator="containsText" id="{EC67334E-3882-4E13-B4E8-B53E9D2CBBEA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76" operator="containsText" id="{02EB0AFB-B215-4172-A690-70FEBDDD5049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377" operator="containsText" id="{71B15846-D880-4F4D-A2EC-ACBB1278C634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498" operator="containsText" id="{D17D67E7-4764-468E-A49C-C63525CA435C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99" operator="containsText" id="{6DF37E8B-2100-4C85-BE87-85A514F28204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00" operator="containsText" id="{E04C934E-E1DF-43B2-8AB9-CC79BC541676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01" operator="containsText" id="{A948E44C-DB41-4CC2-BEB4-1DE32E66F17B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02" operator="containsText" id="{63A35107-4E0D-4331-BA3E-EC521C99E384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03" operator="containsText" id="{55BD4371-7045-4F91-945E-A90CD7D56363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04" operator="containsText" id="{238B5A38-BBB8-408F-A866-780FDBF5F99D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505" operator="containsText" id="{F4096C41-AC6B-4186-AA36-3F89893B342C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06" operator="containsText" id="{7D90CBA3-C1F5-4A8F-974C-5421BADC2948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07" operator="containsText" id="{59887888-8630-4EBD-9CF9-C001D1BD59FB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08" operator="containsText" id="{8597931C-092A-4F00-B8EB-468CE8251751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509" operator="containsText" id="{B4433C56-D010-4AAB-B810-3BE557661900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570" operator="containsText" id="{CE4DB453-5D24-4106-B47D-9B6370C4BBA1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71" operator="containsText" id="{B4A315CB-1FC5-4C34-B68B-1ED647D249F1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72" operator="containsText" id="{D5E1526C-B148-4892-B6AA-EDC5788C625F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73" operator="containsText" id="{0EDBB733-8D4A-4BAC-AECD-138E411541B8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74" operator="containsText" id="{F2A2570C-5253-450F-B4F5-E382B9507EFC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75" operator="containsText" id="{F8030D90-2863-46E5-B6FD-0CF3324C695E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76" operator="containsText" id="{A15BBA62-CF4E-47BF-AC4D-06973DCCCE18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577" operator="containsText" id="{C2FB2364-1F95-4A1B-A0B1-FAE844551C8E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78" operator="containsText" id="{3E1ADA7A-83E2-499D-9356-7D2188E00672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79" operator="containsText" id="{E19A0258-7DF2-4F19-AAD7-CEB1FD9A7C80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80" operator="containsText" id="{F2E81F71-F471-4759-9EDC-F00DF5235B3E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581" operator="containsText" id="{9DA73D72-6D41-4AE3-BD53-2E8768D3BA1C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594" operator="containsText" id="{83A44869-40AE-49EC-9C6B-79FF18643D51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95" operator="containsText" id="{9ECE0C57-80DC-4B93-8D7B-3C0BFD61367A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96" operator="containsText" id="{3EF155EB-397E-4BC3-916D-CB28AFFD796C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97" operator="containsText" id="{451FE0D1-2ED2-428D-8B01-AC9DF3ACFC62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98" operator="containsText" id="{66B95166-8293-458A-AB79-5C3E7408B937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99" operator="containsText" id="{04E616ED-7FBA-49D4-848A-EFAC286C5B63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00" operator="containsText" id="{7F202C7B-B67A-45FB-87D9-898CA553F868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601" operator="containsText" id="{7AF8AD7F-A557-41EC-9D97-7EAC2031ED53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02" operator="containsText" id="{D658F937-489A-47B1-8895-6ACF600D74B9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03" operator="containsText" id="{4A78D2BE-9ED6-41B1-9A68-00033E107B8D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O29:P29</xm:sqref>
        </x14:conditionalFormatting>
        <x14:conditionalFormatting xmlns:xm="http://schemas.microsoft.com/office/excel/2006/main">
          <x14:cfRule type="containsText" priority="31709" operator="containsText" id="{50B39199-CD94-4A51-9B22-C2CA174C6FB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10" operator="containsText" id="{FAFCF7ED-2852-4101-990F-D88C67215BE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O25:Q25 O27:Q27</xm:sqref>
        </x14:conditionalFormatting>
        <x14:conditionalFormatting xmlns:xm="http://schemas.microsoft.com/office/excel/2006/main">
          <x14:cfRule type="containsText" priority="32651" operator="containsText" id="{0F39D7E8-343B-4870-88C1-2956BA821BD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52" operator="containsText" id="{1F39681C-E649-4439-8366-64E1EFB54C4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53" operator="containsText" id="{B74F2182-FAF5-4CDD-B720-1A8AE00C897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54" operator="containsText" id="{77224E03-882A-443C-91F0-85BED2A40EC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55" operator="containsText" id="{E088F0DF-CC71-4CB5-BCD6-E9E4D449563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56" operator="containsText" id="{14F4550D-8354-40BD-BDC2-08502385FB7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87" operator="containsText" id="{782A6BD5-CCF2-46B8-851C-5D77EC7E16B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88" operator="containsText" id="{2805CB98-72C2-4B96-A5B8-EFCDCABA439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89" operator="containsText" id="{F17BA31A-14B6-455B-8198-1489AD220AD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90" operator="containsText" id="{33E23DAB-3FF6-417F-A10F-54AB903443C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91" operator="containsText" id="{4E281151-647E-4124-8E7C-C69D18069C5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92" operator="containsText" id="{52F4928F-0E92-4D0D-87CE-DD054FAE1F1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93" operator="containsText" id="{D26AFD32-A059-47EE-BF31-5B9496E0CEC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94" operator="containsText" id="{8F7F7C3C-2A9C-4D61-ADFA-7D556035E8E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95" operator="containsText" id="{0F0370ED-8650-4DA3-B49A-D4BBE18DB7B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33386" operator="containsText" id="{C39CA541-0C94-4088-A9C2-F5AB82AB3D1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87" operator="containsText" id="{B1BE6842-61F0-43ED-B277-BCFF264A590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88" operator="containsText" id="{3D7E5092-654F-4C6D-8525-14D9D6B6C03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89" operator="containsText" id="{68E95857-98E9-405B-BE0A-B7712AB3AEC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90" operator="containsText" id="{09BF3128-17BC-461A-A97F-1B62F9BCFF7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91" operator="containsText" id="{F867F9C3-E2E3-490E-BC1E-B93DB009977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92" operator="containsText" id="{AFB07C8A-2850-4B55-B7AD-BB9D26EC86A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93" operator="containsText" id="{81032CB3-436B-43D0-97AC-0E77CD45E39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94" operator="containsText" id="{0D782B55-6308-42F9-A827-7346F99BC4F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95" operator="containsText" id="{F9D07E15-3EE4-4314-9ABB-986AC953374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96" operator="containsText" id="{7E156A25-2DD2-4CA8-B3F3-F9DC949498A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97" operator="containsText" id="{AFDCF434-6F37-488B-8733-9DD51D2357A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46" operator="containsText" id="{F2D58BCD-2B1F-42B2-BD99-6402C6EC0E5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47" operator="containsText" id="{F47BFA06-B189-42A8-B266-4C8CFECA2C0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48" operator="containsText" id="{9978B245-A3E5-42FD-AE56-AF8173162D1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49" operator="containsText" id="{9C4EBB9D-AD26-4B7B-82FF-680CB5552C7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50" operator="containsText" id="{CEB67745-64FB-4613-9B7B-70BCDB80A3C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51" operator="containsText" id="{95F4301D-EF1C-4EFD-88F0-59BB0DB1E6E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52" operator="containsText" id="{9EAC79C7-54F2-4AF8-9F65-4F529CE34E0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53" operator="containsText" id="{93A103E0-DA64-435C-8ED0-9A7812056FE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54" operator="containsText" id="{274679B7-4A0F-40FD-BE7F-5B4F5BA6BC3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55" operator="containsText" id="{E8200BB1-F16A-4D94-9DD0-C8601577F14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56" operator="containsText" id="{554DB472-D2C8-44DC-A9E0-F7D0ADF6D37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57" operator="containsText" id="{AAA11D53-960D-4FF5-AD13-581584BE7FF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58" operator="containsText" id="{C45F6C3A-DF09-4D36-AA99-C8F9CB31281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59" operator="containsText" id="{508C176A-64F6-4692-8811-D03181D2B40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60" operator="containsText" id="{E9FAF272-6DB6-4CFB-9EF4-F36D2186945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61" operator="containsText" id="{A18436B0-7784-4286-8C3A-C42699A5E1F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62" operator="containsText" id="{089D215C-B77C-4A09-A0C1-B6D74F7CF89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63" operator="containsText" id="{8E2284D1-0A17-4E81-9D0C-058E7AF36CC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64" operator="containsText" id="{3DE288CA-DCCA-4A1C-9705-FBF685AEFA2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65" operator="containsText" id="{F9637CB8-9A67-4789-8C31-AB95D2F09CF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66" operator="containsText" id="{C4ED8A14-2AE9-46A5-B6C7-67588CAEC88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67" operator="containsText" id="{0DDE74B9-90D0-46D9-BE44-E93023063DA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68" operator="containsText" id="{50F5AFDD-8FF5-4D68-8FAF-962558806D9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69" operator="containsText" id="{056838CA-2AC6-42E3-AF6D-22E92ADA0D2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18" operator="containsText" id="{B40466E3-A335-40D4-846B-87DC08B2A27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19" operator="containsText" id="{14E2E48C-C26A-4629-A1A3-A0FC30C1743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20" operator="containsText" id="{4DD15433-0959-4680-BCB8-DDA40D1E194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21" operator="containsText" id="{28F600E4-E51A-42AE-9271-4ECC33C74F0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22" operator="containsText" id="{93338321-32A6-439A-B3F1-55434EF0B19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23" operator="containsText" id="{A703C07F-475B-489C-BD68-94E899B0131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24" operator="containsText" id="{8316607F-46DE-4814-914B-D616754FD2C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25" operator="containsText" id="{55B88295-F4DD-46C9-AEB3-F2044F78E28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26" operator="containsText" id="{CC12E934-3ACB-4B5D-8DB7-FFD865A5387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27" operator="containsText" id="{9B7C4DBE-D5D0-4C3D-BE7E-2C2577E541A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28" operator="containsText" id="{D883A122-E9FB-4741-81F9-F27EDE2FCB3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29" operator="containsText" id="{EE83C5E0-69A8-44FD-9ACE-C3973BB2593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30" operator="containsText" id="{667B0D34-2D65-4C35-9EC1-E8B3AB391C7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31" operator="containsText" id="{B2AB2DB6-6D13-4084-86EF-77ADD9B49C1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32" operator="containsText" id="{BBBF93D7-45AF-4F58-83D7-F1941364CD4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33" operator="containsText" id="{A080DDCA-4C85-46FD-8CE5-C3FC2D3B418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34" operator="containsText" id="{7EFFA5EB-3051-490B-86A3-AE84565924A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35" operator="containsText" id="{6A6221B3-5B4D-4D20-AA72-F31AA2E0D0D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36" operator="containsText" id="{05CF627E-BE50-4F2C-83AC-746E3FF5D06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37" operator="containsText" id="{648F4F63-E1A3-4133-9731-CB5AC9EDF1C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38" operator="containsText" id="{F62B3043-779A-4C19-A3DD-52508FF6C36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39" operator="containsText" id="{EE728C41-056E-4549-ABA8-D185308DECA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40" operator="containsText" id="{2E4C47CC-124E-4679-92BC-6E64DA4A40A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41" operator="containsText" id="{8E9FD843-05AA-4698-BF0A-2A0E86992FC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542" operator="containsText" id="{560F3BDD-5628-4743-9850-F78DF3575AB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43" operator="containsText" id="{3094D11A-D60A-4040-B79D-ED487D81141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44" operator="containsText" id="{9F1015B4-ADF0-4F15-8482-251D881679F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45" operator="containsText" id="{E1605164-8841-42F1-91BF-932767FF2BF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46" operator="containsText" id="{AEF7B4B5-34DC-4BD4-9713-2956E0CF3BC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47" operator="containsText" id="{363FD101-CD77-4169-BE38-019828541DC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48" operator="containsText" id="{00DEE406-70B5-4091-9B30-79036E33955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49" operator="containsText" id="{CC123FDF-2083-4E8E-838D-1B29AA7B373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50" operator="containsText" id="{51EDC226-B092-406B-B996-E3A98C70311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51" operator="containsText" id="{0235ADD3-8CAB-4DC0-B351-06BCFF55E58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52" operator="containsText" id="{209C910B-B5FD-4B7D-9B8F-3ACFF9CC19F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553" operator="containsText" id="{A0BF1AA1-5E98-4888-8B2B-BE4B934CF42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14" operator="containsText" id="{77BF7A84-0CE7-4AF2-A430-76520165C90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15" operator="containsText" id="{BEF0D021-F16B-4267-B09B-3955BD98A92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16" operator="containsText" id="{99115278-B79C-4F55-B2E9-1BDD3B07822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17" operator="containsText" id="{BD9C78BE-BF92-437F-A06E-99ECE9A579C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18" operator="containsText" id="{5810BD3A-B669-4583-93EB-EDCE9001E43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19" operator="containsText" id="{16E0E920-76DD-40A7-9EA2-CAB2F5DA8AF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20" operator="containsText" id="{06FF386F-6B9F-44CB-BB9A-5BF32FDD552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21" operator="containsText" id="{DD9F0A90-344C-47D3-BB8D-3F4EF3AB33B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22" operator="containsText" id="{6728E250-3352-4EFD-9322-A945847BC11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23" operator="containsText" id="{ED1B081E-5038-409D-A1DF-BE0FB2992D5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24" operator="containsText" id="{43716C9F-20E6-4C1C-A665-FA6B68218E7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25" operator="containsText" id="{75F0816C-D8EF-4F7F-B67D-FDF91C7567C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74" operator="containsText" id="{ADCE0510-5BB2-4781-BCCB-62F29660CB1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75" operator="containsText" id="{19C3FFBE-CDE9-4BA9-A062-4B4861B474A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76" operator="containsText" id="{E35A2113-B7A9-470A-8679-41C740DF418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77" operator="containsText" id="{3B14CC35-31BC-4BCF-BC57-DB5635D369F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78" operator="containsText" id="{10FD5BA6-031D-4895-8BBD-B279C9FF7DE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79" operator="containsText" id="{57A7E121-2986-407F-A87D-5C483B9DF9F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80" operator="containsText" id="{2665D5D6-ABD7-4FE2-999D-3A1012A30EC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81" operator="containsText" id="{C234670B-A6A0-4109-9AFB-C227CC4ABC4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82" operator="containsText" id="{536AECBC-7376-4C65-BA42-F9649CC0D29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83" operator="containsText" id="{56425D03-68CD-4B76-AFD3-B42B8606D69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84" operator="containsText" id="{004E0A4A-B56D-4A45-A288-CF063C877B4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85" operator="containsText" id="{ED1B0E64-EE6F-47C0-97D2-E84C1B42E1D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86" operator="containsText" id="{AF161BFC-43C6-4897-AA03-6B4F1C3EAB5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87" operator="containsText" id="{C9405731-F526-4CC3-B874-118AF891072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88" operator="containsText" id="{B45C0A01-1540-4542-BA3E-71BD0B65ABE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89" operator="containsText" id="{C638EF15-66E9-4AAF-96D2-B72635E7D21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90" operator="containsText" id="{46D44AF7-5A77-4F8F-BB7D-68B5E556074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91" operator="containsText" id="{E1A1B57B-978D-4275-B82B-752F5A54D46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92" operator="containsText" id="{CE3E8939-3867-4BCA-B629-10449E48CAE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93" operator="containsText" id="{3811B419-E741-4082-BF4D-BBA9D8F40B7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94" operator="containsText" id="{88E13F44-CAB7-48C8-A514-BEEDA903727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95" operator="containsText" id="{3BEA9873-7B8B-4821-B855-7195E9CB792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96" operator="containsText" id="{41967BC9-E895-4384-A4BE-48D7A95CF59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97" operator="containsText" id="{2BF4C2CA-646A-4F2F-85F8-A059A06D659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22" operator="containsText" id="{36BF09A0-8F47-403F-93DE-380BAB6EA8B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23" operator="containsText" id="{E1FBB394-3B45-428C-BDAF-4DCA725390C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24" operator="containsText" id="{4A648D1E-55F2-41EE-BA28-2C8C76C94CB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25" operator="containsText" id="{6C845FB1-92A7-445F-8D39-6D6DECA4B09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26" operator="containsText" id="{686442A9-60C0-4DE1-A174-D26F265F560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27" operator="containsText" id="{2D60FFEC-A795-47E1-B0CA-F7B71665D25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28" operator="containsText" id="{C87C1291-DF42-42A1-9D52-D175BDB0A8A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729" operator="containsText" id="{CB345FC5-AB82-4187-95C2-C197A1F7033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30" operator="containsText" id="{7EB9255D-F4EB-43FC-B2C6-DC799DA97DC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31" operator="containsText" id="{01C04804-E44C-4415-AD46-0E5A8C1FCBE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32" operator="containsText" id="{AEA62EA5-62B1-4D7A-ADC4-D3CB2B17432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33" operator="containsText" id="{20AB5928-FF35-457E-9BC6-387AF2F64741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866" operator="containsText" id="{46442828-D3ED-4924-9451-A6C5BCF6533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67" operator="containsText" id="{A34A5D8A-8A53-4938-9B63-7E6994FBE02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68" operator="containsText" id="{755B1EE9-CFFF-43B8-B75B-F4297F79284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69" operator="containsText" id="{63529271-F92A-483A-966C-9FE5DDCC836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70" operator="containsText" id="{B7C7862B-5CB2-4D75-915C-F42111C2932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71" operator="containsText" id="{061570F1-6325-4656-93E5-02A51474C54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72" operator="containsText" id="{6829A9AB-EB32-4E8C-8DB3-06F23C22337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73" operator="containsText" id="{2E30E296-81A4-40A1-8DAE-5A293DDBBAC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74" operator="containsText" id="{6CEC7688-FEA9-490C-8C98-25AE6C4738B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75" operator="containsText" id="{439BF94D-6002-4434-872E-3250CCBE026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76" operator="containsText" id="{EF679092-9578-4E8C-B405-F6B8582C334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77" operator="containsText" id="{8EA5DBC0-4D41-46E6-AD42-A34241ED385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O28:Q28</xm:sqref>
        </x14:conditionalFormatting>
        <x14:conditionalFormatting xmlns:xm="http://schemas.microsoft.com/office/excel/2006/main">
          <x14:cfRule type="containsText" priority="30729" operator="containsText" id="{5D537708-EFF0-4020-A896-B2DD7F6FC1FD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30" operator="containsText" id="{6DEB624C-4DD4-46DB-80B6-8E3C78E3759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31" operator="containsText" id="{D91952FC-679B-41CA-B61F-6495BBED0983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32" operator="containsText" id="{05505F30-0B54-45B5-A40D-F5A7D6AC2DD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33" operator="containsText" id="{413D8562-CC44-4972-9B34-1FB179330CC2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34" operator="containsText" id="{45FA4467-A658-4339-987D-A9E3EEBD556B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783" operator="containsText" id="{A9EA0151-ACA2-464C-80B3-8D73C09206A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84" operator="containsText" id="{1ADE12B0-28ED-4ADB-A5B4-E62D61DE26AA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85" operator="containsText" id="{C795D464-F54A-41DD-B68F-922025BA8203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86" operator="containsText" id="{7F10D7CC-EB59-436B-B0E6-A97C061DCC44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87" operator="containsText" id="{50BA9D10-95B0-4CB7-8569-EB0755AD0EF7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88" operator="containsText" id="{BC9FADA1-79FB-49B4-8372-3513EDA587F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89" operator="containsText" id="{392565E1-991C-4A67-A17E-57C834C2E86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790" operator="containsText" id="{F9A93C87-C255-476B-9F2F-85067A050142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91" operator="containsText" id="{31D204AD-70B0-448A-BE26-9073C058A0EF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92" operator="containsText" id="{B11F6BA7-278C-4381-8E61-002356F7A8D7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93" operator="containsText" id="{B3581C06-7515-4757-844F-30D1126A224D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94" operator="containsText" id="{9F4F3252-377C-46C8-97D5-493853E36580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31" operator="containsText" id="{5C574278-D6EC-4F25-B1F1-231F4B673A6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32" operator="containsText" id="{801900ED-C272-4977-8B61-374792DEA622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33" operator="containsText" id="{DCC38914-6527-4A84-AD75-12D54776CD8E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34" operator="containsText" id="{E84F7AB0-7E99-4B9C-9148-676CFAE78853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35" operator="containsText" id="{8AC2341F-57AA-4F49-9924-B7D4C85D3D48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36" operator="containsText" id="{26E3806B-09F0-408C-9974-C3580B02DAB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37" operator="containsText" id="{78CC37E7-3F89-4123-B5E7-CD0EB24639F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38" operator="containsText" id="{3B92E1D6-3EB2-42CB-9B37-E129018693C0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39" operator="containsText" id="{A9A41699-D611-496F-A079-DC3B9362E6B0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40" operator="containsText" id="{87AE5EAF-DD39-449F-9D85-B5BA068FD300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41" operator="containsText" id="{7BDB1FF0-6B50-4EAB-97D6-F07E8EF0D04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42" operator="containsText" id="{93CC3B4A-DCEE-4F85-B86A-B53B2A874788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57" operator="containsText" id="{AB6981FE-9A99-4F5B-BE1E-786D41A07AB5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58" operator="containsText" id="{D247ED25-FF11-4551-8F11-A2645F2403FE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59" operator="containsText" id="{92720262-554D-408D-A937-188E3EEC197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60" operator="containsText" id="{0D18507C-A686-44AC-AA78-8EDE72ABC3E9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61" operator="containsText" id="{9F524DDE-052F-46D0-B4C6-7B3091833FC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62" operator="containsText" id="{F74B73BB-4BE5-499C-B153-35A66EE99BC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63" operator="containsText" id="{29FAD012-BC15-4A2D-8052-3A09C598BDCF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64" operator="containsText" id="{EB8DEEEB-EA28-47F5-9434-DD6C2981BE4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65" operator="containsText" id="{1C937354-7767-4A10-AAAA-64DE388C72A5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66" operator="containsText" id="{A5BD31C4-1E3E-4E44-B15C-4FA93D2EE4DC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91" operator="containsText" id="{E9603E3F-989B-4717-BA65-7F8F25380F8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92" operator="containsText" id="{D6329494-E019-4CF8-B36A-DB557D5348AA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93" operator="containsText" id="{B0EE42B1-2639-4924-A9C9-0D511B7B2150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94" operator="containsText" id="{C6782EAC-2A8B-443E-862A-828959AB28D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95" operator="containsText" id="{A9594078-13F0-443A-8E05-3F85B04CF75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96" operator="containsText" id="{11C57D6A-31DE-42CC-8380-B23090BAA0A0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97" operator="containsText" id="{46C5C4A2-D61C-43A2-8A87-125454B65F55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98" operator="containsText" id="{398F9EA1-5FC0-4D10-9F6A-5360FC1EE8E0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99" operator="containsText" id="{BD466E58-D65D-4925-B7CA-CA6977B9B6E2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00" operator="containsText" id="{7DAE9EEA-F556-462A-B2C9-E4C4BFA073CB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01" operator="containsText" id="{9DB3F07D-32DB-4FE4-B44E-BD73438F7E7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02" operator="containsText" id="{941C88A0-3499-4120-9B2A-F598441E157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29" operator="containsText" id="{BBA8F0A7-500C-4952-8CDF-E17836279DDE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30" operator="containsText" id="{6DB2A553-E0C9-4BFE-9071-1B8B9E3EEF78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31" operator="containsText" id="{8546581F-CA4F-4D4D-9D1E-07C1BAFB149A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32" operator="containsText" id="{754CF044-F181-47A4-94CC-10A64351A013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33" operator="containsText" id="{ECDA21CA-5DC4-4A6C-86DF-EE1F711B8C52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34" operator="containsText" id="{3C45BD52-2970-48E9-BAE4-F469971F39B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35" operator="containsText" id="{AD1FBD7C-13C0-49A3-82E6-98F306B9328C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36" operator="containsText" id="{AD9A44D9-5D5C-4562-A5E3-1143C0B15154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37" operator="containsText" id="{DFAD1218-F8D2-4F3F-9A80-5D51E9FD7022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38" operator="containsText" id="{856EEC09-8C6C-4FD5-8C0D-6194AD78E13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39" operator="containsText" id="{40710D1D-C2B5-47BF-8A45-AA6D2D39461B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40" operator="containsText" id="{2362CA4C-C8ED-42E7-8136-27B4417EEB91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41" operator="containsText" id="{94F7E081-C2C5-489C-A195-042F44868F7B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42" operator="containsText" id="{5FB56998-75C2-4FE2-B17F-AA64500D89A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43" operator="containsText" id="{E2CC4749-AAC3-4277-B7DA-FD81A3F8A820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44" operator="containsText" id="{7108EDAC-BA17-432E-8E86-803ED343E8E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45" operator="containsText" id="{A0B81246-9108-4FD0-BD95-D436AFDCCF7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46" operator="containsText" id="{D91159FA-DCA3-4C62-8164-E5CBBD1888DE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47" operator="containsText" id="{D0D7FE51-1F76-4BDB-9E17-7D5A3370AF80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48" operator="containsText" id="{C5903722-2506-4AAA-9B48-5119DB59E2F7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49" operator="containsText" id="{1FB4A9D1-E51C-4185-A87D-830DE9E001C7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50" operator="containsText" id="{1F07B769-EB77-4CD8-8D0D-B5DF4703576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63" operator="containsText" id="{9AFFDBFF-AA22-482B-BE4B-54142C51CB10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64" operator="containsText" id="{176066FE-8F22-4421-AE33-8024169F75F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65" operator="containsText" id="{DEBCF5A7-1A32-4CE4-A4B6-2E5EDBC00AC5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66" operator="containsText" id="{78824686-AB0F-4A1A-8B90-55B0EE5E4BA3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67" operator="containsText" id="{6EA47FA0-7518-4B06-84D6-194C8A5C0F71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68" operator="containsText" id="{6DFBC0C9-85B9-4CDE-822A-F2DFFD2FFAA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69" operator="containsText" id="{F3B59E47-2B46-412D-884E-B9BA8078B44D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70" operator="containsText" id="{05CF2372-7DB0-4DB4-89DE-10BBB0E228C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71" operator="containsText" id="{72FDE224-D80E-4DF8-9AC3-34303EA69E0A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72" operator="containsText" id="{560C83A7-F6C7-4A6C-AA87-6689EFC58ADF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73" operator="containsText" id="{F07AAAB0-481D-45B0-A5C6-8C9F2D6F8B60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74" operator="containsText" id="{B99E3B6F-46D6-4D72-8A42-F2102AE0CBC7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99" operator="containsText" id="{B7B7AB0E-75A8-487E-8D3D-4213A2386428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00" operator="containsText" id="{176BA39C-E27D-44FD-BD2B-BDF73321B13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01" operator="containsText" id="{FA4D6199-F18F-4C2A-A887-1996A09924CD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02" operator="containsText" id="{AC8D2169-BC20-4058-A003-7307172B809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03" operator="containsText" id="{553FF07C-88C3-4CCD-9EEB-DDFA8BF0145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04" operator="containsText" id="{5B18BB3D-C37A-45AA-8938-437A0A7DCD8C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05" operator="containsText" id="{957A3A8D-A481-49E0-9A6F-C7C6C509C798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06" operator="containsText" id="{6E9F5AE8-5B38-40A4-815D-3CD83CC76E2A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07" operator="containsText" id="{DBF702F3-A7CF-4524-8EEE-EE3DE0E89FD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08" operator="containsText" id="{50512743-0EFF-41CE-AF25-1B384D50EC27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09" operator="containsText" id="{E269BD79-2DD5-4865-9B32-1C3932B6175D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10" operator="containsText" id="{7D1F9493-0FFC-4C71-98B2-22129DAF5970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59" operator="containsText" id="{DA762A6F-D7A8-4068-A1CB-14B4629FF984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60" operator="containsText" id="{6D047D93-92A6-4FB1-A7A0-DF9CB276921F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61" operator="containsText" id="{FF8CFE78-19FF-41CB-80B8-6507D1DA0141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62" operator="containsText" id="{97A63110-97FB-4C56-8C4F-062C9DD7446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63" operator="containsText" id="{1CCA45A6-8A78-4762-BA44-87CEB28CCAED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64" operator="containsText" id="{A12B282E-3ACA-43FC-BDD7-1C6376F2A3A8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65" operator="containsText" id="{7E8B3F11-2930-4C72-A474-AC936DB226FC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66" operator="containsText" id="{E2EBC0CB-BD3B-4794-9BB6-C32BCA156B8D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67" operator="containsText" id="{AE49645D-B677-4F07-AE4B-4BCC2A15F9B7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68" operator="containsText" id="{C5865C3F-4160-4BDD-B8CA-B55C304D3281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69" operator="containsText" id="{559BD485-D93A-4756-AAE7-211E7ACACD6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70" operator="containsText" id="{7492766E-C804-48F8-B370-2ED5FC3CEF46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09" operator="containsText" id="{872B2DF8-D362-4B27-8116-3D0239D51168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10" operator="containsText" id="{55A9B934-33E3-4244-9173-1754A91193E5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11" operator="containsText" id="{84423BB7-1C51-437E-8AF0-C975F9BC8055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12" operator="containsText" id="{88414119-776F-487B-988D-27433F59A1C8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13" operator="containsText" id="{79BF889F-EED9-480E-A359-0077E31A647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14" operator="containsText" id="{EC005A73-2BB0-495C-BF26-D3545595D48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15" operator="containsText" id="{FBA56488-0198-41C7-82DC-CCC78B92481A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16" operator="containsText" id="{D50BF1E0-586C-4234-A5B3-4928880B4282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17" operator="containsText" id="{DFEDDFC4-9AF4-4847-B34C-74B2340FE7B5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18" operator="containsText" id="{8D1F161D-7CD3-4D2F-9CAA-6FEDC5CFD40C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21" operator="containsText" id="{2536B275-1B83-4249-B44B-3E4A88C01A9B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22" operator="containsText" id="{6705924B-D61D-49CD-8742-D1750065057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23" operator="containsText" id="{CEE6E0FE-8438-4934-AD38-4D85C3BD7850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24" operator="containsText" id="{53AF17EE-116A-456A-A67D-A75F57C2FC6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25" operator="containsText" id="{1C3B2B6D-9CBD-47BB-AA4C-C61DFDDD2358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26" operator="containsText" id="{05985C09-BB70-476B-B458-BC368617EE0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27" operator="containsText" id="{F2E998A8-E556-443F-B55C-C9D4537EC5E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28" operator="containsText" id="{2359E5EA-BFDB-479E-8D7D-0B862672581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29" operator="containsText" id="{91F82E6F-AAAF-4B47-83E8-35D78B0FDA29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30" operator="containsText" id="{0BBC11A9-A68F-4F0F-847B-32CB54D7B325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31" operator="containsText" id="{BAF86D20-CFFD-484E-90D2-9FF35666D0D0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32" operator="containsText" id="{B085CC7A-1757-4A81-B40E-4A5DD40A16F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33" operator="containsText" id="{1C747C63-FFB4-4BEA-88A8-3C81F371B374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34" operator="containsText" id="{160258F9-087B-4777-8651-E90CBFF13E5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35" operator="containsText" id="{819E5F1C-D4BF-48ED-B116-61284D48FA42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36" operator="containsText" id="{7EF7B058-0092-4A56-8C7B-2569F6BB9EC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37" operator="containsText" id="{B4595670-3F4F-4AFE-85A5-28C7A0CEC0C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38" operator="containsText" id="{C4BAE3D0-32B3-467E-BAA8-E09721F21C1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39" operator="containsText" id="{E7FAA357-22B7-41A5-81B9-0E0835AA488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40" operator="containsText" id="{350907DA-DD08-4F59-B546-4DA905D67198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41" operator="containsText" id="{12DF4B12-2118-4C87-8957-2395FAE432FF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42" operator="containsText" id="{8831D78C-8937-46F3-9B87-098700B490E4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43" operator="containsText" id="{9F710DBE-AE92-4F20-A903-02C9DB28759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44" operator="containsText" id="{366FAF46-5506-45FE-844E-6FF2514C618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45" operator="containsText" id="{E9AAD8D8-EB98-4BFA-AD9F-FC025AD0BAB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46" operator="containsText" id="{1F928C79-7C84-4A33-B1CA-988EA02B5223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47" operator="containsText" id="{F62D3030-18E0-49CD-BDA8-7A0A2133077E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48" operator="containsText" id="{A6AC6177-F6CF-458B-ACB6-5B35337A172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49" operator="containsText" id="{C243C468-4845-48D2-8B3F-CE81A6BA4AB0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50" operator="containsText" id="{41535E25-0CEB-4D51-AB69-E6E85A269D7C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51" operator="containsText" id="{1D129BDD-2DB9-4942-9F49-58F17970ACDF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52" operator="containsText" id="{875B6D99-5058-4F49-B672-F410ABA37A7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53" operator="containsText" id="{DCA6DAA3-0172-4273-A695-D133C1DDA736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54" operator="containsText" id="{A79E4A3B-5496-4FB1-AD8B-366B70B1A19E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55" operator="containsText" id="{39AF4BA5-8394-439F-AF39-95C71392FE7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56" operator="containsText" id="{DEC90355-E97D-4FD2-952F-19DB9B688A58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57" operator="containsText" id="{B0C21CEE-17AB-4218-B018-FD6CFA0FB75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58" operator="containsText" id="{1887C5EC-B642-410A-886E-83E71010E4F9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59" operator="containsText" id="{DD7CA54E-570C-4D02-A94D-7FFE8F15829E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60" operator="containsText" id="{FF6C91CE-A97E-4238-8044-A0BAA2EA1D52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61" operator="containsText" id="{6711EC98-F135-4C39-8699-7C4405DE1435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62" operator="containsText" id="{99216605-1F1F-4AA5-85D4-14389D6AB505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63" operator="containsText" id="{7962FB5E-727A-4BEC-9D2C-6048E63FC741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64" operator="containsText" id="{CE1E88A4-B045-4DDA-966B-389DE1702705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65" operator="containsText" id="{E2521361-0316-4C3E-ACA8-EB8B29A4F4FB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66" operator="containsText" id="{6F90F620-CAB1-44D1-AC46-AAB51B1CD5C6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67" operator="containsText" id="{B8022438-246E-4653-891E-ECB25EE2C26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68" operator="containsText" id="{28EABEA5-3440-4790-872F-7E4FE867CAC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69" operator="containsText" id="{4FCDC682-D6FC-4ECB-9596-CEE71CE5C8CE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70" operator="containsText" id="{DDFCDE3A-41BF-4450-A913-9CC9B5B0950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71" operator="containsText" id="{201D634D-549F-4223-A916-862A4D83C771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72" operator="containsText" id="{C58170DF-DB3C-4227-9B51-F03B2C58B7FB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73" operator="containsText" id="{8A57CA78-0635-4A7F-90EF-9965370A5EFD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74" operator="containsText" id="{99978101-1AF5-48B0-9685-1AF83412C3D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75" operator="containsText" id="{13120CCB-2CF5-4BFD-9CC4-B4BFD8EA0F8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76" operator="containsText" id="{EABEE299-EED4-4725-BE7D-A5ED055648A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77" operator="containsText" id="{E6F2C311-E2AE-4011-AE62-32410F28B521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78" operator="containsText" id="{78A6E9C0-2896-4C20-8121-25C12362FBF6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79" operator="containsText" id="{FECC9F0F-C971-4FA0-BD99-E319611D0ECE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80" operator="containsText" id="{116FFB5E-6F8A-451A-8D35-CD1DCE902D1B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81" operator="containsText" id="{7C09B692-AE30-4D30-9FAF-E40793A9D75A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82" operator="containsText" id="{CFEACDAA-E104-41C6-9652-2D3EBA87978D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83" operator="containsText" id="{F79B6C89-98E3-4D8E-A95A-85B0580D6347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84" operator="containsText" id="{32BF879B-7F4E-40C6-9D57-41EDE7FC772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85" operator="containsText" id="{75DB38F0-B9C7-4E25-A6B5-B5AD065A5A5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86" operator="containsText" id="{0CAA5368-EEBF-4D78-BDBD-D985DDC08190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87" operator="containsText" id="{E249C11A-A469-4E14-93D6-0D66BEAB550A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88" operator="containsText" id="{01AF87C1-BB97-4886-AABD-A8B009306DDA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89" operator="containsText" id="{3596DC3F-4535-40F0-A94C-A0C695851768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90" operator="containsText" id="{76043ECB-5924-4198-9EF9-DC4E00ED0740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91" operator="containsText" id="{4693D1B5-A026-4257-A0A6-8F416726B33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192" operator="containsText" id="{469BEC1D-AA21-4404-B3B6-5028861E8E4E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193" operator="containsText" id="{76546D27-3434-4961-BB43-F37E573DC55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94" operator="containsText" id="{68C562C9-4560-40CC-A42E-CCEB869F9971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95" operator="containsText" id="{7C1CFFEF-645E-4401-9C62-243A2F8EECD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96" operator="containsText" id="{781832FA-54C6-42F2-936E-B49BCEEC563B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97" operator="containsText" id="{3F6401C6-A3D0-4140-9B68-BE39DA3DEE96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98" operator="containsText" id="{F3933704-3483-416A-93D1-AE8D8CB5CC5A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99" operator="containsText" id="{D3B30FEA-BD5D-4160-B762-2745F7F5411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00" operator="containsText" id="{8E692F9B-74A0-4BF5-B4DD-15D920F0A06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01" operator="containsText" id="{C3166923-A57A-4E13-841F-F7257F98B039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02" operator="containsText" id="{50DFCCCC-BFAE-4AF0-8650-1775C7B4E11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03" operator="containsText" id="{9C818743-EFA1-4BAC-B9A3-4D84AC733008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04" operator="containsText" id="{9491784D-DF9A-4EC5-A77A-BEF64EE8B3B7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05" operator="containsText" id="{5C54DE40-A1A2-4AC8-9C50-F05D068DAAF8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06" operator="containsText" id="{89D6C52B-B3DA-4BF6-B5B8-3CF0688B24FD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07" operator="containsText" id="{2423B5AB-F485-4AAA-86C3-AE31CE881996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08" operator="containsText" id="{3FDFDB24-8E5F-47BE-B3A3-6ACEE883B276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09" operator="containsText" id="{9A6BCA86-E04E-43D8-9525-9904BA0AC622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10" operator="containsText" id="{A889D1FF-10AE-482B-97B1-3B12B6C8194D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11" operator="containsText" id="{7DBAE538-9429-4C77-887E-80CB635F8F40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12" operator="containsText" id="{55CCF748-95D1-48FF-AC41-27EF49D2E12E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13" operator="containsText" id="{302EF2F8-65AC-42B8-A403-7DA12EEFA4EB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14" operator="containsText" id="{9956DF94-582E-4540-9B09-EDF3EE96D20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15" operator="containsText" id="{6F7D2F51-42E3-485E-91F8-AAB42DF5C85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16" operator="containsText" id="{72DB75CA-2997-4392-BBF2-6848CB73D097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17" operator="containsText" id="{19532ADC-EC42-4BA5-944A-0A1D7E4DFDC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18" operator="containsText" id="{958E23C6-1213-4F1A-8426-148B258521C8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19" operator="containsText" id="{7D15A571-A89A-4A21-A73D-56C688B0A041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20" operator="containsText" id="{D0E3EB99-E9C4-4B59-B804-B575A214BB17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21" operator="containsText" id="{43017D89-D32B-4CE8-A4F3-52D06A77DF68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22" operator="containsText" id="{6CEC954B-3646-4AC7-915D-57F354218BCB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23" operator="containsText" id="{B14C688C-3826-41C8-AAA3-801937820B48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24" operator="containsText" id="{AD26E1A0-EFFB-4D3A-B8A0-0099EB47E26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25" operator="containsText" id="{F132432B-F92D-4E21-ACBA-90881A26BCD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26" operator="containsText" id="{BC747C11-0FDC-484B-98EA-6BDABC101D6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27" operator="containsText" id="{8EB9E487-5381-4EA2-89D8-C525C17E1FC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28" operator="containsText" id="{F6106779-4063-456F-9F14-5F0A72A16A52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29" operator="containsText" id="{3D4AF252-43B3-4719-9391-1DDD719C9573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30" operator="containsText" id="{9DC6E579-84F8-4460-A425-B041BAE37FA7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31" operator="containsText" id="{1C1CB5FE-2ACD-4412-8E9D-B92476AB5C73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32" operator="containsText" id="{A49988E9-41A2-4970-B469-E175D313A35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33" operator="containsText" id="{9B664105-9245-4958-BDAC-06F2DB39FE2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34" operator="containsText" id="{984D1ECF-0C46-4701-8F48-008F666AA36A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35" operator="containsText" id="{A2C48670-97EA-4638-AEB3-2BD67B9ED137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36" operator="containsText" id="{E43C5936-6137-4E2D-87FC-BCB1B8FC082F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37" operator="containsText" id="{3523701C-A48C-4B76-B1F9-8AAD05D5E6F2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38" operator="containsText" id="{FFDDBE30-95EA-43AB-A8F0-8388CEC50F51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39" operator="containsText" id="{39FB6DCE-DD6E-427B-9566-8848D3B0CB75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40" operator="containsText" id="{5970F162-7256-4B68-8C6E-5A488C9B1AC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41" operator="containsText" id="{AF0CC23F-E55B-4A1F-A9C8-3CD349E3AD49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42" operator="containsText" id="{14C9EC16-4DA8-4669-93E9-FCE4F8CA1B84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43" operator="containsText" id="{5545CFBE-A416-4539-9543-A5FFC84EF862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44" operator="containsText" id="{087F3965-71CA-4879-9178-D4ED7A25C855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45" operator="containsText" id="{D4FBE525-3A9A-47D2-8CA6-E0C558C6E78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46" operator="containsText" id="{59165305-20E1-4068-B589-DB4C8BF0005C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47" operator="containsText" id="{7F9685AD-D6D4-46F7-89A8-AFAAEE6DD10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48" operator="containsText" id="{6E7204A7-288F-44ED-8EC3-41F5B7D04479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49" operator="containsText" id="{00F6F0AE-F022-42D9-87C7-3F488185BD8B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50" operator="containsText" id="{340D6293-4058-4273-9EAF-0425DA4352BB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51" operator="containsText" id="{26FD2815-2599-41EE-9988-127100AB83F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52" operator="containsText" id="{8DC6D8C4-A44D-4233-ADF6-87FEBA31F17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53" operator="containsText" id="{87C12780-0C3A-4297-99CA-63F2EABA371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54" operator="containsText" id="{995894E0-9B7C-4A5A-A6F5-643970F3AB0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55" operator="containsText" id="{2B179F88-69C7-4AFA-9814-A4AA1F84337E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56" operator="containsText" id="{5AA76127-2B28-4D27-8A24-76FC355BB9B7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57" operator="containsText" id="{53E13B83-C7D9-4E5D-AF57-7FA5C13D7E42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58" operator="containsText" id="{36587A30-77B0-4A4B-8A4D-F96A56F0C3A2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59" operator="containsText" id="{528FD3A2-407F-40FE-8D91-8FFC44E7AEDA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60" operator="containsText" id="{24190EA4-1ED2-4FB1-B032-9245FF3BEB7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61" operator="containsText" id="{AD0BAC62-E74B-4158-8BD6-527B408A2F13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62" operator="containsText" id="{97A67C71-1744-4E04-AC65-BCDD0B22CBA3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63" operator="containsText" id="{A5276482-6441-43E7-9185-5E86A099AF6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64" operator="containsText" id="{146F66F5-9FB6-4E2C-9B2A-6141B5F30770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65" operator="containsText" id="{47353F30-343F-48C2-8468-054C30EEBDE3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66" operator="containsText" id="{0352B661-19AD-4045-A277-5B62D852CE69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67" operator="containsText" id="{C5AB63D1-72FB-4614-927A-1633DB8C4E3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68" operator="containsText" id="{F56739F3-E74F-4798-87A0-EF5DC42BDD7E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69" operator="containsText" id="{83C6B732-0CEE-45E9-A5A3-A443D61E9DCA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70" operator="containsText" id="{EB320941-FA45-45AE-92E6-F052DEAF8E36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71" operator="containsText" id="{3F8030DA-11BF-4BA1-8F98-66476529694C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72" operator="containsText" id="{CD4976FA-2437-4FB6-92A5-E5BEC170B649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73" operator="containsText" id="{ABD11227-C95C-4694-BED5-0CE9B21D532B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74" operator="containsText" id="{D89AF918-3D87-4F5B-8A7F-4A8CDF8D6AE4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75" operator="containsText" id="{75E1B5AE-6F46-47FE-9D78-EB1AEDB2C750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76" operator="containsText" id="{14FC9C95-3BD2-4968-9D9C-5F298CA00D08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77" operator="containsText" id="{683E9C8F-FD13-4F9F-B32D-11D588BA0D98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78" operator="containsText" id="{0799F067-4AAC-40CE-A2CF-72199D2B4027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79" operator="containsText" id="{29859376-207E-42CA-B7CA-08F75FD6828B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80" operator="containsText" id="{D5D72F6C-08B1-4754-9CCF-6770B326EFA1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81" operator="containsText" id="{67FB05CC-EB89-48C7-B3EF-145796925D9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82" operator="containsText" id="{D1661B7A-9CEC-44A2-A86B-D1BF5AD71606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83" operator="containsText" id="{2C08A863-3F9B-4A22-A720-6A7F0F154EEC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84" operator="containsText" id="{18E94A7D-022F-4635-BD61-6BC32A20A1F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85" operator="containsText" id="{D772E59A-3477-4629-A9CA-C32EEB10D471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86" operator="containsText" id="{AE6A0B9F-8F95-49B8-87BD-12F029A3A3E3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87" operator="containsText" id="{929C3EE9-1F0E-4023-A46D-F19FD202C5D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88" operator="containsText" id="{4FB0AACD-3694-4C01-8F1C-E13662311751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89" operator="containsText" id="{791DCAC3-4647-4D3A-80F6-7AD4432188AF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90" operator="containsText" id="{BCCA2F59-CA8F-4EDA-B738-878CABBF305D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91" operator="containsText" id="{D04FD80D-B9CF-42AB-94B2-C15AEB632BA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92" operator="containsText" id="{E4DF548A-EBC6-473B-99A9-9497D11980E6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93" operator="containsText" id="{17815B88-C010-46AB-84E6-49214AD6BB71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94" operator="containsText" id="{162B7D58-EE74-477A-B196-F5AFF33E528C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95" operator="containsText" id="{92721522-2112-4B1C-98D0-5C2085D60E6C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96" operator="containsText" id="{93C75AC4-19B5-4994-9B4A-927D83378749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97" operator="containsText" id="{1EC2EDA3-43C6-4829-9C8D-94C131D2C0BC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98" operator="containsText" id="{DDDC7E81-2A19-418F-9574-7AFA06211A12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99" operator="containsText" id="{F82ABD05-5023-4B3B-899E-A92C96DDC8D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00" operator="containsText" id="{E32B1E19-9E61-49D0-A584-D50FB2F8F929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01" operator="containsText" id="{98153BDA-9D5F-4555-9FB1-904ADD054169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02" operator="containsText" id="{A790EE1B-B453-4D6D-B7F4-4A9F477E366D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03" operator="containsText" id="{0DD9638A-EB03-41BF-B305-9EDE6C606329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04" operator="containsText" id="{8C6C6429-EF13-41E0-AE66-0C5BBF921A97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05" operator="containsText" id="{E5AA799F-4521-4383-8C2F-06EB5E093B9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06" operator="containsText" id="{847EACFF-3D83-4C71-AC8A-CD6C69354FA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07" operator="containsText" id="{FBD35A16-DC39-44AD-931A-59405B46A1D2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08" operator="containsText" id="{C3248B6F-CA4C-4FDD-85EF-4D635D24CA84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09" operator="containsText" id="{AA1F4CB7-1E95-402F-BB1A-5351DD5548CA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10" operator="containsText" id="{8AB745B6-4B45-4A88-A9D3-65DCFBA6F27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11" operator="containsText" id="{5F014CD8-06C2-462A-A76D-BCA7AEEFE8F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12" operator="containsText" id="{4EC951BB-4EE2-499C-91A8-C186C7A9000A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13" operator="containsText" id="{E3153494-3CC7-4BCA-BC3F-E3E0286294D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14" operator="containsText" id="{6CAC38A6-6355-4705-940C-9D40DBC35AC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15" operator="containsText" id="{AFC4D9C7-2EFC-4ACF-B661-8CB84841E57C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16" operator="containsText" id="{7C190805-9DED-43A2-99F1-03173E5C0FA5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17" operator="containsText" id="{16866A57-BE33-4B1E-8FA4-E3B2C918D88B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18" operator="containsText" id="{8BCCF7C1-E675-416A-9B76-7E3F83E3A65C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19" operator="containsText" id="{F430D13E-5C29-4168-89C1-E1AB2A0B8D1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20" operator="containsText" id="{895297EE-0A0E-47B0-AD4A-80526C0DC914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21" operator="containsText" id="{E3E35B03-3C88-4F46-BB88-71A5897BC899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22" operator="containsText" id="{2FB8CFEA-6B19-4304-8AF0-B77E6E2B16FD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23" operator="containsText" id="{93A0E476-6826-4B4C-954C-F731B622CF6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24" operator="containsText" id="{0DFB2E3B-1BB0-41E0-A642-BB949E9CEAEF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25" operator="containsText" id="{0C51A626-D662-4D8F-AF2F-12EB1CE46E09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26" operator="containsText" id="{E8C3B86B-B6B4-47BE-919B-DD27AC699698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27" operator="containsText" id="{57189433-1A83-4AEF-9D12-D9E7758FE5F7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28" operator="containsText" id="{1772EEB0-06C1-4D7B-993E-DA8A205A9BB5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29" operator="containsText" id="{024F1233-E955-448B-B7BF-83164613F86C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30" operator="containsText" id="{243FB326-CB9A-49E7-823C-1EBFE29E40AA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31" operator="containsText" id="{CF8D2C0D-8A2E-4712-9F1D-ED9EAF3E948C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332" operator="containsText" id="{87D62BAC-9264-495D-BC6B-1FFF7C8C8CBF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33" operator="containsText" id="{E45405B1-63CE-415A-B15F-9ABDEEAB24E1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34" operator="containsText" id="{F01DF7EE-A7D4-49AC-A430-A7F3EB316E75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35" operator="containsText" id="{5C831605-2B65-4F94-9F4F-F009C88496E8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36" operator="containsText" id="{F32A276E-A271-4ADF-ACBD-7B5D3DD1C41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m:sqref>P25 P27</xm:sqref>
        </x14:conditionalFormatting>
        <x14:conditionalFormatting xmlns:xm="http://schemas.microsoft.com/office/excel/2006/main">
          <x14:cfRule type="containsText" priority="30399" operator="containsText" id="{A86A696C-2A30-48AD-B1D0-10197A5F3270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00" operator="containsText" id="{3B07F970-55E7-4043-82DF-10E6D22499F2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01" operator="containsText" id="{7B71CE22-9B25-4687-98C8-10C911D37579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02" operator="containsText" id="{D668E943-F5F2-4626-A3C3-F4D1BAA355EA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03" operator="containsText" id="{B610EED5-F5A3-4DAC-BA2C-5B1647B1965C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04" operator="containsText" id="{7CB8C4B3-9311-4469-8384-F6F6BD693676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P25:P27</xm:sqref>
        </x14:conditionalFormatting>
        <x14:conditionalFormatting xmlns:xm="http://schemas.microsoft.com/office/excel/2006/main">
          <x14:cfRule type="containsText" priority="32990" operator="containsText" id="{55FCD18A-B957-4234-A4BC-EBE9B423B594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91" operator="containsText" id="{719562D4-5E2B-4F5A-8502-22E36AB90395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92" operator="containsText" id="{88FCB835-E35B-472E-8F18-C3096AEBD7E8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93" operator="containsText" id="{5FF7005A-39FC-45E1-AF3A-A8DA1A56FF72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94" operator="containsText" id="{35F6C996-7518-4CF1-B699-9BC1CE173D8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95" operator="containsText" id="{42733870-AA1E-40BF-A3BF-A5BF31E816C7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96" operator="containsText" id="{20EC9C05-F145-44D5-A4F6-660293EE5DF5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97" operator="containsText" id="{946BA058-70D0-429F-95DF-E7F34A0A7210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98" operator="containsText" id="{A2DF6186-8002-4BA6-84C5-09788704EECE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99" operator="containsText" id="{8B271915-19AB-4EC9-9274-9099841AEA7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P25:P28</xm:sqref>
        </x14:conditionalFormatting>
        <x14:conditionalFormatting xmlns:xm="http://schemas.microsoft.com/office/excel/2006/main">
          <x14:cfRule type="containsText" priority="30393" operator="containsText" id="{CAEFE8C1-F9A5-41DA-A840-3F5DFC9E7FF7}">
            <xm:f>NOT(ISERROR(SEARCH($J$44,P26)))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94" operator="containsText" id="{D9E172EB-F12A-45C4-899D-4725170EB8CF}">
            <xm:f>NOT(ISERROR(SEARCH(#REF!,P26)))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95" operator="containsText" id="{FD568397-4BB0-466C-9325-BE6493AC0416}">
            <xm:f>NOT(ISERROR(SEARCH($R$44,P26)))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96" operator="containsText" id="{13AD8F5D-6DD5-476A-8C71-38A52EE8EBC8}">
            <xm:f>NOT(ISERROR(SEARCH($Q$44,P26)))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97" operator="containsText" id="{1CA13E5A-8AD0-4D3C-A1AE-46E3115767F7}">
            <xm:f>NOT(ISERROR(SEARCH(#REF!,P26)))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98" operator="containsText" id="{0F26B089-6B29-45CC-95B7-8878224957EF}">
            <xm:f>NOT(ISERROR(SEARCH($I$44,P26)))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06" operator="containsText" id="{0E4545F9-CF42-4FB7-B000-03B8A9B9D549}">
            <xm:f>NOT(ISERROR(SEARCH(#REF!,P26)))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07" operator="containsText" id="{49AC5057-5BE4-4B0C-A09B-8045766345A7}">
            <xm:f>NOT(ISERROR(SEARCH($R$44,P26)))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08" operator="containsText" id="{7814B74C-EDB5-45AB-A28D-9AAF2A5C4F1B}">
            <xm:f>NOT(ISERROR(SEARCH($Q$44,P26)))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09" operator="containsText" id="{2125A4CC-84E2-4968-A4F0-C5E5B83F05F3}">
            <xm:f>NOT(ISERROR(SEARCH(#REF!,P26)))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10" operator="containsText" id="{8AFAD96E-2B2F-45D1-ACAA-989D09E2AD34}">
            <xm:f>NOT(ISERROR(SEARCH($I$44,P26)))</xm:f>
            <xm:f>$I$44</xm:f>
            <x14:dxf>
              <fill>
                <patternFill>
                  <bgColor theme="2"/>
                </patternFill>
              </fill>
            </x14:dxf>
          </x14:cfRule>
          <xm:sqref>P26</xm:sqref>
        </x14:conditionalFormatting>
        <x14:conditionalFormatting xmlns:xm="http://schemas.microsoft.com/office/excel/2006/main">
          <x14:cfRule type="containsText" priority="30855" operator="containsText" id="{A7C23ACD-D631-4A01-84F2-D1E4F4A143CA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56" operator="containsText" id="{A8DEF76A-46AE-4D63-B1FE-85F80B825B5F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27" operator="containsText" id="{88EF837F-2C3A-49BC-A8DB-CE7676790E0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28" operator="containsText" id="{92BC76DC-C319-4405-B779-C06AFF418792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07" operator="containsText" id="{0F1029E3-0789-467F-9F5B-E7DC4878C02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08" operator="containsText" id="{801C285F-E6A6-41BF-9624-F27A3F8DD793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P25 P27</xm:sqref>
        </x14:conditionalFormatting>
        <x14:conditionalFormatting xmlns:xm="http://schemas.microsoft.com/office/excel/2006/main">
          <x14:cfRule type="containsText" priority="32435" operator="containsText" id="{BEEF99DE-E303-453A-B91E-B768F049D28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36" operator="containsText" id="{7600B274-A4C5-486D-8E59-4E28FF5E27B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37" operator="containsText" id="{C0467CE7-BD2B-471F-BCD1-4F5E8FA9523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38" operator="containsText" id="{A26DD49F-D4E2-41BC-AD2D-CE0533EE1CF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39" operator="containsText" id="{05E7611E-BB70-4F30-9699-9227F172B4C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40" operator="containsText" id="{C2ACA56D-8208-4A5F-92BE-6E7C931AE05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41" operator="containsText" id="{72C85E0C-1AEF-4E16-9483-22AC64431BB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42" operator="containsText" id="{FBFFE598-0832-404F-849F-1ABC8E09E24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43" operator="containsText" id="{DF21514A-DDE6-4565-BA70-2FBF8A8DC34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44" operator="containsText" id="{4FC7DD16-99DB-4A88-B8F6-F54F33A4649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45" operator="containsText" id="{59C5709A-1D2F-46BF-B2F9-8F4869EE5BC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46" operator="containsText" id="{8D4E30F5-FBB6-4784-98AC-DC1232DD7DF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47" operator="containsText" id="{0D4DF334-0495-4807-BB5D-FBE4335BA4B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48" operator="containsText" id="{EF9EE3D4-C665-4C54-9821-B4F9A1A0B02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49" operator="containsText" id="{51E35FE5-DEC9-40EA-99EA-2B493BDAFD2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50" operator="containsText" id="{E05FFFBD-894D-4865-96D2-2BA2A7B4ED8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51" operator="containsText" id="{C884FE14-D5E3-497F-8E8D-17A8A893852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52" operator="containsText" id="{2F8D5F20-480B-4C9E-A527-51CE3DA689C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53" operator="containsText" id="{6D675F15-CE21-4A3F-B482-E203B380BEA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54" operator="containsText" id="{EA4D7BC8-BD45-4C0E-BD38-3AB01749DDD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55" operator="containsText" id="{B9A16BD9-DEBB-4290-9ABB-676C4D34BFB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56" operator="containsText" id="{A96FFACB-7F0B-4247-8256-91A2C6B6DA8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57" operator="containsText" id="{38C5D04D-7556-4C9A-A98F-9B0FA64F8C2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58" operator="containsText" id="{2887B898-F814-42AB-B019-F9603AE035E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59" operator="containsText" id="{FB2D10B3-57FC-410F-8811-AA633E7C452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60" operator="containsText" id="{E9313B2F-4406-4392-BC93-7B00292B4C0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61" operator="containsText" id="{5BFF396C-3038-44BE-9918-A6B4FE90D32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62" operator="containsText" id="{448B3327-BD94-40D5-ADDC-29F242731B5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63" operator="containsText" id="{5232988A-85A3-4F1F-990D-99152529869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64" operator="containsText" id="{831AFDFD-DAC8-4B33-8CAF-A731E783828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65" operator="containsText" id="{B990EE91-3322-4BBB-8C23-2BFF5D0CE4E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66" operator="containsText" id="{E8F4D9F0-6B1D-4C2D-8261-59261ACCC3E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67" operator="containsText" id="{6F3ABB94-429D-43DE-A3A8-4F8DF87E602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68" operator="containsText" id="{94592FED-D0FE-44A8-956A-12D632ED390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69" operator="containsText" id="{815FFF28-C39E-41CA-A9DB-AC66A942FF9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70" operator="containsText" id="{3F8DB091-5E75-4A25-88FF-AFFC4B5F9DE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95" operator="containsText" id="{E1F832EE-56E5-42EB-B4A2-58C73E25A75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96" operator="containsText" id="{934020E4-4A0E-4CB2-9F49-4D32DBB2337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97" operator="containsText" id="{333CC0AB-EEA2-48CC-8ED9-914B940454F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98" operator="containsText" id="{96755861-C881-4C05-A783-C7B85CE8B39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99" operator="containsText" id="{801E4FA2-6797-46E8-ABE3-058BA55DE83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00" operator="containsText" id="{D3E7A5EF-670A-4D39-8B74-61E21A845AD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01" operator="containsText" id="{40D0BCC6-124F-4A3C-B476-DF084245D13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02" operator="containsText" id="{2209F497-6367-40E1-8317-FC657D69234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03" operator="containsText" id="{BD57C513-28F1-4D43-8F91-851CDA8C768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04" operator="containsText" id="{11FF8DD1-1372-4A09-B4AF-62476DCC279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05" operator="containsText" id="{18937002-EDB9-4C0C-A44B-598ABD42775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06" operator="containsText" id="{E4881740-1949-4711-BE72-FA29514B249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07" operator="containsText" id="{C87E3B6C-BCE0-46A1-BD9E-3098ADBE8B9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08" operator="containsText" id="{5A6B5FE8-B423-4F62-B63D-60577693C97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09" operator="containsText" id="{83F815E6-181A-41DE-90C9-074752938FE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10" operator="containsText" id="{24B4535D-6F2D-4837-9890-65C485A6E0D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11" operator="containsText" id="{CF63CCAD-FAFA-4925-8F29-9A262E34FB0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12" operator="containsText" id="{71B39AA7-9B77-4306-A39E-C09FECB1820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13" operator="containsText" id="{7B3073D5-A7F9-4AD0-82E9-90107628F97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14" operator="containsText" id="{13C75DDC-B7FD-4EBE-9938-32F44A8C5BC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15" operator="containsText" id="{A103C4CE-9DA6-4159-9A58-A0BCF44DBDC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16" operator="containsText" id="{6E73336A-35EF-49E5-9097-831863270F0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17" operator="containsText" id="{59C886D0-248D-4CC9-866E-5193C6F3CCE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18" operator="containsText" id="{D189F574-7867-45D1-8DE3-0DB98A0F376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19" operator="containsText" id="{7F421401-D899-404E-98E5-749510613BA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20" operator="containsText" id="{41209E2E-9B8B-4765-9D54-26F594B0265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21" operator="containsText" id="{CEE3AD82-6AE9-4FC5-8ADD-024567F275E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22" operator="containsText" id="{333818B8-633E-48A2-9893-1C32C759A8A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23" operator="containsText" id="{ACF74EE9-0B65-44FA-A1E9-0826C9E5383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24" operator="containsText" id="{18DDDDAE-0C85-4B29-B9C7-61E4773734D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25" operator="containsText" id="{6F3F3922-4EB0-42A6-BA1B-10C1642503D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26" operator="containsText" id="{C91412B5-B1D8-4853-8109-24C0EE84F7C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27" operator="containsText" id="{D8214F41-20A9-4E72-9B10-1E0744194F0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28" operator="containsText" id="{1B1575BE-C130-4044-84EB-C05CFE0AD8E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29" operator="containsText" id="{D7565993-B2D4-4ADD-BD30-811D0E8D1BB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30" operator="containsText" id="{A36DD33D-881C-4464-943C-DD80059D4A4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79" operator="containsText" id="{9EE02132-7B63-4A1B-9761-47C12CE0CAD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80" operator="containsText" id="{81F9D9AE-973F-4817-B909-D7FA676A9E4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81" operator="containsText" id="{004E986F-B370-4DB2-8D48-FF5688CC21D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82" operator="containsText" id="{C5A83218-8F2F-44D4-AB5C-B008117068C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83" operator="containsText" id="{D562AA4C-4E57-48FE-92FD-BC85C958904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84" operator="containsText" id="{FD5D6B17-AE63-4B24-9E00-FEAB392EF26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85" operator="containsText" id="{1C3FF89E-DC92-4857-AA4A-9628BDC2B09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86" operator="containsText" id="{6EC5E5C4-71F2-496B-AF59-16F8FDBF578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87" operator="containsText" id="{35EDF21A-ED73-4119-A35E-53B9D51617E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88" operator="containsText" id="{E4ED8063-469E-4E28-B392-5B0A2AB6EFB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89" operator="containsText" id="{F4F7C606-0354-4395-8138-AC1DBD8BD63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90" operator="containsText" id="{78AA858F-8D85-4487-8127-095D8ADDF20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91" operator="containsText" id="{043F68FC-C93E-4481-9B2B-30EC01F3D18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92" operator="containsText" id="{AAB447E3-F263-4BF3-8AA5-60EB7D18458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93" operator="containsText" id="{1F669DD0-494D-4BBF-B606-29365745431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94" operator="containsText" id="{25AFF625-1756-48E7-A3A5-AC8C554AACC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95" operator="containsText" id="{BA5B985D-D7B2-4817-9592-7B809ADC4F1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96" operator="containsText" id="{8B71672E-825D-4D4C-BAE0-2264055E193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97" operator="containsText" id="{0DA55BCD-8D03-4C25-B8AA-A1FAB38DF51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598" operator="containsText" id="{D1BF7F7A-9977-45E2-A10C-D9BD5590272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99" operator="containsText" id="{6E1FC15B-8762-48BB-B3AD-A659E5CC454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00" operator="containsText" id="{9B827C87-096D-44A3-A955-1CDEE1890AD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01" operator="containsText" id="{1FB4BC48-7E8D-44AB-9E17-785F8DD57FE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02" operator="containsText" id="{7C789C89-2F18-4405-A0B3-61934B87944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63" operator="containsText" id="{5A8E7F6B-4A32-43A2-B4A7-B384920BB30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64" operator="containsText" id="{9272B2B3-A288-4C4F-A007-C096A2AF99D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65" operator="containsText" id="{93603421-A9E1-4556-BE7F-32BF9E2F8A3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66" operator="containsText" id="{4DA755DB-3714-493C-941C-1388D43A340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67" operator="containsText" id="{CBDA0A93-DA7A-432E-BEC7-D1F0B343CD0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68" operator="containsText" id="{5AE697B2-1A2E-4EE3-A1B8-4A860371193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71" operator="containsText" id="{F5E29A32-9DE2-4CCB-823D-C0261FFDA7D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72" operator="containsText" id="{DA2C9AEA-BB62-4956-ABB0-D64D2BAD3E3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73" operator="containsText" id="{DCDF3856-856C-40E5-A143-39BEB5A3FEB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74" operator="containsText" id="{BDD5C8BD-C66B-4F31-8983-C7498F9EF87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75" operator="containsText" id="{15E0F23F-4909-4F3C-B54A-511F3B2E3AF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76" operator="containsText" id="{AA1BBEFB-83B6-4496-BEC8-67E3BC10CB0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77" operator="containsText" id="{8DE2809B-FDD2-4EE8-B87A-AB52B65591A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78" operator="containsText" id="{8DAA38C7-A42A-47D1-8BAD-5C68302DBCC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79" operator="containsText" id="{F841BE4B-BFC9-43CC-BB96-A3526913555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80" operator="containsText" id="{4627ECB3-1683-4107-A751-D3F354E3FEA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81" operator="containsText" id="{3D0E30D4-2F34-4D37-B9CC-72A775C20A9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82" operator="containsText" id="{0E01F421-B6CF-4025-8363-8E194A313DD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83" operator="containsText" id="{AFE34BA9-E203-4FD7-A2C9-9E653BC4CAB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84" operator="containsText" id="{56004097-FD56-4AC6-9BD5-8AB3A097A59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85" operator="containsText" id="{72E6D4A9-58D4-4BFF-80BB-E1B0028EABC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86" operator="containsText" id="{E7820607-193B-4250-B98E-92CAAA382CA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87" operator="containsText" id="{60BEA37A-5328-4250-97CE-B48004EE444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88" operator="containsText" id="{8F049AFD-E5E7-416A-BD35-E01E89A5BBB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89" operator="containsText" id="{E6FA62B8-4064-4AEE-8AF8-200590E2D5F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90" operator="containsText" id="{6A13CBBD-F055-458B-A4C5-950AC08C06C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91" operator="containsText" id="{80E91B89-B52B-48A7-989D-89C8171A50B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92" operator="containsText" id="{249B34EA-21C6-4D65-974F-21D3FA2EA29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93" operator="containsText" id="{E97CC4F5-72E9-4432-A666-8E6ECA7293D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94" operator="containsText" id="{686744C1-A04B-48DE-96C3-22216577E99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07" operator="containsText" id="{736A4FC3-C61C-4F5A-9A5C-DFD2BD098D0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08" operator="containsText" id="{B71F7231-3EDE-4BA6-8F08-F7EC25A2CB1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09" operator="containsText" id="{FD2D7DF2-2160-4245-985B-7C1712EA97F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10" operator="containsText" id="{C2EEF34C-DF4F-4A1B-968D-6646EE72155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11" operator="containsText" id="{A8862F96-6378-45C8-ABA0-B49F51B83D9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12" operator="containsText" id="{633667C0-1D8B-4907-A33C-0D2408F2FBA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13" operator="containsText" id="{233BA65F-C3E3-41A7-9575-488B81FAE4F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14" operator="containsText" id="{80BD4D8D-226A-4B95-8B9B-9820FB2A9E6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15" operator="containsText" id="{524D586F-965B-46C5-97C2-AF23C98A3DF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16" operator="containsText" id="{B7C3B60D-BD99-429A-B3EC-6AE701095E7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17" operator="containsText" id="{A8323039-B414-4E4D-B4AA-45771EBF54C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18" operator="containsText" id="{C849D663-F420-4A01-8FEE-50AD8DD721D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22" operator="containsText" id="{1223ED23-AED7-47F3-9349-A1DEA737E08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23" operator="containsText" id="{7B280874-235A-4855-99DC-FFEA8D11162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24" operator="containsText" id="{45CC0261-A647-4527-92AE-58D6E2C96A2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25" operator="containsText" id="{4C4A5A83-BF02-43A6-A3A7-18276606F27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26" operator="containsText" id="{A64617DF-9BC8-4184-A32E-3013424F5EB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27" operator="containsText" id="{69F9DCE7-04FF-4CAE-A26B-79E887BF4BC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28" operator="containsText" id="{824E9A3C-0B0F-48E2-B9CD-42FD9C24E07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29" operator="containsText" id="{4CD042D9-CA46-431B-8B93-FD65939855D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30" operator="containsText" id="{8A75D3D5-D471-486E-AB17-8494AC2969E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31" operator="containsText" id="{9284BD42-69C4-4254-BA67-7179FF1CFD5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32" operator="containsText" id="{42C13731-3165-4A73-B12F-836B3AE8D76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33" operator="containsText" id="{4C751B35-F88C-47C5-9557-124D476158A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34" operator="containsText" id="{609DBBF4-8C50-4927-B91D-628E5602679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35" operator="containsText" id="{A7186131-B934-422E-B04E-F697F76180A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36" operator="containsText" id="{45FCC79B-CC15-4A3D-962A-CB6B858D218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37" operator="containsText" id="{CE6A8060-B062-42EE-9491-564661DB009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38" operator="containsText" id="{E42794B2-EAC2-4088-8E41-755E3600C9D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39" operator="containsText" id="{2EDD8986-2CC9-4381-8DEF-03EA82711A5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40" operator="containsText" id="{8F401675-B154-43FA-A12E-3444544AA6A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41" operator="containsText" id="{E5146DF7-24A0-4E32-9D0D-1AB00FD902B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42" operator="containsText" id="{B81DF15F-D2A1-4245-87E9-E1C1AA3187F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43" operator="containsText" id="{41D61677-879E-4F55-9F76-2E7C3F4952B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44" operator="containsText" id="{B89EE349-9874-40F6-BA26-3BAE904E86A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45" operator="containsText" id="{2A3AB175-057B-466F-B72A-0C5C7E1227D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46" operator="containsText" id="{11D3CA45-5259-4C15-8132-3500F25A3DA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47" operator="containsText" id="{BB729818-41DA-4688-A990-42F897DB806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48" operator="containsText" id="{779B682C-A191-43C6-A17A-6DE9F8B202C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49" operator="containsText" id="{92CBC0D5-72DE-43DD-AC9A-0D6162899B6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50" operator="containsText" id="{5F897783-A5F6-422F-A397-280E7566A0A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51" operator="containsText" id="{EAE945B8-2892-4E88-86DE-11F58BDFA5C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52" operator="containsText" id="{02E34ECC-3D10-4B87-896A-5ABECBB2472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53" operator="containsText" id="{96F2A5B8-44B9-4946-B00F-A6F3B622253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54" operator="containsText" id="{6E5A2C41-6845-4CDB-954B-90658A25887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55" operator="containsText" id="{BBCA8211-1523-4BC6-9A7F-C57D94798C3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56" operator="containsText" id="{4CB7608C-A0BA-44ED-A3DC-B446320F9DE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57" operator="containsText" id="{FDD1F611-89B2-4DD6-9CCC-70E22C89A96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906" operator="containsText" id="{FA028555-7524-49C4-9E8B-28909D01B29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07" operator="containsText" id="{03F712FC-CF19-4EBB-A0D9-937AAFAA5B2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08" operator="containsText" id="{D4122FE2-8361-47F5-895D-B7FAE1902FC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09" operator="containsText" id="{5BFC8B14-AAB5-4265-BA9C-B40A8C49513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10" operator="containsText" id="{C2D2E79F-6920-45EF-BD34-E66C131CA14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11" operator="containsText" id="{0CBD9DF1-723D-4B4A-BA5E-DF6EDC97783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12" operator="containsText" id="{8B8253B0-2338-43ED-972D-B177BF1A8E3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13" operator="containsText" id="{7397AAF2-E00E-4083-931C-1DD541E37BA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14" operator="containsText" id="{187B6EF0-B85B-4F17-BFD6-0612AEA4977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15" operator="containsText" id="{1B79F92E-8B3F-4F5C-8753-BC4C2582804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16" operator="containsText" id="{386F0A99-20B8-44FA-8F64-79A02D4FEF3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17" operator="containsText" id="{506445B3-4CFA-4640-B756-DE6B008826D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918" operator="containsText" id="{30BE2246-2A22-4B5A-B38A-E943F719817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19" operator="containsText" id="{527C8D0D-C7DB-4149-995C-6D38C9C3765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20" operator="containsText" id="{F31E5E26-4768-4EA0-8718-1560F26B36D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21" operator="containsText" id="{95A29EE9-7114-45C1-BB84-34B1CCB97BB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22" operator="containsText" id="{E6B6CD0F-8D16-47E0-A9E2-467AB36842A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23" operator="containsText" id="{1C3840AC-2DA5-4A6A-A30E-33511F89F0D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24" operator="containsText" id="{DBB8EC60-4441-4AC2-AC2F-E2920AC1659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25" operator="containsText" id="{FF601E4B-9658-4B3B-BB8A-107157C75AA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26" operator="containsText" id="{97C56A9A-BA21-42B0-AD52-E16457490BE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27" operator="containsText" id="{0F96018A-367C-4E1D-8F5C-CFE7FEAF28D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28" operator="containsText" id="{72CC9F17-1990-4F93-BA9C-84699A01CAE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29" operator="containsText" id="{DEBAD78B-434B-4934-BD0C-45F4A5E8A07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930" operator="containsText" id="{683A4363-F112-44BA-8390-CE364ADB37C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31" operator="containsText" id="{AC5212E1-75BE-4D17-83B6-E9C1313241C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32" operator="containsText" id="{8F4035AE-77FE-4138-9F3E-A2B80BC34C7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33" operator="containsText" id="{086F4955-6543-4772-B3F5-EF7F2A32DD8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34" operator="containsText" id="{494A7EBF-3B7D-41AA-9460-BF6CF9D4D49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35" operator="containsText" id="{B0214DFC-0118-4058-AA78-D5F0B591629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36" operator="containsText" id="{FD287461-2B17-4029-A077-FF91A0658DA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37" operator="containsText" id="{CAC9DB03-8C68-45F7-8760-20170EE88FF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38" operator="containsText" id="{E9B5DF40-F67F-4CD4-896F-46AEAEAA1BA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39" operator="containsText" id="{C01B5676-1859-498D-BBB3-5C37EC725A6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40" operator="containsText" id="{0F338A1F-8BAE-46AD-AFB9-9475CB9236A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941" operator="containsText" id="{613638F3-5991-449A-9611-147EFDDF913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398" operator="containsText" id="{B2E4FAC4-8DCA-4603-BA90-01C4389DBF7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99" operator="containsText" id="{B784A184-9800-4EDD-A5C0-91CD95A4E1D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00" operator="containsText" id="{4372FE08-F1C5-46FA-9FF8-0F036C9F01A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01" operator="containsText" id="{A320EF74-75D0-4E63-BF44-466BFD77794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02" operator="containsText" id="{4AC526CF-4183-4C11-AC97-B68C5483D3B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03" operator="containsText" id="{E5D21A6F-D28E-4159-91EB-07FFFDBF5F2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04" operator="containsText" id="{A5131032-AA85-44EF-BBCF-C9E1EA38599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05" operator="containsText" id="{233A0F28-3B23-4A11-B811-33FDE59C207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06" operator="containsText" id="{37A22598-329C-40FD-9460-08DF02C0B9F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07" operator="containsText" id="{51F0BCDA-C453-41EE-BDCC-FE0B012CABB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08" operator="containsText" id="{BD520B31-43C3-4240-908C-5B32DE5BE4E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409" operator="containsText" id="{7AAB7C62-3D42-4F22-888C-34B06F4ABE5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482" operator="containsText" id="{248C127A-7241-4DA5-97AC-9DD9166AAC4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83" operator="containsText" id="{9C5D2C51-DF03-4696-929A-829D352BADF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84" operator="containsText" id="{F5A3DE6B-717C-48F0-9783-D026170797E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85" operator="containsText" id="{C3B419DD-9F30-4BBB-80DF-647C8CA861E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86" operator="containsText" id="{91F42BF4-7BF1-4EC3-8819-BE6BD4A00EC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87" operator="containsText" id="{B5716A94-93D4-45FB-B3B4-36913CA261F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88" operator="containsText" id="{E75E65F1-526E-4290-B0AD-E82629FE5F2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89" operator="containsText" id="{DFE6DE59-D0D8-4FA6-9464-6487F4E63C4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90" operator="containsText" id="{1D4D0402-94D9-430E-9DFC-F90EA5F1012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491" operator="containsText" id="{5D88609F-2433-41FE-BF95-257C056DF48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92" operator="containsText" id="{CDB40EB0-D3B5-4954-8141-9F1492677B6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493" operator="containsText" id="{A65CD493-9EB3-4571-8F7C-AD6BC98BED2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554" operator="containsText" id="{A8F09971-B99C-4131-8CE4-98A02F55B76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55" operator="containsText" id="{1255CBEC-F151-4250-8931-E13A4215156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56" operator="containsText" id="{98306630-984A-4EFF-9438-61CE2B36165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57" operator="containsText" id="{475B126C-AC1C-4244-828E-DA4C00D3B9E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58" operator="containsText" id="{B0AA56B0-9B7B-43B1-9925-6E9C447F60B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59" operator="containsText" id="{B1336A17-A325-4E7B-B4C0-4AEC6D74E0E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60" operator="containsText" id="{1900F6E6-D101-44FC-BBDA-F1F383FCE52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561" operator="containsText" id="{CD22B40F-1460-45E6-8189-230A33FBA96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62" operator="containsText" id="{D2CA4C82-C9A3-4150-A546-79BB5E178E5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63" operator="containsText" id="{849C21BB-4F63-44E8-AB61-4F3D513DA95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64" operator="containsText" id="{0CCE86C0-F1F1-4C8B-8414-9192210AF06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65" operator="containsText" id="{31EB863D-1698-4140-95EA-7588C60668D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38" operator="containsText" id="{A1905F9A-9C6A-4158-8298-225E7DF29E1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39" operator="containsText" id="{2B63DFF5-779F-400A-A705-0EB7D467359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40" operator="containsText" id="{64E28CE8-85D4-429E-AA99-3D32876BA2E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41" operator="containsText" id="{4B22933B-DA6F-4ACA-9008-5239303CD85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42" operator="containsText" id="{A2E30AE9-5608-47F5-BD98-9069E9832C9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43" operator="containsText" id="{4A259DD4-709E-4BAF-BBF6-7986EEE0E2A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44" operator="containsText" id="{3BFC5B18-337C-47AF-82B4-996F69D75FB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645" operator="containsText" id="{EA1424CC-1CEA-445E-BC66-D173564E4B4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46" operator="containsText" id="{878D209C-8F86-4A32-B93A-75C8156A582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47" operator="containsText" id="{6ADDED76-650B-419F-9DB3-6788EB94E4D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48" operator="containsText" id="{8964F7A4-928F-4D05-8E0A-C04853772B4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649" operator="containsText" id="{D6533EA7-7477-43B3-AF76-3B5E0D9F289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10" operator="containsText" id="{1FC46386-056E-4F9F-ADE1-028DE1B34F2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11" operator="containsText" id="{6579CB69-4AD5-46C8-8CE6-652CD778F6E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12" operator="containsText" id="{9B9B91D6-D98D-496E-A771-7FD13442CD0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13" operator="containsText" id="{A38F1F5B-CBA7-40BE-9F06-F906C1F1E64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14" operator="containsText" id="{8009CFBB-CF6E-415E-89B6-601B58ED9F9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15" operator="containsText" id="{214E1B0D-F669-4F27-8EA1-C29208B159A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16" operator="containsText" id="{147A2396-FA30-40BC-B565-21FA0A19480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717" operator="containsText" id="{95DE5D3F-BF94-4D67-92B0-5618787638C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18" operator="containsText" id="{835E8F5E-E280-4B86-976E-91F5439E221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19" operator="containsText" id="{6521B05E-928C-45EB-BE40-EBB182000D2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20" operator="containsText" id="{AF7BCD79-5E94-43D4-84BF-8112C148A5D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721" operator="containsText" id="{2C909C2D-CBA3-41B4-9599-92B4BE91376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34" operator="containsText" id="{8EA12BBF-E609-4465-B227-089F106B74E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35" operator="containsText" id="{BB6E3CAD-6B0F-426B-8E96-21EAC78CCCD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36" operator="containsText" id="{02AA4381-5CC0-477B-AF04-4015D862159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37" operator="containsText" id="{C49FA84C-B72B-405A-ADE9-BC28C9EE3C2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38" operator="containsText" id="{AE20BBC9-6051-4032-95BB-94F97CA8B7D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39" operator="containsText" id="{05CB271C-15FB-4A9D-A8B9-D3861222ACA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40" operator="containsText" id="{93F32BDF-DDB6-4CEF-A2F5-C6DC65C80C0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741" operator="containsText" id="{2558353C-986F-4CF7-803F-681ECE7DD50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42" operator="containsText" id="{5EF29AA8-2D88-4CF2-814B-8354D10F676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43" operator="containsText" id="{1D1C1DE0-2FF3-41D3-8CC2-EE52E92781F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44" operator="containsText" id="{AB459B74-A865-4895-86CA-00E240FF109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745" operator="containsText" id="{3852738D-586E-4270-B55E-49843C5C31B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878" operator="containsText" id="{A6B0F367-A76C-42D1-A324-529746E9093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79" operator="containsText" id="{92737D3B-039D-4727-B1B3-49A2F67A754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80" operator="containsText" id="{B8BAD6AB-C80F-435D-93FC-B33841C8653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81" operator="containsText" id="{8DA902B3-E9DC-4C8E-9F09-1D1AB788D3B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82" operator="containsText" id="{8993F636-A1E2-4654-A33F-354AF83ED5B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83" operator="containsText" id="{AF12F0AC-52FA-4BA8-A5E6-07CC55A7A95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84" operator="containsText" id="{959D479C-BADE-44BF-9945-C9C0396D88A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885" operator="containsText" id="{0CB64C0C-C16C-42A3-944B-57780A5B7B1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86" operator="containsText" id="{CA3BAEFC-4BEE-4423-8AC5-EB48430EA0F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87" operator="containsText" id="{1CC405C2-63DE-4DF0-BD4F-B8B440E3C5C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88" operator="containsText" id="{FA2993EE-DCB1-4E31-B011-E9A4927A532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889" operator="containsText" id="{73A0629F-B4ED-427C-AC7B-667C59C7298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962" operator="containsText" id="{4AC611CB-444C-469B-83B1-75ABDCF8C63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63" operator="containsText" id="{EBD64F85-059F-4C4D-BB66-69840946A00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64" operator="containsText" id="{DE1F31B1-B9FD-47BC-8A07-FA26481B101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65" operator="containsText" id="{15A356B0-87F9-4F73-9631-C39677A41A3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66" operator="containsText" id="{3F2F7DE7-E640-49F7-A3C7-225522EA341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67" operator="containsText" id="{A1112BE8-859E-4975-9F84-6E620199828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68" operator="containsText" id="{B7B4D3A3-C89B-4628-9669-360F6998301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969" operator="containsText" id="{C63A30E1-ACC8-4172-B1FA-34C4AF7C7F9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70" operator="containsText" id="{D0495A35-280F-43D1-B0BA-AD341899C42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71" operator="containsText" id="{8770E5B4-776F-4311-80FE-CF1924C636B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72" operator="containsText" id="{507D97E4-2CFC-47C8-A078-F743E35EF86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973" operator="containsText" id="{8160062B-9BDA-49E4-B9E9-FAAAE281EB3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34" operator="containsText" id="{ED0009B1-3858-48FF-A4D1-C0475AFD0BB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35" operator="containsText" id="{E0067491-0AB4-4D03-A7FC-C95B370E41E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36" operator="containsText" id="{5751F543-F892-43EC-B47D-BF4A748B517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37" operator="containsText" id="{2CA64A3F-7530-451D-8ACE-1FCA2F21446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38" operator="containsText" id="{ED9D5E9E-1CEA-461A-A6CC-04B72C1BE4A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39" operator="containsText" id="{8BFC3759-15D8-4C42-9118-A5138B81221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40" operator="containsText" id="{6B29C1DF-1437-46E6-8EB3-F137307F2EE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41" operator="containsText" id="{009EA794-9AA8-4000-9E7E-BE83D40D213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42" operator="containsText" id="{565D99F1-FEDB-4C51-BAC6-EDBEB77ACAC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43" operator="containsText" id="{CEE84224-86FC-46DC-AEA9-8816323B80E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44" operator="containsText" id="{230D1754-9C97-4553-BB14-852D8789DDE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45" operator="containsText" id="{598EAAD4-BE1C-4650-B67F-9FED4352D4A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46" operator="containsText" id="{E5B1E354-96B1-4294-A6C2-26D5356ED25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47" operator="containsText" id="{3D4D56AF-3572-4721-AB2A-18E23D90C35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48" operator="containsText" id="{26131348-9F2C-42E5-8120-997A709AA42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49" operator="containsText" id="{BC66024A-FF6C-4995-8AC9-4E1BC4F28CD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50" operator="containsText" id="{514DFCD2-CA3F-44A9-AC41-8476F1D68C3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51" operator="containsText" id="{F1ABDD6C-0E44-4E37-A289-9469420E5E8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52" operator="containsText" id="{A4AF6BD6-6B56-4678-BDA7-76789544049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53" operator="containsText" id="{ACB7E671-CA9D-42B6-9871-E0BDFADF5AE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54" operator="containsText" id="{F138797B-3366-4257-9B69-F72B4889AB4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55" operator="containsText" id="{603C8C78-43BB-4AB5-83DB-52B10BF1124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56" operator="containsText" id="{DCB2AF08-0353-4F90-9DFB-396A88B9684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57" operator="containsText" id="{C109B745-FD82-4FBA-A864-436F2C9E0D1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190" operator="containsText" id="{11893662-D6E2-443F-AFCB-15A8551D2F7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91" operator="containsText" id="{64FB8140-D997-43EC-B592-1649C9607F5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92" operator="containsText" id="{532C1983-D027-4D8D-888C-FDD2A776E8C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93" operator="containsText" id="{7E87AF76-CE89-4827-A8E2-638904C5B38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94" operator="containsText" id="{83D313B6-0F17-4A74-BD90-1CCECB992A7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95" operator="containsText" id="{CEAE622F-B5C4-4CF4-A41D-0262D916ABD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96" operator="containsText" id="{C8CA93D7-6C1C-4BFC-B644-86E1BBC2B6B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97" operator="containsText" id="{421D9C84-9868-4454-A100-86F8B32FDED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98" operator="containsText" id="{89CAE42B-3E32-4256-8ED7-A21341CBE1A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99" operator="containsText" id="{FA3B8185-3CA7-41F6-9D71-64E0330DBD7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00" operator="containsText" id="{9343676C-80D5-4ED1-8F47-275F9E9D5F0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01" operator="containsText" id="{F427EF69-E914-48B2-B43A-5323F0A2E33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02" operator="containsText" id="{3C1D8671-D331-4C93-BF01-20DF21334E1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03" operator="containsText" id="{859F6211-BE37-4E99-8E7F-AED5EEDC8C9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04" operator="containsText" id="{9E441E33-2D1E-46FE-B9EE-CA7C3E18054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05" operator="containsText" id="{1CE37423-A2DD-4164-A6FE-07AD9E58101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06" operator="containsText" id="{C31B6C53-01C7-4927-8BBB-C9E68E2FF06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07" operator="containsText" id="{E23BCE3E-5BC8-45D1-A238-837852FD8AD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08" operator="containsText" id="{E67AAE5D-CB07-4546-8C07-76002B866C0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209" operator="containsText" id="{AAD713E0-1E58-4DC5-891E-31A93396C6C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10" operator="containsText" id="{6BD3AC31-A109-4D1E-A16B-A65D339F51C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11" operator="containsText" id="{7F9BCB92-B13C-4CA6-8F33-23657B8D708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12" operator="containsText" id="{F8851E55-ABFA-43CA-8CFD-6EA7F0B0782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13" operator="containsText" id="{2450DA1A-BF1C-4EFB-9DF7-49DAF87FBD8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14" operator="containsText" id="{CCB7125E-E86E-46D8-B550-E15FAF60DF3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15" operator="containsText" id="{A23427C1-3FFB-438E-A421-5725CD36E3E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16" operator="containsText" id="{02AEC531-5D84-4CF3-B649-B6F5D07B91C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17" operator="containsText" id="{6F01F841-FED7-42FD-902D-AA77E97D961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18" operator="containsText" id="{9C9752C2-1A83-4AE5-B617-CB968F05545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19" operator="containsText" id="{5BFA2175-9F70-443C-BCD3-1AF9CB31654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20" operator="containsText" id="{AB3FA8A1-CDDF-40B6-99A7-9DE8430541D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221" operator="containsText" id="{A09133D8-962A-4642-ACC3-8A12A8CC550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22" operator="containsText" id="{033A44E1-9118-4666-B269-B45612AC6AE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23" operator="containsText" id="{3B028AE2-7A84-49C6-B6AA-E048C66DD09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24" operator="containsText" id="{160B71F4-2A47-4F74-AC6A-D08DCE92D6B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25" operator="containsText" id="{39CE3BE3-E01D-48F0-B1E0-3F07F4D0808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74" operator="containsText" id="{73005679-457E-430B-983E-E7E47A42F3B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75" operator="containsText" id="{52246E6D-F27A-49EE-8C5E-5B0E2A671E8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76" operator="containsText" id="{B9187F85-B976-4FBC-A8E7-9EF3507A8A8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77" operator="containsText" id="{4DFE608B-D99F-4C81-8C9E-8E1D9D6620D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78" operator="containsText" id="{2A5FC26F-31BD-4961-9E37-B390FA8077A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79" operator="containsText" id="{DF7AEA43-6765-44A3-B64A-AA4DB2A39CA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80" operator="containsText" id="{CEDE57F0-D65A-43F6-81D9-7F93F16ACE4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281" operator="containsText" id="{91FA4E94-BDA2-4CAF-8745-0A4B20BB233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82" operator="containsText" id="{C1928A24-5A14-4B3C-B6E2-7ABAD3027E4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83" operator="containsText" id="{43961278-242A-4CEE-8619-4C9F0EA6923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84" operator="containsText" id="{78D0A0EB-0FA1-4D4A-8773-57A0A98DEE7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85" operator="containsText" id="{74D8C99F-B5E0-4108-AD2F-9495184C572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86" operator="containsText" id="{857825B2-24C9-448E-BA32-FE58BF7F0AB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87" operator="containsText" id="{FB9FA88B-973B-4036-B92E-5900AC44823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88" operator="containsText" id="{AE4852C2-6E5A-4537-8D02-40724765D93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89" operator="containsText" id="{FEBEB353-A9E1-4D7E-939D-7989DCCE0D3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90" operator="containsText" id="{832535F6-0859-4820-B358-9F725FA7E60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91" operator="containsText" id="{9B604250-4F28-4CFB-A901-D806EDAE957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92" operator="containsText" id="{1990B50C-DAA7-4C59-BD80-3B7BE1A97F7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293" operator="containsText" id="{61E61E85-D1C4-492D-8E49-B40910957F8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94" operator="containsText" id="{F745A035-6016-43BF-915E-88B953D2D78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95" operator="containsText" id="{25566D93-A008-4321-A68F-72C45E107E2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96" operator="containsText" id="{93719DFD-70BC-4B35-922A-43BF47CD0E2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97" operator="containsText" id="{4A6DD860-8E85-4C4C-99C5-3FFCA7B053E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98" operator="containsText" id="{734074D3-EC9F-469B-A54D-1E06C0D5035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99" operator="containsText" id="{18B00E96-EBAC-47CD-8F23-C4BFBA2928D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00" operator="containsText" id="{FCFDF167-7265-4AAA-BD0C-F55643B2283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01" operator="containsText" id="{BE193497-8568-43A6-8D53-1A043251DD9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02" operator="containsText" id="{C2D6E205-4D80-4EAC-922A-7F30F912D9D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03" operator="containsText" id="{5B57EAA6-6CA7-4AA0-A666-7220B05F70A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04" operator="containsText" id="{2887A432-7109-488D-9221-282D5A96E04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305" operator="containsText" id="{2434CCCA-9A83-4853-AFF0-309AF5C3BB6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06" operator="containsText" id="{7981B362-EE6F-469D-8C21-A23A02ACA54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07" operator="containsText" id="{C58C6CE6-7FD9-4E79-8DF2-46D8D73CFD1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08" operator="containsText" id="{18CB7A3A-898A-4772-8626-826FCDBD1F6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309" operator="containsText" id="{9361A34D-F17B-45D4-A26D-CB219A71DAA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382" operator="containsText" id="{A4A664A2-921A-4691-AC61-C700D3765A7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83" operator="containsText" id="{F7860339-99F0-4796-8ABB-946F03303A7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84" operator="containsText" id="{CAA53E5A-14A3-4945-A92D-91A095EAFC8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85" operator="containsText" id="{FCA7F928-8E7B-4990-9CB5-1BB4E76CDE0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86" operator="containsText" id="{0A7CB960-BE14-43B1-A871-E648B2273CF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87" operator="containsText" id="{31845B95-341C-4854-B4B9-BAC696BEBCB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88" operator="containsText" id="{29250D5E-622E-45C6-9847-81A9AB17EE5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389" operator="containsText" id="{DECDCBCB-71D9-4668-8CE4-8BCC360DAFF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90" operator="containsText" id="{F7CA4D87-CB0E-4491-9163-951836344E9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91" operator="containsText" id="{7EECF6FD-00EB-41D8-A889-B65D1674097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92" operator="containsText" id="{62588826-C720-4C50-B978-283A34B30FB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393" operator="containsText" id="{F586E54E-9536-4771-BF35-A80F63E135D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394" operator="containsText" id="{4D526C45-2089-4448-AAC7-4CB8EBEA2B9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95" operator="containsText" id="{C5C0CA23-C4DD-4AD8-B410-FC29A3FD7F3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96" operator="containsText" id="{6CCF29BF-7CA3-4C7F-999E-BF1B249A481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97" operator="containsText" id="{60E658BA-E498-4ACC-A8DF-87956B4B649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98" operator="containsText" id="{B1EE0053-7AAD-4CD7-9E0F-B6854E20E01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99" operator="containsText" id="{E7EC7475-9420-4A4D-B42D-31F20512F10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00" operator="containsText" id="{26F13C01-DC99-43F0-BB16-1638AE750C3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01" operator="containsText" id="{DC74C1D9-8967-4E9E-95D7-4E09633CF73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02" operator="containsText" id="{51D4CF8C-C149-4DEA-8236-EE9996D2E9D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03" operator="containsText" id="{E503D240-41B3-45F1-9F8F-2698D9F0A30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04" operator="containsText" id="{2BCFFE7D-5154-471D-A55B-B243D5D1EC6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405" operator="containsText" id="{A5F8F246-5A56-4FFE-9C83-E5592E236D3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478" operator="containsText" id="{D2AACFAE-0455-45A5-972A-1067965ED67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79" operator="containsText" id="{4041054A-DC08-47F1-9DA9-C4EF4788DF1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80" operator="containsText" id="{2A89DE40-F25A-4591-9326-5CBE2A92A21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81" operator="containsText" id="{4B15A8AB-78D7-4077-9130-D32A15DC58C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82" operator="containsText" id="{108AAB7F-7490-48D6-8635-9FDA4E05D9A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83" operator="containsText" id="{8FB2CAC8-B93F-425F-9812-7CF32470C57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84" operator="containsText" id="{5662881E-FBDC-4E88-8934-B36991E831F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85" operator="containsText" id="{8AE50E52-8A65-42B2-AA0F-82D2916A353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86" operator="containsText" id="{DCB424B8-4F62-4454-98D0-83E898E35D4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87" operator="containsText" id="{18D4EFFE-9CEA-4E69-9892-70EE51711D7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88" operator="containsText" id="{EA69EAEE-25EC-4D9E-8E37-499E92632FA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489" operator="containsText" id="{732156BE-3FDD-41CB-B826-3A3051832F3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918" operator="containsText" id="{6364B6A1-3436-4FA8-AA5A-28647274AEB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19" operator="containsText" id="{63FF8A3E-04E8-4AE9-80C7-821356F823F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20" operator="containsText" id="{FDDE9851-A979-446C-BA0D-1AE9185C564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21" operator="containsText" id="{3AEDEBFA-33D3-42C8-B810-B186594D94C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22" operator="containsText" id="{E213605A-D345-46A9-AE82-83C4FB7BCBD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23" operator="containsText" id="{D2FF007C-8820-4395-B08A-99115E1F6BC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24" operator="containsText" id="{27113972-F9E8-45E4-A7D2-0C0728370D2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925" operator="containsText" id="{199A5B1F-D329-439E-912B-3DF32C4CDE8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926" operator="containsText" id="{B9437F28-910A-4DF7-9C22-4C426C879E3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927" operator="containsText" id="{70567D3F-4758-4116-A409-25C8ABD7234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28" operator="containsText" id="{8B0D2D68-875C-418D-96AA-A95FFADDC2B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929" operator="containsText" id="{F2AC2E47-24BF-41E4-AC20-8E2A7DA25E3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33000" operator="containsText" id="{DD73D386-0A03-48B1-BE7F-191B6FD5A11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01" operator="containsText" id="{C84D9481-A8DA-4771-8308-D3CB76922A7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P27:P28</xm:sqref>
        </x14:conditionalFormatting>
        <x14:conditionalFormatting xmlns:xm="http://schemas.microsoft.com/office/excel/2006/main">
          <x14:cfRule type="containsText" priority="33014" operator="containsText" id="{C742FC2F-49C2-4B95-84EA-E2173D41871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15" operator="containsText" id="{1888CAB7-0394-485C-BF07-82AF5480FAEA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16" operator="containsText" id="{FC5E0C73-F514-4F84-B6BC-F9B158E4734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17" operator="containsText" id="{951DAD18-9B18-4C7E-99A6-8E1C7AA0CDA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18" operator="containsText" id="{E186ABB6-60D7-4984-BCD8-8376160B8C4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19" operator="containsText" id="{ABBAF444-0173-44ED-9870-C19E9BCD61E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20" operator="containsText" id="{527AE31A-529E-42CE-A5FC-4DA780859E2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21" operator="containsText" id="{5EDCB3D6-234A-47C6-8F9F-E8A12EA86AF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22" operator="containsText" id="{D93777CA-9A13-4828-827F-D2183C84C5D9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23" operator="containsText" id="{231885A0-2B9F-4BD9-B6BA-7DEB1251233A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24" operator="containsText" id="{8FF30BFC-29B9-4DFC-99F8-20AB6EB94CA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25" operator="containsText" id="{171FA180-1BDB-4F69-9C25-DD6B1140F88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26" operator="containsText" id="{7A2E4410-763E-4A16-AC6A-BBC6A5AAA4A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27" operator="containsText" id="{58F866AF-CD2F-4096-8FEE-933E6A83FCA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28" operator="containsText" id="{2952824F-D2C0-4D8C-9444-3A34075FBC41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29" operator="containsText" id="{54517335-291C-4003-82F1-5BB2A016A7B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30" operator="containsText" id="{41DCA7B3-3517-45DD-8EFE-F5CBC6306CD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31" operator="containsText" id="{82BE00B8-9091-40D8-9EE0-EE7C1E8FA87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32" operator="containsText" id="{C709B8D5-B1E0-4FA6-9FB5-0ECEB877AF0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33" operator="containsText" id="{15010D7B-2637-4762-B02D-DF9DEF685A5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34" operator="containsText" id="{2032F5B9-9FF2-4897-AC3E-FBDF37AACF5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35" operator="containsText" id="{CD9E4252-BF02-4ADD-8C06-2E0285D2646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36" operator="containsText" id="{604495C4-1F4B-43B3-AEA7-DCD5E9E6E1B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37" operator="containsText" id="{1E2A5929-9B95-41F2-9056-5C2B0E8A1AE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38" operator="containsText" id="{3D7AAFDC-2AD5-4777-9FE4-FEA7EC1BBEE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39" operator="containsText" id="{C2F15AF5-9178-46D3-ACE1-847F95515EF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40" operator="containsText" id="{551CF0BA-275D-4902-B923-0F65E2976C7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41" operator="containsText" id="{963A48D2-DA1D-41BC-B110-CE34F83CF93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42" operator="containsText" id="{CD6FA002-BE91-4C2E-BE9A-F9A3179E894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43" operator="containsText" id="{A6A1102D-68CE-47FC-8417-9C806C2C558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44" operator="containsText" id="{B2866B90-8D4E-4AB8-A3A1-31985DB8BD3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45" operator="containsText" id="{6971829B-574D-4F6E-BFF4-5E4A7294326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46" operator="containsText" id="{6C51505E-9ECB-4616-8B99-F413DC366BF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47" operator="containsText" id="{64AACC61-2EE8-4DCC-A3E1-6B5A4E5E582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48" operator="containsText" id="{B038A330-A6AA-428E-AC7A-7FD9ADAC5C3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49" operator="containsText" id="{A8D80383-F2A8-4D20-9F33-3002575109C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50" operator="containsText" id="{A06D0477-691C-4279-8807-9391AA5DDD36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51" operator="containsText" id="{20AB07C7-B703-4587-BF4D-CEFAACC4419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52" operator="containsText" id="{01BE6C67-9D2C-4BC3-9D8A-8AB97E3A3CB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53" operator="containsText" id="{E67B057A-C627-486B-9057-E10C856777A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54" operator="containsText" id="{352FA6D8-1E80-4CE5-A950-590A6C40FE1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55" operator="containsText" id="{478C95BD-FF64-46C6-9585-39DC83FAF8F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56" operator="containsText" id="{E7EAB89F-5AB1-43BE-8A8D-85BF81EAE33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57" operator="containsText" id="{38172BD2-C5E7-441B-B95D-9D23A78567D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58" operator="containsText" id="{2B9A544F-C13A-482E-A9D8-B88D111A7EF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59" operator="containsText" id="{B300E5A8-905E-46AE-9D17-46C69F7FDC3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60" operator="containsText" id="{27DE2144-84DF-429F-AAF6-7E011F4D859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61" operator="containsText" id="{49AE8217-6839-449F-81F6-3910C09E890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62" operator="containsText" id="{B12F0B5A-72CF-456C-9654-77FD3DD30CD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63" operator="containsText" id="{440F10B5-7A89-4811-A543-CC873DED338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64" operator="containsText" id="{2A48B077-1A98-4B02-91F8-4CFA9F9BC2D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65" operator="containsText" id="{16FE65CE-D3F1-4786-9BBE-1E96C78FDF5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66" operator="containsText" id="{55E5B01C-5B34-4429-A635-D9CE94FF0E3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67" operator="containsText" id="{C14D23B8-FC0B-4827-8F69-D32DA7C7F8C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68" operator="containsText" id="{A048EF87-F1A3-4E36-ACDA-7696B0BDBFC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69" operator="containsText" id="{795C8E8B-8F15-4F68-B38A-AEB61E8002E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70" operator="containsText" id="{51D43EF1-3593-449E-A919-58E8E88B8B4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71" operator="containsText" id="{FC0D8A58-EC6E-4E36-A483-DACC903EE39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72" operator="containsText" id="{28993E93-60C7-4825-A4FF-A9E2370055D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73" operator="containsText" id="{8B31DCC3-036F-4C43-8CA4-23A331D5051C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74" operator="containsText" id="{3E8BFAD7-065E-42EE-9278-5CDBEEEDDFD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75" operator="containsText" id="{EFF090E0-9A1A-4A5F-8BE7-4B473EC7D9F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76" operator="containsText" id="{D6D47BC9-7A77-48EB-A97C-C4694B4A926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77" operator="containsText" id="{E913AFDA-4094-41F4-AAE1-89329FD886D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78" operator="containsText" id="{F1EB6A00-4A67-4888-AEB2-E17BB0C283C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79" operator="containsText" id="{9F84E237-D566-4F9E-9CC7-4343B875EF0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80" operator="containsText" id="{50DF256E-7EB8-49A6-8839-24FA475A9F2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81" operator="containsText" id="{D323C8A4-520A-4217-B45E-E1E971C490F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82" operator="containsText" id="{518EB151-EDB8-4B69-ACA7-6B5E110E4519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83" operator="containsText" id="{882C5BE6-3436-400E-8D64-A36F9228586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84" operator="containsText" id="{5157462E-B7FD-47DE-9972-B9FBF548368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85" operator="containsText" id="{9855112F-D61C-492B-B1F8-ED0074C8683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86" operator="containsText" id="{267CA6AE-D1DB-4E1F-ABAE-263BE11BF5B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87" operator="containsText" id="{2164095E-BFCC-4797-A9B9-1ABF6E0582F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88" operator="containsText" id="{8DABA9AF-F49D-45DB-801B-68186E0C209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89" operator="containsText" id="{46A4EFB4-07BD-4F74-A5DA-8FF7ABB739E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90" operator="containsText" id="{7CF062DB-C911-4C26-B59E-119409B9A856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91" operator="containsText" id="{CC27486D-85B7-47A6-AD42-E0849B6123F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92" operator="containsText" id="{5EA5FF9A-504A-4F6A-84D9-E4E2FA22DC7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93" operator="containsText" id="{ADB2594C-6B9D-4C93-BE38-6437A1CAC1C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94" operator="containsText" id="{BFAA9FE7-B780-4EA7-B90B-561E2B57553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95" operator="containsText" id="{BC2F9A20-9D8D-4AA9-9910-A1C0358A64C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96" operator="containsText" id="{71D748EA-C02D-446B-BAFA-6615D242564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97" operator="containsText" id="{35C1502B-34B6-4CE0-94E7-C4CE958840B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98" operator="containsText" id="{590F6753-9DD5-4CCD-BD87-49B69237A96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99" operator="containsText" id="{D35A7805-29BB-4DC2-BEA2-C34C3452A9C9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00" operator="containsText" id="{D6020171-005D-499B-9485-4F5870F938A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01" operator="containsText" id="{DAE8F9D3-AD1F-4CBD-97F3-6974A1741F0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02" operator="containsText" id="{8515CE47-A6CA-4E52-8216-C38621018A5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03" operator="containsText" id="{C96A6B26-0A95-4FDA-A6EC-EB78D6B5F32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04" operator="containsText" id="{969DF31A-2F44-45BC-BD86-A17975594BC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05" operator="containsText" id="{E8EAC89E-7D02-4C54-AB9D-963A27EF214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06" operator="containsText" id="{1F4C11D5-EEE1-4233-937D-07066D8826A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07" operator="containsText" id="{A4CEAAB3-B8CD-423C-A4FD-66CDFD73D246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08" operator="containsText" id="{349470EF-BF78-4A44-B0CB-ED954015E24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09" operator="containsText" id="{945518C9-4857-405C-88F5-A50AD6583FA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10" operator="containsText" id="{B32CAF89-E902-4D1A-AA4B-941FBFE584BA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11" operator="containsText" id="{756C9102-D6B3-4CB5-BA59-E9D6477EFF6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12" operator="containsText" id="{6D1BC6C4-44C1-4A03-8CFD-0532844A605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13" operator="containsText" id="{03DC103B-8E17-4F01-BEA7-2744E7A3235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14" operator="containsText" id="{1CBE8172-9D72-4B72-97EF-2C725F9458D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15" operator="containsText" id="{47FD7C4A-174B-40CE-987C-3F42A903861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16" operator="containsText" id="{08CE1843-D8C3-4D72-B567-7256672659E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17" operator="containsText" id="{AA18284A-A643-4331-86C6-964BDB31B33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18" operator="containsText" id="{FFD5162B-7F8C-4C7D-B16D-74D27105FDF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19" operator="containsText" id="{DD6ED1F6-27DA-4C24-87F8-94E6C36B1F1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20" operator="containsText" id="{74FDFEE9-230E-4DCE-8442-1BA5F90476D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21" operator="containsText" id="{7FB48167-9946-4382-98BA-2E33A02FCFE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22" operator="containsText" id="{85AC47D0-C87F-4AFC-BE17-ACC08B7E612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23" operator="containsText" id="{C196C6E5-E6BD-4586-A7C9-47048083B83A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24" operator="containsText" id="{58C8769A-DD34-4D37-AC65-4E6F32C9732A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25" operator="containsText" id="{DF407426-8A84-42F1-A8F1-8643C14879F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26" operator="containsText" id="{ECCED572-62E4-434F-BFF6-11DA30A06F4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27" operator="containsText" id="{B0874EB3-6D82-42D8-A7F5-4ADF0266421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28" operator="containsText" id="{8B834CF8-E5DB-4981-92A9-118773D44AE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29" operator="containsText" id="{5FB3B5C8-ACA8-4792-BE21-2527F170C49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30" operator="containsText" id="{6F0C0FD4-F25C-4FCA-9959-8B78A0818D2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31" operator="containsText" id="{6582EF1A-C12B-4D01-AF3F-72B4A7F434C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32" operator="containsText" id="{CECD8080-582A-481C-8D30-4A8B83D8D87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33" operator="containsText" id="{73DFD9CD-276E-42C7-8BA7-0123AACF4BB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34" operator="containsText" id="{874D900F-78B6-40B3-AA10-1F61A8FBDB7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35" operator="containsText" id="{4C84D14A-CCD0-4A2A-AAE6-6FFFEF4C14D9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36" operator="containsText" id="{16CE1568-FE00-4D3A-B65E-395AC13C9D8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37" operator="containsText" id="{C6375DDA-F497-4127-B3C4-5D5B6B041C1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38" operator="containsText" id="{AD1CD696-C75C-43A8-9512-F77FF4F6EF4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39" operator="containsText" id="{6CA3BD7E-C540-4BA8-BC34-01EFD0FFEB5B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40" operator="containsText" id="{DB84257A-87FB-4E87-ADC3-5489E0C4315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41" operator="containsText" id="{BDE9DDDC-3BAD-4224-87B4-41B3D5EE4B0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42" operator="containsText" id="{51F34869-D35F-48CC-A259-8F17CE32819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43" operator="containsText" id="{08D7948C-F720-45FF-9DC2-AB769789ACC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44" operator="containsText" id="{14940EA3-D380-4DD1-892E-35FAA4516C1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45" operator="containsText" id="{B68593F7-D153-44FC-B1EA-4F518593A3B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46" operator="containsText" id="{98629A43-5F8D-44CB-A815-D6CE1F7F30C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47" operator="containsText" id="{771211DB-2644-4B4A-B274-63D083D5C70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48" operator="containsText" id="{94E43FDB-014E-4AF6-A692-7BB03EFE8E6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49" operator="containsText" id="{75069F0A-577B-494F-AA3A-4C43D6D9486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50" operator="containsText" id="{1C44EA2F-C552-472D-884D-D7EE05F7EA00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51" operator="containsText" id="{AB211D0F-0462-4C81-93EE-B61157C196A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52" operator="containsText" id="{613C3BCF-2FEB-4035-813F-A452E7244F8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53" operator="containsText" id="{5BD2BB64-9270-41E1-920B-75CBDDA69F8B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54" operator="containsText" id="{8D8DBE60-6BEC-45F1-9960-1986109FFE6A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55" operator="containsText" id="{5E4DF536-EBD2-45D8-948A-B387D4B6256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56" operator="containsText" id="{F8AFF902-14AC-4E80-9382-605F48D55B8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57" operator="containsText" id="{3B202F91-011F-4F31-AF23-FECD9FF74B3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58" operator="containsText" id="{21B3FE28-8038-443E-9112-F3EDE41A524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59" operator="containsText" id="{6836A251-BC1C-45A0-8E51-DACE1A3A626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60" operator="containsText" id="{7ECB71EF-D2C9-4FDD-8A58-346DC6DF490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61" operator="containsText" id="{01BDE5B2-0335-411D-AD73-68D4B693846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62" operator="containsText" id="{1FE1CC81-01BD-4D44-A1D6-33990D2F9B0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63" operator="containsText" id="{951B8ABB-C4F3-4588-95EA-FB9B8135020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64" operator="containsText" id="{8387C737-E60A-429E-B212-6C5D441836D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65" operator="containsText" id="{F0DEF2A5-5BC9-425F-9AEF-074CA96766D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66" operator="containsText" id="{85EF4629-7A92-4749-A13F-AC11EA568EF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67" operator="containsText" id="{8848D289-8372-45CC-AC62-C22DB1C2B57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68" operator="containsText" id="{AB67BCA0-0606-4AE7-9FEB-C4D493DDDB5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69" operator="containsText" id="{21932465-46AC-47D2-AD59-B9B5496A37E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70" operator="containsText" id="{E1235487-281F-4B8A-8ABA-EC9215A8DB8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71" operator="containsText" id="{1D5CFCBF-2F17-4AB6-85CB-FD801E53DEE2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72" operator="containsText" id="{D71BC109-E84D-42A6-9CF3-4D60778760B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73" operator="containsText" id="{B7716DF8-4054-42A1-9B97-F7CBECC7560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74" operator="containsText" id="{BFB24529-56DB-4627-80D7-366B655CC3E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75" operator="containsText" id="{FCD92783-CE5B-42C9-815D-A96DCF590A6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76" operator="containsText" id="{8B71A9A2-A473-402E-8B82-01AB595F4B4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77" operator="containsText" id="{740F9A45-01F8-4560-AE94-DB686455F6B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78" operator="containsText" id="{D7F1859B-5C00-4C2E-94DF-57DBC29C9D7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79" operator="containsText" id="{B7E2C89D-4E94-468D-96BA-BA05A584A94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80" operator="containsText" id="{0323B9A6-2E39-42E2-A3F4-E9D8DB61E278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81" operator="containsText" id="{7A7EA2D1-8095-42DE-97D3-DABC6E0BCB8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82" operator="containsText" id="{86A415B1-74B9-48B4-BC75-6743AC15780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83" operator="containsText" id="{83A44C7C-E53C-4DA9-AFB3-32D7286801B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84" operator="containsText" id="{45DEBA37-AC3E-47CB-9D68-62752443525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85" operator="containsText" id="{9CCCF592-E9A3-48EA-AE1E-E4B3F33A4FF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86" operator="containsText" id="{BA94170B-FB39-4CE0-BE5A-9C5CB92350F2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87" operator="containsText" id="{9E8C0FA0-881F-4550-9D3C-25E7A5E5A5E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88" operator="containsText" id="{9A250584-11D2-4115-BAA5-27B1077862B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189" operator="containsText" id="{B3550961-8154-4658-A5B1-E2689AA7BC6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90" operator="containsText" id="{E4080BC1-B62F-4946-A4E8-B0B7810DC5E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91" operator="containsText" id="{4BCAD452-96AA-4DC0-8590-32AF5CBD877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92" operator="containsText" id="{99DD98CF-7DA9-4A7C-A33E-186BDCE50CB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93" operator="containsText" id="{5FABC82B-EFD4-4137-AFE7-8FD97744AB2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94" operator="containsText" id="{597400DC-76FD-48AA-87D1-52C9DF61403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95" operator="containsText" id="{7B623EB7-92B1-4F4F-A0B1-BE5050B1013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96" operator="containsText" id="{BD388F94-18B4-46BF-A8D8-A9820A93D83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97" operator="containsText" id="{AFC63A91-825B-452B-8545-26F8C48C7B8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98" operator="containsText" id="{8C5FB51F-C58E-4AB1-B3E6-A51D15B6C1D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99" operator="containsText" id="{664E0BCF-ED5F-4B43-BF75-334F374E5CF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00" operator="containsText" id="{46940948-62BB-4A00-B610-6DFD9790B46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01" operator="containsText" id="{163F13C8-520C-4E01-A2CC-F6DCD52EECA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02" operator="containsText" id="{04A5A2F1-889B-440A-BB99-45A910EFF18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03" operator="containsText" id="{5A4B5267-B75D-4DB9-9CB5-0A77269A4F9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04" operator="containsText" id="{07C0F52F-2BB8-43B6-B1D1-BCCE7FFC18C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05" operator="containsText" id="{DA49BC40-95B1-4FB5-8227-FE82EA09F0A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206" operator="containsText" id="{11A979E4-2B88-4A16-AC32-4279E0C9C3F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07" operator="containsText" id="{9C7C046F-B042-4158-837D-6BFABC824582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08" operator="containsText" id="{EFFA1E5F-D7F6-4F32-B1B7-C6413B06596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09" operator="containsText" id="{FBDC87AE-C248-4202-A865-5102C2B39F1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10" operator="containsText" id="{31F4F246-730D-4739-BC5C-5235F177425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11" operator="containsText" id="{66051DC1-7D7B-448D-91E7-43191A85E36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12" operator="containsText" id="{FFA71641-9516-4943-BA88-D15C4037571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13" operator="containsText" id="{71CC17E4-A27B-4AFA-A464-4339AC81B73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14" operator="containsText" id="{BFB6A2C8-EE6A-4472-9B6C-6B1FEE1F953A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15" operator="containsText" id="{B77DB42E-FEDC-4E90-86B6-14F671D73C6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16" operator="containsText" id="{40D27D05-AF2A-478B-BA4D-5AFF408F27E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17" operator="containsText" id="{44040AE8-576B-4D58-B358-0FD108640BA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227" operator="containsText" id="{55D8389B-D713-4B68-82C1-F0A77943FE0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28" operator="containsText" id="{F8FC8EFF-AEF8-4A8C-919A-B87BD50B86B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29" operator="containsText" id="{DE6709C3-4D9A-4A1C-AAF8-BB6E1905ADA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33218" operator="containsText" id="{5B593A4D-832A-4F85-B697-37DAD62A33A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19" operator="containsText" id="{3793CA4F-667E-4575-AE2B-2A94D0C7B03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20" operator="containsText" id="{07676A24-1D94-4B4F-9956-DBFA89B7AA2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21" operator="containsText" id="{75579276-F46D-45D5-B766-06447EECE7F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22" operator="containsText" id="{53B422CE-B0FD-41B7-BB7F-B9542FE9CC0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23" operator="containsText" id="{806FED13-FB42-4008-8995-D59E2D29E27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24" operator="containsText" id="{5A080CD9-042D-40B3-9AC7-402FA80E0F9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25" operator="containsText" id="{CFB1079F-E39E-46F9-BA8D-17BE3012312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26" operator="containsText" id="{BE050408-5E4C-40DC-9190-75531E38E6A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46" operator="containsText" id="{BC1DCA8F-01C2-48A0-85CC-D60CCF546A2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47" operator="containsText" id="{B6D8BBAD-CCD5-4830-942A-D6DFEED9143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48" operator="containsText" id="{30D5CB93-5841-45D2-A2C6-C84AFC1864C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49" operator="containsText" id="{5DBEFA70-4CAE-40A0-AF03-98ACDFD9148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50" operator="containsText" id="{48C2CF71-4C40-4E30-A6E3-1F62A63507F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51" operator="containsText" id="{013E5007-F16B-4169-8667-DA39E9B153B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52" operator="containsText" id="{55D266F7-9239-4D18-87D6-3AD558E35C6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453" operator="containsText" id="{FE5FE81F-C1D4-46CE-B6E2-A828ABBA5CA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54" operator="containsText" id="{E2C0706C-66CA-4A93-8239-06B9DB694627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55" operator="containsText" id="{89F13428-CA69-410D-A2A2-737B85B19A3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56" operator="containsText" id="{5BCD8351-6818-4635-BC2B-5235105F75A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457" operator="containsText" id="{92A3003F-836A-4A53-A9FA-4AAA6A70D95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P28:P29</xm:sqref>
        </x14:conditionalFormatting>
        <x14:conditionalFormatting xmlns:xm="http://schemas.microsoft.com/office/excel/2006/main">
          <x14:cfRule type="containsText" priority="39183" operator="containsText" id="{E03D4DA4-F28E-4CA0-B393-8FF505C726D7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84" operator="containsText" id="{174EF2B5-3E5E-409E-8EB7-582882137C45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85" operator="containsText" id="{2B88F8C7-5718-4AA6-9B5B-AADD84BA8F2E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258" operator="containsText" id="{562279BD-649E-43A7-AD62-A7BE9D0B23A6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59" operator="containsText" id="{D1D8FDEE-47C7-47DF-A60D-DE1DF1DA3F88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60" operator="containsText" id="{8F7FA3CC-E7F5-47FE-AC19-A7BCBE1957F2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61" operator="containsText" id="{8EDBB7C2-C41C-414A-BDEC-89BDC95EADC6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62" operator="containsText" id="{4F02DF55-0003-412B-A377-411B551868EB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63" operator="containsText" id="{9310EB00-08EC-4A95-B729-14A440E5000F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64" operator="containsText" id="{4F50E4A2-AA71-4BF0-B256-76B85921E236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265" operator="containsText" id="{8DCC5985-2F46-43F3-89E0-05676A2E7231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66" operator="containsText" id="{4277B0E4-E7EF-4EEC-B5CE-F292AB32937D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67" operator="containsText" id="{712913DE-EF45-422C-91BF-3B5183246B0A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68" operator="containsText" id="{97D6130D-77DC-4565-B055-42E98A8C73B4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269" operator="containsText" id="{E642BEC1-8C8F-4C4B-9DC3-A1E099253E3D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522" operator="containsText" id="{8DF30C45-8A48-4F57-85C6-DA13A79474D7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23" operator="containsText" id="{378F0AC3-2B82-4848-858A-0897641A7984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24" operator="containsText" id="{7DE36FF0-3977-4E7B-8F19-18F296A1ADEB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25" operator="containsText" id="{02CF02A4-3695-468A-B452-F39752A2A5EE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26" operator="containsText" id="{3D1B9A48-D7C9-4B88-A7C6-A1C6F0F27BE7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27" operator="containsText" id="{7CB23B98-5681-434B-9763-BF5727222999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28" operator="containsText" id="{22C720A2-B417-47A3-B2E8-DE79C29709B5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529" operator="containsText" id="{C82049CC-4C33-47AD-B1B5-914605324EE5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30" operator="containsText" id="{88A6FBEC-0692-42F1-A68D-66E73FD64A19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31" operator="containsText" id="{0CD66FCE-3264-4A51-B2E8-D44EAD5A1541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32" operator="containsText" id="{EC30FE8E-23CA-4254-B0A2-04022EA75874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533" operator="containsText" id="{64E6E976-19BC-4D62-A398-318EB6F93B48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558" operator="containsText" id="{3D5B1588-4994-4E6C-A448-5A71625FE00E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59" operator="containsText" id="{D55FCD2D-03BB-4F2B-A4BF-B74E1411EAF1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60" operator="containsText" id="{F9554EC4-D2FD-48CC-9FA7-6D832FA87D6E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61" operator="containsText" id="{B20782D4-7D47-42E7-B923-C8AFC5695670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62" operator="containsText" id="{67204732-F0F0-4EBB-834B-6DBFCF5A484B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63" operator="containsText" id="{29180257-B62E-431D-B6BD-D82E7415C1C6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64" operator="containsText" id="{887A6F13-4F24-4902-9C05-28BFC6A93259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565" operator="containsText" id="{8C19236A-F4B0-4F51-A3A7-268DEFA47A3E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66" operator="containsText" id="{5017CB5C-52D7-4CCF-A655-6EDEF37508C6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67" operator="containsText" id="{E4EE5F0C-19F0-4C7D-AB81-BA5FFECE11BE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68" operator="containsText" id="{F791E260-E0C5-4592-8454-685CA2CBFE0E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569" operator="containsText" id="{90E00564-C983-4C92-B908-51C9AF66B057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606" operator="containsText" id="{82CB10CF-B398-4C98-BE90-A4BD7E8CE28F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07" operator="containsText" id="{C35302EA-82AF-44AB-B642-7331CC113051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08" operator="containsText" id="{9E58636B-B286-4ED2-94A3-B4D916BEE743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09" operator="containsText" id="{FC2FC136-DE56-4D7E-8152-5070D4D7A595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10" operator="containsText" id="{571BBE40-76F2-4164-A3E9-CE5F28FAF986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11" operator="containsText" id="{E9351607-1A23-4400-BF38-02310FE236F3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12" operator="containsText" id="{11D97F09-84E8-4366-8AD1-582E54CA36C1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613" operator="containsText" id="{310625DB-1AEF-443B-9E95-48B485CCE577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14" operator="containsText" id="{8024FF7C-B4EE-4C73-A543-105914AC9729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15" operator="containsText" id="{0FD335D2-3D3C-439E-BF98-B93E8E1B9072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16" operator="containsText" id="{195551E2-C96D-4EA3-B8C0-3C26BCF2A887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617" operator="containsText" id="{E9833942-C0AB-4486-AD27-4E5D15F1B42A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666" operator="containsText" id="{BFD7FA34-FD4F-4B6F-906D-C4A0D71722E6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67" operator="containsText" id="{BA188928-6FF3-48ED-9881-9839A34CC42B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68" operator="containsText" id="{FE1FCAE1-CAA0-4420-A2F6-A3358216D654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69" operator="containsText" id="{1F90851A-9595-4690-B02E-7C9961657788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70" operator="containsText" id="{D80D4920-359B-4765-9168-96D2ED9912F3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71" operator="containsText" id="{8B46B551-92D7-4757-AC0C-F0131743AE6F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72" operator="containsText" id="{F2EB7908-DE0C-4EF7-BC25-FD49DE5E9EFE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673" operator="containsText" id="{87AEAD8A-ACB2-4075-8C4C-95516D23BCFA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74" operator="containsText" id="{8E339BF0-B697-4C03-83D0-7FC4E9FBAA6F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75" operator="containsText" id="{CAF02996-0251-4198-9E78-8D211038B418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76" operator="containsText" id="{C86A6C23-8373-4545-B559-3F892F76E4D0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677" operator="containsText" id="{E982E10C-AC2B-45AC-8FD5-90EC62E41304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678" operator="containsText" id="{55FB8464-7ED5-458B-8FC1-EBA1F97276D1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79" operator="containsText" id="{217C630F-C3D9-45DB-AD06-6B29061CA6C3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80" operator="containsText" id="{3415870C-7F61-41B8-B5E5-458035ADCAEB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81" operator="containsText" id="{901A1B2B-821F-42AB-9E41-D981881733C0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82" operator="containsText" id="{FCB79F55-61CC-46B7-BAA5-3D5C96E2204C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83" operator="containsText" id="{690B56AE-B723-4E7F-9F53-77DDD28DBDF8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84" operator="containsText" id="{AC62234E-A71C-425C-9A7D-B6F8BD1723B8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685" operator="containsText" id="{14EC072E-0FC1-41F9-B085-2027DC995354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86" operator="containsText" id="{5C11455E-ACAD-4DEE-BC4D-D26CCA5113DF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87" operator="containsText" id="{8FEAF661-E45A-4C87-A009-A02599FEF7DB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88" operator="containsText" id="{9B3A2880-50C4-477D-B9E7-945307574A59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689" operator="containsText" id="{D9AC81E7-6659-45AF-85CE-3A83FC7A3881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m:sqref>P29</xm:sqref>
        </x14:conditionalFormatting>
        <x14:conditionalFormatting xmlns:xm="http://schemas.microsoft.com/office/excel/2006/main">
          <x14:cfRule type="containsText" priority="40564" operator="containsText" id="{4BABB1A5-1A48-48F6-9798-8A64E550F0F7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65" operator="containsText" id="{AFEE05EF-31BE-4F18-BED4-A64379D214FF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66" operator="containsText" id="{45CEEA1D-BC6E-4B12-B305-5D719502C2FF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67" operator="containsText" id="{D58E9785-BEDF-4BEE-A111-D04FBA717D00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68" operator="containsText" id="{9E612A7A-663F-4EA7-90D6-8D3A44F84B4F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69" operator="containsText" id="{EEB3F071-96D8-4847-BE8C-FB3DC243E60E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70" operator="containsText" id="{2C0CC703-B974-4034-A464-0F4A994D1E1D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571" operator="containsText" id="{C821B5C0-C89E-4733-B4DA-471F24AADC71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72" operator="containsText" id="{E0179D22-EDA2-4D07-9CD4-B3FE3E3AFA2B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73" operator="containsText" id="{2D68102D-90C4-42D4-BC35-A8E26817A80F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74" operator="containsText" id="{7AB115C6-6CA9-4D2D-9497-213465959A1E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575" operator="containsText" id="{DDC9EE4F-7D9F-4EA3-AB77-3336A369B0C1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m:sqref>P19:Q20</xm:sqref>
        </x14:conditionalFormatting>
        <x14:conditionalFormatting xmlns:xm="http://schemas.microsoft.com/office/excel/2006/main">
          <x14:cfRule type="containsText" priority="31445" operator="containsText" id="{5A166FEB-ABC5-484A-9BA9-4669F86C5BE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46" operator="containsText" id="{573791A9-6BEB-406D-9BA6-19B53042B67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47" operator="containsText" id="{A7DB534A-AA4C-4EC5-90FF-FCAFBEFD67A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48" operator="containsText" id="{7438951A-E469-4575-9FF5-F1AF080B552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49" operator="containsText" id="{FDFC5800-B5C4-4651-9AFB-123E4C967306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50" operator="containsText" id="{472AE1FF-6D2F-4D20-AB13-603BAB2DC4D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51" operator="containsText" id="{F26455D4-0280-4235-BA83-BF9B3A15319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52" operator="containsText" id="{027A2B68-6C15-4BF4-B93F-B6227C4647A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53" operator="containsText" id="{8415F164-FA6F-45F7-A5A7-781AF2FB2FCB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54" operator="containsText" id="{B68C908B-DE53-409A-B9F1-DEA1B134DDF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55" operator="containsText" id="{DD5EE759-2433-410D-AD8A-4DE0187B3D16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56" operator="containsText" id="{0318283B-D85A-417E-8FD4-92C9149C37E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493" operator="containsText" id="{56DE34C7-CC69-42AC-BCBB-9A4E4C0F677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94" operator="containsText" id="{C5B3B897-1232-45CB-B662-FD06D622772F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95" operator="containsText" id="{92AAF42F-0BD1-48F8-A0B2-C57D9F23805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96" operator="containsText" id="{A01A4C06-B432-4B35-B8A9-BA971AF043C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97" operator="containsText" id="{5FB5ED19-6943-4829-8123-9D739EC5EF1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98" operator="containsText" id="{DD45D7DC-0B95-431C-80AE-4386782DC04F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99" operator="containsText" id="{2028D946-D6C2-4211-8AF3-ED69EFCB16DC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00" operator="containsText" id="{DE5FC780-BC4B-4F70-B12D-387E02230655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01" operator="containsText" id="{54639F39-7DEC-431E-A806-2D07707AF6E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02" operator="containsText" id="{A9C657E0-CA4F-44A5-8EE7-9A2A1BA42105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03" operator="containsText" id="{6161DB11-3289-49B7-A9F7-36BBDF56F67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04" operator="containsText" id="{50F1CAB7-F43C-4A19-8660-5BC5631945DF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05" operator="containsText" id="{2AAD2B3B-599B-42C4-A4B5-29656F869479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06" operator="containsText" id="{EC565072-4ED0-4357-A2D4-C0802836F93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07" operator="containsText" id="{8B24A369-DD3A-4799-B9E2-5EEE31E5515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08" operator="containsText" id="{FC949256-7646-4243-83E9-EED3CED8358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09" operator="containsText" id="{5EEE21C4-6466-4D10-9EA6-9B5447A30B46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10" operator="containsText" id="{9B1190AD-B45E-4DBF-AEC9-98E33CCD186C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11" operator="containsText" id="{20A54BEB-6320-49A3-A96E-F15EB869597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12" operator="containsText" id="{D00AAEA5-8BDF-42EE-B78E-DE4F6DBAA0C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13" operator="containsText" id="{49BB6D68-E6C5-4C2E-B158-90696CFBC20E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14" operator="containsText" id="{3CC5D515-A4F2-43E1-96A8-87A2563CD50C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15" operator="containsText" id="{10CAEAE7-FA7C-476B-947B-FE69539ECDF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16" operator="containsText" id="{984C6D4E-BD87-4DC3-A30B-D7953D3B7FCC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41" operator="containsText" id="{C5217808-2A60-4E80-BAAF-771B57580D25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42" operator="containsText" id="{66763515-CFEA-4B73-90F3-28422BEA020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43" operator="containsText" id="{2E3F0520-BAB7-4282-ACC8-A1A091E9390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44" operator="containsText" id="{0FEDCA14-7FAB-45AB-BE73-A3F4404584D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45" operator="containsText" id="{32E936ED-FA47-4BE7-8D98-85F6621A2B12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46" operator="containsText" id="{A88C7E8F-1C42-4D6D-BF5C-0B49D15436DF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47" operator="containsText" id="{5BC7CB7D-8450-4409-9A2A-9218BD4CC34F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48" operator="containsText" id="{1D14B1BA-3529-4D92-AB70-301E99889936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49" operator="containsText" id="{11231DA8-1910-4F3E-8B94-1D907088A5B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50" operator="containsText" id="{26BF32CB-A449-4FC9-A447-726CDCABD9B8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51" operator="containsText" id="{6CB60AFC-402B-4748-BFF1-119E415C47E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52" operator="containsText" id="{FEE90B15-5007-4423-B347-78147CF3A79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53" operator="containsText" id="{7828A944-8494-40F2-8CF8-07B92D117E0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54" operator="containsText" id="{7F2D1320-123A-4AF8-90F0-D18AA9F79B7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55" operator="containsText" id="{AF6A68C8-5028-4E7E-8480-48269686D71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56" operator="containsText" id="{B20EAD37-3EA9-43CD-9307-B06A8EA8CEEE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57" operator="containsText" id="{AC6C14A6-E9FD-4BED-B451-E6294485C0CE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58" operator="containsText" id="{246AC727-39A2-4C15-A895-058C64DE399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59" operator="containsText" id="{93AD75EC-5D21-4ACC-B0F7-66387716B0F8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60" operator="containsText" id="{726594A5-3EA7-4C97-96E0-D7107B1B279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61" operator="containsText" id="{B0B512C2-B20A-4828-B6EF-9387FA2E3EFB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62" operator="containsText" id="{254EC9CA-484E-420C-8438-580E9375EAF6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63" operator="containsText" id="{2C2EC652-9EF8-4A91-BC0A-24E8DDD31E1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64" operator="containsText" id="{D72EC90A-31DF-4509-B08B-D7CD33EC683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65" operator="containsText" id="{C566AC60-B794-434C-BEA8-1232945B27A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66" operator="containsText" id="{0F55E353-D650-444F-B5F4-3EB06089F33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67" operator="containsText" id="{3DABEB1D-0B54-4677-832B-D01055BAAA7F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68" operator="containsText" id="{5F4F13AF-11F1-4B87-877C-8AA15EB20C95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69" operator="containsText" id="{EC43AB4F-E92D-4F13-AEA7-F83A6B456B5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70" operator="containsText" id="{D95D2E69-40DF-416E-B927-DA7ADFE04503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71" operator="containsText" id="{DD638160-B854-49DF-8A40-C06F4EB4D61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72" operator="containsText" id="{E449EBFC-8059-48B5-8614-05544AAFACBA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73" operator="containsText" id="{F2CBA6FA-EE75-4823-830E-8A0ECE0674BF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74" operator="containsText" id="{C2DB3A50-55AE-4A7B-B128-CCBF446C440D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75" operator="containsText" id="{3866AF59-268B-4810-894A-10A3043C5606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76" operator="containsText" id="{704E9327-59EA-4AC6-836F-1B7702FFE41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25" operator="containsText" id="{D40E1ED7-7669-4EC5-BBA7-F00E25080950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26" operator="containsText" id="{F337474E-D756-47A2-9C57-661CA43E8D5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27" operator="containsText" id="{03D01671-1E0F-4894-9FB2-ECD3CF311354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28" operator="containsText" id="{860C2454-C597-45E3-93FE-0068883D85F9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29" operator="containsText" id="{057D5EE7-3B01-4261-94DA-8A59A5CE641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30" operator="containsText" id="{2F258CED-3B88-423A-AFBA-D73A4090351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31" operator="containsText" id="{3ACEC761-A6F6-4FB2-A47F-5E82D1ADA28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32" operator="containsText" id="{E8AB2845-FFBE-429A-87C0-69052CF30FB6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33" operator="containsText" id="{C62DB91D-FCCB-451F-A4BE-6993B4DA23DF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34" operator="containsText" id="{DF894EE9-CA51-4D00-8C22-D38CCC1EBA6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35" operator="containsText" id="{9BB97740-5DC8-49E4-AE33-0C479F2D177A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36" operator="containsText" id="{0E786167-6BDB-4C35-A1AF-81E4854C5EE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73" operator="containsText" id="{750EDB53-BBFD-4C76-BFB7-32A119C0E3E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74" operator="containsText" id="{1B11B894-098B-4DE1-9FF2-DCBD202C27F3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75" operator="containsText" id="{1E929619-C85C-42C4-8FAF-427935422720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76" operator="containsText" id="{C2031C4A-B832-42E1-BCA8-E84353B80E5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77" operator="containsText" id="{6D7E5E6C-B1A8-455B-89AF-3730C5695F97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78" operator="containsText" id="{90234091-73C6-42F0-9008-15074F5D8B7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79" operator="containsText" id="{E7798F1D-CE06-4570-B259-F02F41FBBB28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80" operator="containsText" id="{D5A84E65-F870-4625-9465-CC494784A84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81" operator="containsText" id="{57A8B6AE-9867-43B7-9D38-5E65BC9999C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82" operator="containsText" id="{86293F38-DFDB-4155-9432-F31055878F0B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83" operator="containsText" id="{3220490A-BEFD-48BB-9309-52783E53EE41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84" operator="containsText" id="{EABE0F69-9B2B-4669-AC19-531A8E70E76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85" operator="containsText" id="{36DCF918-DD4A-47FE-8429-9CC6FD690260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86" operator="containsText" id="{B10F9D08-54CA-4E12-95A2-40B03567D645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87" operator="containsText" id="{1686FC06-488F-483B-B450-DF6F76FC1A2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88" operator="containsText" id="{01FE5847-71AA-4951-8B18-8F357882C96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89" operator="containsText" id="{7972DB39-24FA-40E2-BA91-C043E1AF1A3E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90" operator="containsText" id="{6014AFA7-16CF-4A0B-B9B3-CBC9FAD853BC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91" operator="containsText" id="{C6AD29B7-3FAA-4490-AD94-40A241AA3FF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92" operator="containsText" id="{E00C2CAB-C758-4736-B4D5-ED49CABEDF4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93" operator="containsText" id="{6C1DF14C-9120-476D-89BF-D1649A51F58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94" operator="containsText" id="{D8012422-9E32-41B7-812B-26A0D99EC846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95" operator="containsText" id="{A73C0D2B-6B60-4397-B579-66521EBA301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96" operator="containsText" id="{57DE55D9-4824-4B20-9157-DBE13D4A12F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711" operator="containsText" id="{5981E637-8235-4D59-91E2-44CA7A02984C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12" operator="containsText" id="{B94BE901-E5C0-4146-B4B0-8151C2235E5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13" operator="containsText" id="{2F8FD2B6-F6F1-4304-95D9-C21FC1C10CB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14" operator="containsText" id="{D03EA9E4-6015-47DA-9679-593BA581403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15" operator="containsText" id="{20875DB2-79CC-494A-BA03-C2D41ECD4ED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16" operator="containsText" id="{EAFB10A0-2C27-4464-B23C-482073656BA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17" operator="containsText" id="{ACFB57B9-102D-458F-9194-DA959B623DA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18" operator="containsText" id="{86A349C0-9CF0-4379-B418-88687D379282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19" operator="containsText" id="{453E912C-B8EF-4F4B-BA58-3BC5BCAC3DC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720" operator="containsText" id="{DD915451-157B-4FFB-A1F4-F1E54BFF18A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08" operator="containsText" id="{F14B3E66-6B73-451A-B8F3-707AD7338CA8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09" operator="containsText" id="{68C6D1BE-E0F7-4FCE-8137-B91F4E4D9AC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10" operator="containsText" id="{7BA8DA8E-8840-420D-B71E-CC0F3420720F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11" operator="containsText" id="{0BF3DFA6-526C-45B8-9579-B332CF038A71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12" operator="containsText" id="{2CA9CC55-9D63-4101-90E2-5E684A5FF0CD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13" operator="containsText" id="{E8D48D70-562C-416C-B392-68DEBCFACE99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14" operator="containsText" id="{BE65DB29-A672-4056-8B6D-EC567F2BBA9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15" operator="containsText" id="{3D661E35-6EFA-4C99-B3A6-03269B685F0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16" operator="containsText" id="{47C017A9-22ED-4242-A65E-55AF7AE46F6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17" operator="containsText" id="{C2BF5ABC-CEAB-4781-BF9B-D8DC2FA3226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18" operator="containsText" id="{8E46B1FE-7E63-41CA-BDEB-104266FC604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m:sqref>O25:Q25 O27:Q27</xm:sqref>
        </x14:conditionalFormatting>
        <x14:conditionalFormatting xmlns:xm="http://schemas.microsoft.com/office/excel/2006/main">
          <x14:cfRule type="containsText" priority="30903" operator="containsText" id="{0FCB0349-7603-4026-820D-242FD1A0E47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04" operator="containsText" id="{CADD3CB8-A07A-4ECA-86A0-90AD9A11337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05" operator="containsText" id="{632BCEF2-B76F-4321-B14C-A1E75463EA1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06" operator="containsText" id="{0E4B7FE5-5425-4D88-A065-C87B708DCD9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07" operator="containsText" id="{A4186D4B-AD7D-4D2B-A797-E7FC89F13D1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08" operator="containsText" id="{879E3B28-7920-4B82-B6B7-2CE66467AC3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09" operator="containsText" id="{421D37B6-7AE2-4E5A-AE16-3F07C1103B6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10" operator="containsText" id="{0E01B120-440F-4339-A6FC-7FBADC46E7F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11" operator="containsText" id="{5241CB65-3857-4D65-BA18-B30C56AFA1D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12" operator="containsText" id="{B0F4895F-B5CA-4A99-B20E-E04ADB6008D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13" operator="containsText" id="{04B56CBF-0DC7-4C4B-8ACB-4557DE1BC84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14" operator="containsText" id="{F53565AD-C2F0-4687-A5AF-41C85885731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11" operator="containsText" id="{B94BF977-D464-4495-AFCD-BE8A8E14091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12" operator="containsText" id="{1B8BB0AB-2D52-42BE-8EC1-1BC3DCE2252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13" operator="containsText" id="{3CD5AAD7-AF08-4BE4-90C1-86AD297FDFC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14" operator="containsText" id="{5242409A-7618-4012-8D83-8D4BCC5D291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15" operator="containsText" id="{FC4A90AA-9C6A-471A-84B7-CD7A107A8F5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16" operator="containsText" id="{6D318508-C204-40EE-905C-553B4DC48C0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17" operator="containsText" id="{7BEEADA5-1509-48E8-A026-BDDCB54083B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18" operator="containsText" id="{53604BF0-8F2F-4FD0-99EA-F20C2E46BC2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19" operator="containsText" id="{627B3733-ABD5-49BE-AA83-202914F7FF9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20" operator="containsText" id="{658C8072-C09B-4F84-98A2-816D9CD295B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21" operator="containsText" id="{8F677362-48DB-42C0-8ED3-099FEBB0254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22" operator="containsText" id="{85749F80-B79F-42FB-8FD1-68B608C7BF6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71" operator="containsText" id="{0D149219-139C-41BB-875B-B1F394C8E88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72" operator="containsText" id="{EE53E21C-740C-4EE5-BE43-2B9A4938AE2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73" operator="containsText" id="{5C48A29A-A272-459E-8923-DF2A0E0254A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74" operator="containsText" id="{FC57AAD7-8C43-4CF4-830F-CE61A9B7F17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75" operator="containsText" id="{C531D2F9-926F-4417-87D4-01C860CA9C3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76" operator="containsText" id="{7EAEDD90-C5CF-4986-B502-03D873C3C5D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77" operator="containsText" id="{4361E43B-AC82-41B1-BEA4-789D4E2B4E8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78" operator="containsText" id="{A5A6AF24-FD0E-4BA9-805E-014A1A5D954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79" operator="containsText" id="{94214AB4-3316-4173-85C6-4077C567F78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80" operator="containsText" id="{F0FB2552-F701-4B17-9AAE-0B54F2B7FF3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81" operator="containsText" id="{4675D1FF-4D64-4D2D-81E9-6C235EFEACE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82" operator="containsText" id="{27EF3816-C1E9-443F-996E-13AFC24F12B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83" operator="containsText" id="{FC1B08FB-8643-4EE1-AB90-9693EA5D1C9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84" operator="containsText" id="{F836992F-AFCC-484F-957B-D9B96C6B1EA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85" operator="containsText" id="{7923878D-EE9A-441C-BC35-7B6CB443740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86" operator="containsText" id="{15190D9E-E91B-46A4-838C-B8ECABFCC49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87" operator="containsText" id="{ADE3697B-A0CB-4051-8F2D-7056A08A238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88" operator="containsText" id="{428C1312-BFB6-4C9A-BC44-35234EB2DCF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89" operator="containsText" id="{0102E6A8-9626-476C-ACCE-92B4CE4E759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90" operator="containsText" id="{2446FC8F-6634-465B-9127-3D1A8F1DA77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91" operator="containsText" id="{5DBCDC47-3415-4882-81BD-7B434B389BE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92" operator="containsText" id="{AAD9707D-59B0-4429-BFDA-589B256E72C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93" operator="containsText" id="{30E0EABE-316A-48EB-ADDF-2AD70569A94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94" operator="containsText" id="{73ACE0C5-1DC3-42AF-8D14-08950D423F7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83" operator="containsText" id="{CCB3F27E-DD6C-4FEE-BC43-BAE721DBB56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84" operator="containsText" id="{04B6C9C3-368F-4703-AB78-FD24CBAD5D7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85" operator="containsText" id="{6041AC72-3A81-45C6-BE8A-6082228DB89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86" operator="containsText" id="{2CA2ECC8-34A0-4272-893E-D75F72F71EA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87" operator="containsText" id="{12447D3C-534B-4C86-994A-C3C77CD8BDA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88" operator="containsText" id="{21E24881-0AE7-4577-99C3-7A8499F0326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89" operator="containsText" id="{62BFC00F-2179-40DF-8B86-A5772FBAD81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90" operator="containsText" id="{4C8C3297-1056-47D2-94F3-29282F6BB9F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91" operator="containsText" id="{CBC191C7-9615-4858-A42C-AC32806858F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92" operator="containsText" id="{7DE103BC-D4C6-4EB3-AD45-3D6A3A93025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93" operator="containsText" id="{9E9943A2-6AF3-43B1-9162-936D5A6D751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94" operator="containsText" id="{7B59409C-AA91-4628-9F40-EA37A51307D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69" operator="containsText" id="{54246C0E-F2D7-468F-93ED-B3CC5F32D20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70" operator="containsText" id="{FAA7F4D6-2160-4797-8B9C-07E11012BF3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71" operator="containsText" id="{F3024685-61CB-478A-9446-C928FB05EC5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72" operator="containsText" id="{0D2AAABB-0F29-42B9-A09C-715B15EF530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73" operator="containsText" id="{7CB8A1C2-0110-4776-8F31-4F3758B128F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74" operator="containsText" id="{17E95381-1C09-4F3D-88D4-E09F2C38863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19" operator="containsText" id="{2B6661B8-C7BF-4662-890B-47BA81DA2D4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20" operator="containsText" id="{8C1ACE3C-E3A7-4BFA-B256-EAF48714C48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21" operator="containsText" id="{FD95249D-1864-4E39-B54E-0B471E6554C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566" operator="containsText" id="{4B56937A-61A4-415B-8035-13854B23C98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67" operator="containsText" id="{9C851F73-FAA5-4F17-BD5F-204963C0E1C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68" operator="containsText" id="{2975B263-F381-4D2F-A167-4F5220C3944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69" operator="containsText" id="{93F418C8-4899-4D25-8347-32F88CC21A7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70" operator="containsText" id="{8440B25B-DB16-4AF0-B2B8-5BDBF51F925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71" operator="containsText" id="{3B887445-0537-4027-8395-0C9DA8CE3FF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72" operator="containsText" id="{D96B8C54-887D-4E28-A0A2-01DE95BE669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573" operator="containsText" id="{62160917-B5F7-4100-B219-97B3427B4BD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74" operator="containsText" id="{40BE6BB2-5EBA-42F7-AC0E-A381676CECF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75" operator="containsText" id="{4F84F52E-F9D9-4A1C-8077-8DB9E427D07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76" operator="containsText" id="{D454E5E7-4E61-4DAF-A5FB-B4485DF48D1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77" operator="containsText" id="{3521CC55-A6A7-465C-8353-F8573C359C8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50" operator="containsText" id="{0C499AA3-56DA-4E17-B798-B56A25EB43D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51" operator="containsText" id="{37400E25-28D6-4F71-98FB-88691802520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52" operator="containsText" id="{65AD9E00-6550-46ED-97CE-CF2C090EF2F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53" operator="containsText" id="{F2A6DBAF-1F26-4D2C-96A4-B4B40C224CD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54" operator="containsText" id="{E8D5286F-7053-47F6-BEEE-5198EC6B86D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55" operator="containsText" id="{B9CE41ED-6386-49C7-A025-816E1813A42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56" operator="containsText" id="{914BA01E-3B95-4D35-9725-CF04B95FA58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657" operator="containsText" id="{42E24744-1F14-4D30-83CD-A347F1120C2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58" operator="containsText" id="{1DB7CE93-4958-4129-AE72-A15038C2FCB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59" operator="containsText" id="{9218BBE9-D9B5-4955-9B37-EDEE164C5FD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60" operator="containsText" id="{A14FA8FD-DC0D-4D59-A703-B721537F191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661" operator="containsText" id="{E177DFC2-A77A-40A0-81AE-1D565F5C753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74" operator="containsText" id="{0B8F3F75-2CBA-43B7-961D-C1676CB37DA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75" operator="containsText" id="{4025295D-97B4-4EBE-92BF-2E872D90CD9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76" operator="containsText" id="{2447E261-2777-42BB-B275-51F834A3134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77" operator="containsText" id="{8969056F-B7D7-4CD6-A226-1987A0F18F9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78" operator="containsText" id="{EF7CC5A0-3591-453E-AE33-83401C0B8C9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79" operator="containsText" id="{5C53E98F-530F-48D3-B551-4EBC9A4A951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80" operator="containsText" id="{F5CAF8EE-BBBA-4DCF-9614-D02B7A0B36F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681" operator="containsText" id="{93A9EF79-23F4-48BD-B039-A9E243089F6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82" operator="containsText" id="{C99CA48C-F413-4839-9DAF-C663182E99E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83" operator="containsText" id="{DB527B0E-1A86-4F67-AC60-6594108A18F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84" operator="containsText" id="{9B6B3A14-67FE-4596-A525-F9EB686CC40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685" operator="containsText" id="{BAB08784-41E1-40D0-ADB3-75DCAEF5C75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46" operator="containsText" id="{35AC14C8-F1FC-41BB-8B4E-31D58A076B0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47" operator="containsText" id="{705F0537-3B1D-49F6-A1B8-126B6281B6C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48" operator="containsText" id="{8E2DF3A5-3BDF-4F87-816F-1C4FBA530E2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49" operator="containsText" id="{4E9CB4E2-DFFA-46DB-B3B9-173C6C563F3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50" operator="containsText" id="{22CAA82F-5E1A-41FD-AB5C-7D10E739A91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51" operator="containsText" id="{65885D4E-5CA2-4AA4-B9BA-79510D00CBB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52" operator="containsText" id="{D4567EA4-1C75-4B31-9924-6D3AE379E76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753" operator="containsText" id="{162226FE-8346-4E82-98B3-9ABB80536F3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54" operator="containsText" id="{8FADDC46-45F5-417D-BF3D-D0DD540A998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55" operator="containsText" id="{4A7C56D4-D8CE-43E5-B0B1-CD620F332A7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56" operator="containsText" id="{DEC0138C-FE2D-41BA-B7CF-0DFAF4FA0D0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757" operator="containsText" id="{3DC7EAD0-DD68-4CB5-84E0-C22786FCFF5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58" operator="containsText" id="{91D7B3D3-2627-48F5-89D5-CB861FE8986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59" operator="containsText" id="{70F5091F-0888-470A-BE66-409931CE6E0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60" operator="containsText" id="{009F4C80-1B0A-42A6-8673-7C686B84C61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61" operator="containsText" id="{6AD9327D-53F8-4DFA-ADAF-0C19167E784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62" operator="containsText" id="{BA336755-B26E-454F-AFF4-F75D2496CBF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63" operator="containsText" id="{C154E5DC-A539-4D4C-8450-C1AD67EC367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64" operator="containsText" id="{22658B17-E6F8-45C3-A532-D27CF241F64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765" operator="containsText" id="{C109CD4A-3305-40C5-BBC4-DAEF1FACDD0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66" operator="containsText" id="{EC3E10EF-81F9-490F-9DBD-2DB58C18E62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67" operator="containsText" id="{4315396B-9F81-419C-8B3E-A519AB472D6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68" operator="containsText" id="{9E150D50-0675-42E6-8C61-291C6FD7DD3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769" operator="containsText" id="{BBD8F9D2-3532-4037-88FF-415CB2752A5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82" operator="containsText" id="{2055B26C-EB31-4AFE-A5AA-B4650E5D17F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83" operator="containsText" id="{38082979-E00B-4B72-81A1-3063FB1CBE8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84" operator="containsText" id="{E6009579-4407-4B08-B036-D5D7AD710C8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85" operator="containsText" id="{C0A82117-C78C-457C-B419-EBB445047CE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86" operator="containsText" id="{BE6D250E-AFD0-44A9-A1A2-9405F15B773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87" operator="containsText" id="{420F5B77-5B41-41EC-AF23-8CCB86AF49B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88" operator="containsText" id="{FEA06DF6-D2DF-49A7-A6D6-35F7586A599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789" operator="containsText" id="{5CADA3E1-C970-4133-B2E7-04F30D615DF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90" operator="containsText" id="{4D5C6195-E826-4795-8384-D535F8EF010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91" operator="containsText" id="{AF01F50E-2744-4BD5-8CFF-6CDA224B4AD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92" operator="containsText" id="{7CC081CB-EFAD-4E34-9D1E-EF41B9C875F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793" operator="containsText" id="{87BE1618-A5B8-4C5D-9595-DFA37A4EF36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890" operator="containsText" id="{0A8F7962-33AA-4B43-BE33-3FA4718EED6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91" operator="containsText" id="{E6C34A16-515A-46D7-881B-3EA6B93E39E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92" operator="containsText" id="{632DA626-112A-446A-BEC0-FB94982A432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93" operator="containsText" id="{857425D8-A28B-400D-ADA5-5B07CD46AFA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94" operator="containsText" id="{9D3D8137-C112-4721-BFD3-1E76DF780A1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95" operator="containsText" id="{D20E6531-ADE4-49FA-BED6-DF7EA5E4E7C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96" operator="containsText" id="{BA8C387C-154B-4A2F-9C72-9BF38167EA3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897" operator="containsText" id="{D27B64C0-C82A-49A6-BC0C-B3CA67C5ED4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98" operator="containsText" id="{A390CA1F-5C50-4BD0-917A-EC92D7F6D90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99" operator="containsText" id="{8862BBE0-1487-47FB-A0EC-A5002F29430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00" operator="containsText" id="{2C7E8397-748E-42D1-9D01-F56D6653530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901" operator="containsText" id="{BB28C340-61D0-4F3A-9B3A-C8430D8A6FF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974" operator="containsText" id="{44722933-D51B-4F17-90E8-B8CF9E86111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75" operator="containsText" id="{81F9E560-BF80-4352-A381-C745ADB8976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76" operator="containsText" id="{584FAB8F-488B-476B-9EC0-7E0FABEE58C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77" operator="containsText" id="{9FBA7C08-8D3B-45F3-97B1-A9593ABA4C8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78" operator="containsText" id="{104E81C1-76D0-44E0-B155-A5777340A22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79" operator="containsText" id="{935167FF-5BDC-4D3F-A3F9-0DE8D710713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80" operator="containsText" id="{428AF2AA-6CCE-4A19-98EE-2CE092C9299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981" operator="containsText" id="{C6CB3290-A964-4641-8A04-63132BCD711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82" operator="containsText" id="{39B8D433-7AAB-4D75-A8E3-0F0B82CA2AA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83" operator="containsText" id="{855A1119-5F77-4B5E-A289-6CCDCA05EEA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84" operator="containsText" id="{6200FD2B-E8B0-4F59-8A30-EB42052AEBA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985" operator="containsText" id="{13B32F13-D592-4CF2-A392-84E5984005B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998" operator="containsText" id="{FCFC1963-7850-465E-8D8B-AAA0A5B4817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99" operator="containsText" id="{02FF4C1F-2F74-44E2-B682-A64005392C1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00" operator="containsText" id="{D8FC76A2-29BE-4B11-99F1-24BC88D233F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01" operator="containsText" id="{12794D69-6E5F-48DD-9382-678D890037D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02" operator="containsText" id="{92CF67E9-E079-4684-95B7-30479E3E2A7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03" operator="containsText" id="{7FA933DA-8CDF-40DA-87AC-9BFDC80534B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04" operator="containsText" id="{B43BA4E4-2AEE-4293-A71F-5FBF002447C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05" operator="containsText" id="{94D971E2-604A-4C6F-B011-BDEE3ACDB47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06" operator="containsText" id="{1A6DA286-F3ED-42CA-823C-56685D658EF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07" operator="containsText" id="{582942F8-D101-4D2D-84A0-69F66E2DF02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08" operator="containsText" id="{10527F8B-B4B0-4E61-9664-76EC936CE1B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09" operator="containsText" id="{C035D421-BD6B-4E9D-8EAE-1FF2D926812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58" operator="containsText" id="{C9A27F18-8483-4897-A59B-243FBA5DE19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59" operator="containsText" id="{847F3257-0636-4E88-AC7E-451B226CC2D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60" operator="containsText" id="{2FF180CF-6B99-4234-95BD-EAC9357BA24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61" operator="containsText" id="{4ED99D15-402E-47CA-9AD0-088D41C53AB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62" operator="containsText" id="{D98D3886-638D-4990-AD10-D90FAE7399F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63" operator="containsText" id="{B2AF6438-DD15-4CB0-A1CF-319F326AA99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64" operator="containsText" id="{A2CC8D7A-F05B-422F-AA03-E3BD9C9C190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65" operator="containsText" id="{16C6DA5A-BCC3-4CD4-994F-BB47A8371DC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66" operator="containsText" id="{397DB171-E8F9-4F84-87A3-10AB2544837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067" operator="containsText" id="{E32DD2DF-98DD-4568-B68E-BCEAB3E6642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68" operator="containsText" id="{32900026-96FA-4DCD-A2BB-44E5496F94D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69" operator="containsText" id="{EADEA8AE-22E0-4845-AA17-FDC38F7B45C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130" operator="containsText" id="{BB47015F-82CC-4BC2-8F30-3B8B095BB1B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31" operator="containsText" id="{BF293294-6154-41C4-8614-3DCEC18D515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32" operator="containsText" id="{839C3D19-9373-40F7-9397-AC42FC28953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33" operator="containsText" id="{EA4B5915-3FA5-4BA4-B805-FE80DA6213A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34" operator="containsText" id="{09778F5C-0AE8-4189-9F4E-5388DA7E0F2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35" operator="containsText" id="{B1D1E93C-AC5F-475E-B59A-E0989961EF7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36" operator="containsText" id="{C75E2A22-220A-4F45-8C42-9AEA397B48E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37" operator="containsText" id="{0BC57FC2-17F4-44DF-BD66-8C03850E416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38" operator="containsText" id="{7941244C-87F6-470D-8969-6225F395135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39" operator="containsText" id="{47BF65C4-B8AD-47A3-8FD1-2BC9A82D70A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40" operator="containsText" id="{47DD7AFF-371C-488C-9AAB-DFC8FE7B071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141" operator="containsText" id="{96E98408-D75C-479B-86CB-65578FB0AA4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50" operator="containsText" id="{F1259945-27B5-46F3-9CDA-F5A63692433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51" operator="containsText" id="{5E914468-B9DB-43FF-8E6B-212FD64CBF5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52" operator="containsText" id="{914B1ACE-EEB8-440B-B121-001C1F47CB9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53" operator="containsText" id="{28D7156E-5878-496B-9242-4D79ABDF9A0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54" operator="containsText" id="{D4D35242-86C9-449F-B85C-DDE003B6791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55" operator="containsText" id="{D5DBA2D9-3946-406C-9C41-CABB8F5AF37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56" operator="containsText" id="{C92D2D6D-E620-4F9F-95E9-966848A03F0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257" operator="containsText" id="{36E3642C-F300-4139-8924-EF6E05B5F46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58" operator="containsText" id="{59986190-BE4E-4987-9AAD-C984F922F34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59" operator="containsText" id="{F5C5F222-5A0F-499B-8053-E30095BDBDB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60" operator="containsText" id="{8D5F15F1-BE2C-4343-BD85-4DF59072840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61" operator="containsText" id="{3AB6E632-B46A-433E-AFC4-2591513224C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P27:Q27</xm:sqref>
        </x14:conditionalFormatting>
        <x14:conditionalFormatting xmlns:xm="http://schemas.microsoft.com/office/excel/2006/main">
          <x14:cfRule type="containsText" priority="39618" operator="containsText" id="{F74166C6-8F71-4B75-8AF8-7AFBB5372707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19" operator="containsText" id="{DBF0EACF-3076-4FB5-ADC2-88DD24369CA8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20" operator="containsText" id="{5EEBC228-2E0E-4D74-B30E-3B99297BD408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21" operator="containsText" id="{C5F06F65-28F3-413C-BB41-01191C2EE720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22" operator="containsText" id="{9D8022FC-A420-484D-B62C-9ED8A554E264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23" operator="containsText" id="{272EAAA3-1F43-4268-BB45-614FECBBC2AA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24" operator="containsText" id="{5244B976-74DF-4D97-BC02-5111140F007C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625" operator="containsText" id="{C12D9E48-733C-4988-A28B-B5D6FE2420C6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26" operator="containsText" id="{D6225C34-7882-4A48-87B0-E3DE79C73891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27" operator="containsText" id="{4293E560-4412-4355-A263-7903D8BFAA43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28" operator="containsText" id="{5CEB1DAD-7D83-4E4D-8312-745B81A94850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629" operator="containsText" id="{0E1E0E3C-169F-48D3-BFFB-1168E16BAD9E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m:sqref>P29:Q29</xm:sqref>
        </x14:conditionalFormatting>
        <x14:conditionalFormatting xmlns:xm="http://schemas.microsoft.com/office/excel/2006/main">
          <x14:cfRule type="containsText" priority="40110" operator="containsText" id="{0F317C68-ED14-4B10-9D17-6E1DA75D965C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11" operator="containsText" id="{92DB236D-35A2-447A-83A4-5F40AE0DFFA4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12" operator="containsText" id="{E26E8862-FFB5-4843-AB85-A15FD6F2F25A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13" operator="containsText" id="{6599C4A5-F371-4DEB-A6B4-DAD8701EC8E5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14" operator="containsText" id="{A6E5D6BF-4412-4456-9A22-28F8A32FD532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15" operator="containsText" id="{7FFF7FC7-5062-4624-AE74-FEC18AD2396C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16" operator="containsText" id="{094BF61C-A2CD-4917-9445-1DE61491925B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117" operator="containsText" id="{C9A92023-0C64-4843-8C5D-69AAF6A74382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18" operator="containsText" id="{A82D8A78-FC6A-44F9-926A-0132E7110853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19" operator="containsText" id="{75CEE346-8F5F-476B-A5C7-DA924F8D34AC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20" operator="containsText" id="{C595BB85-74EF-4028-9035-B3801622C920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121" operator="containsText" id="{016A0C58-2BDD-47E7-8C92-E58DED29B1AD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m:sqref>Q18</xm:sqref>
        </x14:conditionalFormatting>
        <x14:conditionalFormatting xmlns:xm="http://schemas.microsoft.com/office/excel/2006/main">
          <x14:cfRule type="containsText" priority="40436" operator="containsText" id="{DCC2BC2B-941D-4D89-A9FA-ABD93A49881B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37" operator="containsText" id="{506A4B9A-94D9-4C1F-9BD9-5094A0906856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38" operator="containsText" id="{CA26ABC8-D1FB-4CF2-BE2E-65750E9F5687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39" operator="containsText" id="{B0186979-DE11-4189-A84D-328DE7F08AC2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40" operator="containsText" id="{50B2614A-1BD7-4EA7-890D-BA571BB22EFD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441" operator="containsText" id="{1059CD93-2A48-436E-9720-982E80B26D91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42" operator="containsText" id="{9302A823-158A-4805-AB68-177474EC9353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43" operator="containsText" id="{29FAC722-7FA7-4863-B5DA-A1E8F2DA9D1D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44" operator="containsText" id="{A328FB96-B110-419C-810F-A44EF785613D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445" operator="containsText" id="{BC29510E-BD10-4F55-85C5-8883E31DB0D8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m:sqref>Q18:Q21</xm:sqref>
        </x14:conditionalFormatting>
        <x14:conditionalFormatting xmlns:xm="http://schemas.microsoft.com/office/excel/2006/main">
          <x14:cfRule type="containsText" priority="40540" operator="containsText" id="{44E6EA96-758E-406B-892A-B92DAD5E2B37}">
            <xm:f>NOT(ISERROR(SEARCH($P$44,Q19)))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41" operator="containsText" id="{D5ABFA20-50FA-406B-BBE6-4C64C8E6E2F1}">
            <xm:f>NOT(ISERROR(SEARCH($O$44,Q19)))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42" operator="containsText" id="{3CEB7F43-294E-4FA6-BB10-58B173333613}">
            <xm:f>NOT(ISERROR(SEARCH($N$44,Q19)))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43" operator="containsText" id="{36527A46-06CA-4B4D-91E8-2E012E205DDC}">
            <xm:f>NOT(ISERROR(SEARCH($M$44,Q19)))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44" operator="containsText" id="{C1C36E1D-91CE-4C0D-A7D4-77ADBF509437}">
            <xm:f>NOT(ISERROR(SEARCH($L$44,Q19)))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45" operator="containsText" id="{338EE6CE-38E3-4891-8A5F-DDC26613FAAD}">
            <xm:f>NOT(ISERROR(SEARCH($K$44,Q19)))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46" operator="containsText" id="{8E4E1508-0D6F-40BB-9901-2B4596CB46BC}">
            <xm:f>NOT(ISERROR(SEARCH($J$44,Q19)))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547" operator="containsText" id="{47B78684-E41D-4F74-99B4-41B97FFF2549}">
            <xm:f>NOT(ISERROR(SEARCH(#REF!,Q19)))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48" operator="containsText" id="{5763880F-825B-4888-97DD-FC4E2B5D92B7}">
            <xm:f>NOT(ISERROR(SEARCH($R$44,Q19)))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49" operator="containsText" id="{1D68308B-4FB5-494E-90A6-0EDCA024146D}">
            <xm:f>NOT(ISERROR(SEARCH($Q$44,Q19)))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50" operator="containsText" id="{B4942679-47C6-4F92-B46C-7B7B7A7F1073}">
            <xm:f>NOT(ISERROR(SEARCH(#REF!,Q19)))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551" operator="containsText" id="{1F359246-C3DD-4F52-B48B-EFD0C670BEAB}">
            <xm:f>NOT(ISERROR(SEARCH($I$44,Q19)))</xm:f>
            <xm:f>$I$44</xm:f>
            <x14:dxf>
              <fill>
                <patternFill>
                  <bgColor theme="2"/>
                </patternFill>
              </fill>
            </x14:dxf>
          </x14:cfRule>
          <xm:sqref>Q19:Q20</xm:sqref>
        </x14:conditionalFormatting>
        <x14:conditionalFormatting xmlns:xm="http://schemas.microsoft.com/office/excel/2006/main">
          <x14:cfRule type="containsText" priority="40576" operator="containsText" id="{167FA356-20E7-4F90-BFE6-B3169E279457}">
            <xm:f>NOT(ISERROR(SEARCH($P$44,Q23)))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77" operator="containsText" id="{8B7AF0DE-321A-450E-89F2-D62126A81103}">
            <xm:f>NOT(ISERROR(SEARCH($O$44,Q23)))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78" operator="containsText" id="{475C8344-319C-46D3-B117-4D3DB5678F72}">
            <xm:f>NOT(ISERROR(SEARCH($N$44,Q23)))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79" operator="containsText" id="{21606B0A-3EA8-46EE-94F7-96890F895E47}">
            <xm:f>NOT(ISERROR(SEARCH($M$44,Q23)))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80" operator="containsText" id="{10C8AD72-78F3-471D-B469-6070E3A1E818}">
            <xm:f>NOT(ISERROR(SEARCH($L$44,Q23)))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81" operator="containsText" id="{6E61510A-D9F0-4F4A-9191-EE8EA0A63139}">
            <xm:f>NOT(ISERROR(SEARCH($K$44,Q23)))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82" operator="containsText" id="{3AA37472-F4FA-4486-B584-61AF50C119C5}">
            <xm:f>NOT(ISERROR(SEARCH($J$44,Q23)))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583" operator="containsText" id="{5E744C76-DBA3-48AA-AD2D-78B200C1A276}">
            <xm:f>NOT(ISERROR(SEARCH(#REF!,Q23)))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84" operator="containsText" id="{A09494F5-838E-4D7E-8CF6-E9456AA9B54F}">
            <xm:f>NOT(ISERROR(SEARCH($R$44,Q23)))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85" operator="containsText" id="{ED64E022-DE63-4E7F-9EB6-CA2ECF2736D0}">
            <xm:f>NOT(ISERROR(SEARCH($Q$44,Q23)))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86" operator="containsText" id="{5176FB4D-5077-45EC-80A8-A00315D871DC}">
            <xm:f>NOT(ISERROR(SEARCH(#REF!,Q23)))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587" operator="containsText" id="{FF5AEE34-9059-47E4-ACBD-A57944A2EC7F}">
            <xm:f>NOT(ISERROR(SEARCH($I$44,Q23)))</xm:f>
            <xm:f>$I$44</xm:f>
            <x14:dxf>
              <fill>
                <patternFill>
                  <bgColor theme="2"/>
                </patternFill>
              </fill>
            </x14:dxf>
          </x14:cfRule>
          <xm:sqref>Q23</xm:sqref>
        </x14:conditionalFormatting>
        <x14:conditionalFormatting xmlns:xm="http://schemas.microsoft.com/office/excel/2006/main">
          <x14:cfRule type="containsText" priority="32675" operator="containsText" id="{9E761EB1-781D-4E85-9A50-8866C77EB47B}">
            <xm:f>NOT(ISERROR(SEARCH($P$44,Q27)))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76" operator="containsText" id="{5C940633-CEC9-4E13-95B9-F69FDFAF154C}">
            <xm:f>NOT(ISERROR(SEARCH($O$44,Q27)))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77" operator="containsText" id="{0DAD61E0-F919-473B-BA3D-6DED01891842}">
            <xm:f>NOT(ISERROR(SEARCH($N$44,Q27)))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78" operator="containsText" id="{B99DB35A-1A41-41E6-BE90-8634E69758B4}">
            <xm:f>NOT(ISERROR(SEARCH($M$44,Q27)))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79" operator="containsText" id="{C1CD44AC-C2A8-4038-8540-D54908F4467B}">
            <xm:f>NOT(ISERROR(SEARCH($L$44,Q27)))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80" operator="containsText" id="{8ADE005A-69D7-4E48-884D-6BA842AD0704}">
            <xm:f>NOT(ISERROR(SEARCH($K$44,Q27)))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81" operator="containsText" id="{C7C9F873-FCFC-44D6-9FDD-A5A690B8E6AE}">
            <xm:f>NOT(ISERROR(SEARCH($J$44,Q27)))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82" operator="containsText" id="{5D7E3EF8-F5E3-4A55-BC10-7D6F266A9869}">
            <xm:f>NOT(ISERROR(SEARCH(#REF!,Q27)))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83" operator="containsText" id="{390D48CA-78DA-400B-81BE-DBDF295CB758}">
            <xm:f>NOT(ISERROR(SEARCH($R$44,Q27)))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84" operator="containsText" id="{08F6798F-F203-4EF2-A3C9-E24B34DDF575}">
            <xm:f>NOT(ISERROR(SEARCH($Q$44,Q27)))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85" operator="containsText" id="{C6FD9E12-7C8D-41CA-A969-73E2F74DD8B1}">
            <xm:f>NOT(ISERROR(SEARCH(#REF!,Q27)))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86" operator="containsText" id="{328C7BDC-0FC0-4112-B534-3B04D02B2C89}">
            <xm:f>NOT(ISERROR(SEARCH($I$44,Q27)))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96" operator="containsText" id="{A12A8EC2-6B3A-4916-90F3-9B1642DDEB1D}">
            <xm:f>NOT(ISERROR(SEARCH($Q$44,Q27)))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97" operator="containsText" id="{646A446E-660A-478B-8BF8-00C3CDB34EBE}">
            <xm:f>NOT(ISERROR(SEARCH(#REF!,Q27)))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98" operator="containsText" id="{9E5737A3-B703-4206-959C-2C4CF7265F85}">
            <xm:f>NOT(ISERROR(SEARCH($I$44,Q27)))</xm:f>
            <xm:f>$I$44</xm:f>
            <x14:dxf>
              <fill>
                <patternFill>
                  <bgColor theme="2"/>
                </patternFill>
              </fill>
            </x14:dxf>
          </x14:cfRule>
          <xm:sqref>Q27</xm:sqref>
        </x14:conditionalFormatting>
        <x14:conditionalFormatting xmlns:xm="http://schemas.microsoft.com/office/excel/2006/main">
          <x14:cfRule type="containsText" priority="40498" operator="containsText" id="{83DE1C94-35E0-4889-B9CD-8D2062F59603}">
            <xm:f>NOT(ISERROR(SEARCH($S$66,R19)))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99" operator="containsText" id="{1FECA737-A548-4F95-A655-6BF7C08F970F}">
            <xm:f>NOT(ISERROR(SEARCH($R$66,R19)))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00" operator="containsText" id="{7BCD9C24-DAFC-4B3D-9DFF-8A9FBADFADA8}">
            <xm:f>NOT(ISERROR(SEARCH($Q$66,R19)))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01" operator="containsText" id="{776DB0B1-124C-498E-87CF-AE776B48CBB7}">
            <xm:f>NOT(ISERROR(SEARCH($P$66,R19)))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02" operator="containsText" id="{935F9F9F-F695-4F8E-8B6B-32C5120002CE}">
            <xm:f>NOT(ISERROR(SEARCH($O$66,R19)))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03" operator="containsText" id="{4B21FC8B-42C5-4766-9A34-142979413C15}">
            <xm:f>NOT(ISERROR(SEARCH($N$66,R19)))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04" operator="containsText" id="{C09A2941-B6BF-4496-A6FE-42113CEF7A71}">
            <xm:f>NOT(ISERROR(SEARCH($M$66,R19)))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505" operator="containsText" id="{75150E7D-67EE-48BF-A9B8-E8895F05AF46}">
            <xm:f>NOT(ISERROR(SEARCH(#REF!,R19)))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06" operator="containsText" id="{B0397329-D15E-42AA-9444-67240FBD76BD}">
            <xm:f>NOT(ISERROR(SEARCH($W$67,R19)))</xm:f>
            <xm:f>$W$67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07" operator="containsText" id="{E58C579B-902F-4BE8-A399-B420E0737635}">
            <xm:f>NOT(ISERROR(SEARCH($V$67,R19)))</xm:f>
            <xm:f>$V$67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08" operator="containsText" id="{6BA82EEE-F79E-4E1E-AD0F-6BD876EB3D1D}">
            <xm:f>NOT(ISERROR(SEARCH($U$67,R19)))</xm:f>
            <xm:f>$U$67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09" operator="containsText" id="{B92F3399-8C30-44F0-B123-86C9660D47FA}">
            <xm:f>NOT(ISERROR(SEARCH($T$67,R19)))</xm:f>
            <xm:f>$T$67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10" operator="containsText" id="{1A9991DF-0CA7-4AF6-9B7A-CC1924A98667}">
            <xm:f>NOT(ISERROR(SEARCH(#REF!,R19)))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511" operator="containsText" id="{74B59825-384B-4743-BF77-9F5E20AAC5F6}">
            <xm:f>NOT(ISERROR(SEARCH($I$65,R19)))</xm:f>
            <xm:f>$I$65</xm:f>
            <x14:dxf>
              <fill>
                <patternFill>
                  <bgColor theme="2"/>
                </patternFill>
              </fill>
            </x14:dxf>
          </x14:cfRule>
          <xm:sqref>R19:R23 R32:R36</xm:sqref>
        </x14:conditionalFormatting>
        <x14:conditionalFormatting xmlns:xm="http://schemas.microsoft.com/office/excel/2006/main">
          <x14:cfRule type="containsText" priority="31953" operator="containsText" id="{81F8FC5C-E55C-41C1-B972-6FAC61E7132E}">
            <xm:f>NOT(ISERROR(SEARCH($S$66,R30)))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54" operator="containsText" id="{CD5CD7D6-DCAD-427F-A53A-F39DBEB4062B}">
            <xm:f>NOT(ISERROR(SEARCH($R$66,R30)))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55" operator="containsText" id="{54489C2F-9631-4129-822D-382938348D1C}">
            <xm:f>NOT(ISERROR(SEARCH($Q$66,R30)))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56" operator="containsText" id="{29063DA5-88CE-43B3-94D5-8C8DE020023D}">
            <xm:f>NOT(ISERROR(SEARCH($P$66,R30)))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57" operator="containsText" id="{B64D206A-7C7A-457C-8A00-5A55C8A938E1}">
            <xm:f>NOT(ISERROR(SEARCH($O$66,R30)))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58" operator="containsText" id="{5DA19734-092D-4FD8-9632-FC8067629A17}">
            <xm:f>NOT(ISERROR(SEARCH($N$66,R30)))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59" operator="containsText" id="{F3407C70-A139-41DC-9493-AEF8E5B6D1A0}">
            <xm:f>NOT(ISERROR(SEARCH($M$66,R30)))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960" operator="containsText" id="{489936A3-255A-4D58-A26E-C1426854E98F}">
            <xm:f>NOT(ISERROR(SEARCH(#REF!,R30)))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61" operator="containsText" id="{70A77E09-C4D3-4249-BC76-2E7E0FF4CFC7}">
            <xm:f>NOT(ISERROR(SEARCH($W$67,R30)))</xm:f>
            <xm:f>$W$67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62" operator="containsText" id="{18046021-6BDA-4019-88B1-1D1430E1A6D2}">
            <xm:f>NOT(ISERROR(SEARCH($V$67,R30)))</xm:f>
            <xm:f>$V$67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63" operator="containsText" id="{790008D9-5D7D-4C9B-ACD9-D1EA46364464}">
            <xm:f>NOT(ISERROR(SEARCH($U$67,R30)))</xm:f>
            <xm:f>$U$67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64" operator="containsText" id="{37939917-92BD-461E-B0A5-124C4349E526}">
            <xm:f>NOT(ISERROR(SEARCH($T$67,R30)))</xm:f>
            <xm:f>$T$67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65" operator="containsText" id="{62127E40-8D7F-49D5-A289-44724761FE6F}">
            <xm:f>NOT(ISERROR(SEARCH(#REF!,R30)))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966" operator="containsText" id="{07B6FB1A-608F-44C0-BD3B-925FBC377DE1}">
            <xm:f>NOT(ISERROR(SEARCH($I$65,R30)))</xm:f>
            <xm:f>$I$65</xm:f>
            <x14:dxf>
              <fill>
                <patternFill>
                  <bgColor theme="2"/>
                </patternFill>
              </fill>
            </x14:dxf>
          </x14:cfRule>
          <xm:sqref>R30</xm:sqref>
        </x14:conditionalFormatting>
        <x14:conditionalFormatting xmlns:xm="http://schemas.microsoft.com/office/excel/2006/main">
          <x14:cfRule type="containsText" priority="30061" operator="containsText" id="{6442CB66-65FF-49F5-9CDC-8FC969D51E52}">
            <xm:f>NOT(ISERROR(SEARCH($R$61,J33)))</xm:f>
            <xm:f>$R$61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62" operator="containsText" id="{D331CE44-6A14-4758-9E15-96BE5E9EDCB8}">
            <xm:f>NOT(ISERROR(SEARCH($Q$61,J33)))</xm:f>
            <xm:f>$Q$61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63" operator="containsText" id="{1A0AE1CA-DA5D-4F2E-8DE7-906DF3DBB2A3}">
            <xm:f>NOT(ISERROR(SEARCH($P$61,J33)))</xm:f>
            <xm:f>$P$61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64" operator="containsText" id="{FC6E4229-62BE-47B8-A421-56EDCF1B8CE6}">
            <xm:f>NOT(ISERROR(SEARCH($O$61,J33)))</xm:f>
            <xm:f>$O$61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65" operator="containsText" id="{992435F4-9F40-4051-9536-B8B4FD30CC84}">
            <xm:f>NOT(ISERROR(SEARCH($N$61,J33)))</xm:f>
            <xm:f>$N$61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66" operator="containsText" id="{5EBD2757-7F04-4079-9382-28708D995D6E}">
            <xm:f>NOT(ISERROR(SEARCH($M$61,J33)))</xm:f>
            <xm:f>$M$61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67" operator="containsText" id="{C7ED5BEA-3228-4A14-8986-3A83B2A5A52A}">
            <xm:f>NOT(ISERROR(SEARCH($L$61,J33)))</xm:f>
            <xm:f>$L$61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68" operator="containsText" id="{EDD1EAAA-73E3-4923-8366-9F44C989E149}">
            <xm:f>NOT(ISERROR(SEARCH(#REF!,J33)))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69" operator="containsText" id="{B6FDEFB9-D53A-4E9E-A062-BEA398456CBD}">
            <xm:f>NOT(ISERROR(SEARCH($V$61,J33)))</xm:f>
            <xm:f>$V$61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70" operator="containsText" id="{FAAD07F6-00F9-4F31-B143-34171FF47BD4}">
            <xm:f>NOT(ISERROR(SEARCH($U$61,J33)))</xm:f>
            <xm:f>$U$61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71" operator="containsText" id="{75528515-2493-4BB5-9E1F-655FDA94C399}">
            <xm:f>NOT(ISERROR(SEARCH($T$61,J33)))</xm:f>
            <xm:f>$T$61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72" operator="containsText" id="{FB2B1549-760D-40E5-B24E-044A5F060336}">
            <xm:f>NOT(ISERROR(SEARCH($S$61,J33)))</xm:f>
            <xm:f>$S$61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73" operator="containsText" id="{89002253-2A9B-477E-A114-2D9490994284}">
            <xm:f>NOT(ISERROR(SEARCH($K$60,J33)))</xm:f>
            <xm:f>$K$60</xm:f>
            <x14:dxf>
              <fill>
                <patternFill>
                  <bgColor theme="2"/>
                </patternFill>
              </fill>
            </x14:dxf>
          </x14:cfRule>
          <x14:cfRule type="containsText" priority="30074" operator="containsText" id="{DDE1C944-F465-4204-B9EE-824E2413C25B}">
            <xm:f>NOT(ISERROR(SEARCH($J$61,J33)))</xm:f>
            <xm:f>$J$61</xm:f>
            <x14:dxf>
              <fill>
                <patternFill>
                  <bgColor theme="2"/>
                </patternFill>
              </fill>
            </x14:dxf>
          </x14:cfRule>
          <xm:sqref>J33</xm:sqref>
        </x14:conditionalFormatting>
        <x14:conditionalFormatting xmlns:xm="http://schemas.microsoft.com/office/excel/2006/main">
          <x14:cfRule type="containsText" priority="29881" operator="containsText" id="{ECB2B30D-6D57-4481-93F5-F59DCB4C65A3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82" operator="containsText" id="{A99A7475-F4F1-4B27-87A0-415E6922FAE4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83" operator="containsText" id="{0F538E24-C312-4828-B647-886A422091E3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84" operator="containsText" id="{3B2CFB3E-C8C6-4662-B24E-A9C41ECF5BAF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85" operator="containsText" id="{A4A9A544-0C02-43C6-A6D9-79973D66FC38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86" operator="containsText" id="{52C0CB77-3CC8-436A-B49E-07999D103C6D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87" operator="containsText" id="{F6E807F4-725A-40D2-8C42-3335EB02632D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88" operator="containsText" id="{01302FA9-9150-4D43-BB09-B398CDC59F19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89" operator="containsText" id="{D40ACAB1-B4BF-499A-AED2-AA47D131A3CD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90" operator="containsText" id="{E89E7681-D886-4BAD-AC5F-203CD943DD77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91" operator="containsText" id="{F2FFF248-C77A-4D5A-A4B2-7BD5B5169A14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92" operator="containsText" id="{49EF2246-2561-413E-BC36-48F9D7AC334E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93" operator="containsText" id="{FB378B7E-93C9-4D7D-AB7F-37E74387B18E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94" operator="containsText" id="{40F45BCF-41E5-4135-9421-8BEB4EC42C6F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95" operator="containsText" id="{2721877F-B726-465F-9A9D-6B55850EE1D3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96" operator="containsText" id="{893E7067-9292-4690-B43B-F0CF116AF7BA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97" operator="containsText" id="{BE4A5E89-4270-43C7-A38B-E377A74D07D6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98" operator="containsText" id="{67C87373-A2E7-4453-B93C-6961FC380D87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99" operator="containsText" id="{72470A54-78FE-43A4-B7E2-C43DE9C7BD28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00" operator="containsText" id="{A3789035-894D-4C38-8834-6FF24EF4BF6D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01" operator="containsText" id="{541D8BD8-3822-481D-931A-25946A16C393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02" operator="containsText" id="{32D33541-84F6-4314-8E9D-A743C0A64BF0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03" operator="containsText" id="{C77FA55F-3978-4EE5-977C-20E311E658C7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04" operator="containsText" id="{01AFD416-53AC-4A31-BE91-8EA824F0C3E3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05" operator="containsText" id="{70D574A6-594F-4F3F-B79E-C642EC63B05A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06" operator="containsText" id="{8E76A20B-6EE4-41B1-9B72-F87FA92EC23C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07" operator="containsText" id="{508007E0-5832-4E0A-8640-A3E6124DA7DE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08" operator="containsText" id="{52019C5A-8F46-4AE4-87BD-9122921B1D72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09" operator="containsText" id="{A3933F82-1B21-4831-81CA-CD9F8F2DFEF3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10" operator="containsText" id="{F37A6DF6-F6E5-4C19-9398-283F336893E7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11" operator="containsText" id="{9A1A4197-5F6C-410E-B6C9-7F04D1DD1860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12" operator="containsText" id="{F063C401-CFAE-4AB0-9145-23A98E86F7DE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13" operator="containsText" id="{2BE7FCBD-5EEE-469F-BE3E-967883EFC1DA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14" operator="containsText" id="{5457CA7C-45E7-413A-BD8B-C227E62EFBD2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15" operator="containsText" id="{D384B86A-DC77-4E19-A929-3411C9D83BF8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16" operator="containsText" id="{9F2B921B-60E8-487F-8C37-F41CC9D126B5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17" operator="containsText" id="{678C1FF5-9B59-4F86-88F7-E16EBD69E663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18" operator="containsText" id="{79CC8EF6-3BAE-4277-939E-29B9FB8AA719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19" operator="containsText" id="{8D748FA5-B978-441A-B45B-065A59CDA1E6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20" operator="containsText" id="{C130C73A-76B4-4C78-90DF-E165084B0EFF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21" operator="containsText" id="{AD52D315-CD64-4E50-892C-31CEE5A41F38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22" operator="containsText" id="{F430FFAC-A755-48EF-A35E-F27D881BEB11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23" operator="containsText" id="{315C2B93-429D-4C26-AE8E-E7A5E530F7C9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24" operator="containsText" id="{A2ED4603-45AD-47FB-B352-7BC1D7739D90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25" operator="containsText" id="{6B125BE2-2C69-49AC-A2D6-094436E7FE50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26" operator="containsText" id="{8367756C-6A1A-42D4-83EA-D60601E08992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27" operator="containsText" id="{14C9407E-599C-4350-AE23-96CCE4A4EABD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28" operator="containsText" id="{39907BC6-C761-4F7F-BC26-6A6044DD4672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29" operator="containsText" id="{50632601-7E7A-412E-8331-69971BFCA687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30" operator="containsText" id="{5930BC2A-7A93-47D2-906D-C8009C155D4F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31" operator="containsText" id="{37F44A4B-A5A6-46AF-B422-0C0A5919ECB3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32" operator="containsText" id="{7FD80D1B-C726-424A-9735-68552D1641BF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33" operator="containsText" id="{6859CBA4-B62F-4216-80BA-AA65691FEDAA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34" operator="containsText" id="{4CBE214D-9DB0-45D9-99B9-81DB532DD7B2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35" operator="containsText" id="{1DB26225-C673-44A4-B01B-C7DED0B4B9BC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36" operator="containsText" id="{6F1CC453-34AF-45BB-9CF5-CB8FF04098DB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37" operator="containsText" id="{6D014F5D-4545-4093-8A09-5A6F050E493D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38" operator="containsText" id="{D594409C-3BD8-495A-B392-B837F5A00D41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39" operator="containsText" id="{95E4117D-1438-4512-8FD8-7FC8C399D21C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40" operator="containsText" id="{84524E65-1FEC-4B82-9194-D725BDA0BCB8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41" operator="containsText" id="{FA0B7003-02A1-4D6A-9A0C-8C8C5D938B25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42" operator="containsText" id="{A1CD42F2-394D-431C-B008-5895A0E02DB5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43" operator="containsText" id="{EBBB0205-8A5E-450C-ADD6-FF2BF19B584C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44" operator="containsText" id="{732C7F89-482C-4181-BD03-9CBB7C2AD628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45" operator="containsText" id="{6492495E-93DF-4FFA-86B2-B2667FCD3636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46" operator="containsText" id="{92BCC3D7-1461-4658-8F39-008A9C79CEF0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47" operator="containsText" id="{57659CDE-C102-4CCC-AEA9-24AA286F69D4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48" operator="containsText" id="{AB02C4E6-B681-4B09-A8AA-34EFB6B2D4FE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49" operator="containsText" id="{00524842-4AAB-42BD-803B-B0329A9113AB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50" operator="containsText" id="{D83E979A-566A-464F-B3F2-1B68C929E6C3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51" operator="containsText" id="{F35C0F3B-5B2A-4534-96A6-B9CF5057B024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52" operator="containsText" id="{528EC50C-60F4-4019-8355-7E1050BCC12E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53" operator="containsText" id="{5F9C85C3-F19A-454B-B345-3555C420C4DB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54" operator="containsText" id="{A3914CD1-4163-4B62-BC98-C93A52DEE1C8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55" operator="containsText" id="{665CA9B6-A8F5-424C-8B75-F773F39E113F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56" operator="containsText" id="{10B573DC-3EFF-4979-B809-4113A31622BC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57" operator="containsText" id="{A695F60E-04E1-455B-95E7-E1FC82BD05AE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58" operator="containsText" id="{3864E71F-E76C-44C0-93CA-D3F993FEDFD3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59" operator="containsText" id="{8CAD1973-697F-4984-B2E6-9A1DB28AE6D8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60" operator="containsText" id="{53AC4712-EA60-43DD-8EAB-978FC2AEEE0B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61" operator="containsText" id="{0F88616A-7640-4A3B-8AE8-7CFC7FC4F8B3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62" operator="containsText" id="{0CD4A892-2E92-41D7-ADC3-DCA290502313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63" operator="containsText" id="{9EF3D5FF-E4AB-4AE1-832E-5B7F6312BB89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64" operator="containsText" id="{99D25807-8755-42B6-A582-BAA7FE2722E4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65" operator="containsText" id="{39145BA5-D6D2-4D55-810D-944625EA5CCC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66" operator="containsText" id="{BE907248-37FD-40DD-BD35-76EC9C2FD9CF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67" operator="containsText" id="{81F01971-F951-43DA-931D-F783A7B0D5B0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68" operator="containsText" id="{0F890549-60D2-477E-A524-18A639BE0EBB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69" operator="containsText" id="{9049DE0B-3C07-4A94-A56B-68656EBC7DF2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70" operator="containsText" id="{872AED91-3975-40DA-98E6-EA16136972FA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71" operator="containsText" id="{3BEEA5D0-B70B-45E2-9CE7-C75B54C53F24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72" operator="containsText" id="{09DF8C81-14CC-47D5-88A3-A1F69A1C33D4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73" operator="containsText" id="{EC62D2FC-FCC8-454F-BB40-B8D3B654F4A9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74" operator="containsText" id="{DD58730E-5F96-4DB0-8EA7-B46591BD80CC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75" operator="containsText" id="{38FE7186-A424-41D5-AA7D-933783B4EDB5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76" operator="containsText" id="{1F5F53FE-AA13-4064-961D-48EBB0AE751A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77" operator="containsText" id="{93FB50FF-7B2D-4E98-BECD-38A1EF6E901E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78" operator="containsText" id="{4C0C627B-ADBE-4F89-8C8B-FAFB8F3036B8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79" operator="containsText" id="{049BF712-DEDA-4D51-A95E-78DF43652C18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80" operator="containsText" id="{BA54796C-3F7E-4161-B4E0-B46CB788A3D4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81" operator="containsText" id="{F3CF6E3E-E15F-401B-B71E-28D8202B7F14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82" operator="containsText" id="{866E4D9F-4840-42EA-912E-CD8C65F4FEEA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83" operator="containsText" id="{CBD77751-BBFD-42C3-B05C-CFF89395561C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84" operator="containsText" id="{16D3EC2F-DF44-402D-BE84-BEB59D1A3683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85" operator="containsText" id="{4F293C8A-BD7F-4D11-8785-018013CCEB17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86" operator="containsText" id="{AA9DA4F2-FB8C-44A8-AB50-F07DCC119E29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87" operator="containsText" id="{ED4EA3A9-4147-4596-B19E-D4DEB897F493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988" operator="containsText" id="{033DF560-8322-4EF5-94B4-2A44BF6A592F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989" operator="containsText" id="{C590E99D-A6AF-4C5F-A0F7-19B97625B636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90" operator="containsText" id="{5F862B82-A4D9-4C15-B3E3-152914232530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91" operator="containsText" id="{8AA68403-FB09-4AC9-85B2-74A546FAA92A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92" operator="containsText" id="{90F95B33-54FC-41F2-9976-96BB33156745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93" operator="containsText" id="{E25464DF-BD86-4704-9826-68D7D71A4335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94" operator="containsText" id="{7AABF9CC-11D6-4243-9B65-A8EF24BAD2DF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95" operator="containsText" id="{CEBDD13F-5124-4885-969E-F79BAF9109F0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96" operator="containsText" id="{41733B01-CC26-442C-B790-47C2D699E0A9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97" operator="containsText" id="{E370E57C-0D44-4524-971C-4CA275DDFA36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98" operator="containsText" id="{BB583B48-3896-48AC-8027-12E662CF5FCF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99" operator="containsText" id="{FF9CA942-63FB-45CD-A21F-4C2FE8BBEC67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00" operator="containsText" id="{FF48ACEB-62AC-4777-BC49-BCF3B0F60823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001" operator="containsText" id="{F1300462-DF49-4013-9A53-D75A13CA39C0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02" operator="containsText" id="{DFF8829D-91B8-4F6B-AE7A-7AB6BCC2843E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03" operator="containsText" id="{EF3A0E9A-1A10-443E-A123-9EB0860F780C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04" operator="containsText" id="{F2CC97C3-FA5D-485A-B3E9-0A8B1CF1561C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05" operator="containsText" id="{DB9D5934-7D6D-4BB3-8C2B-4B1605AB54F3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06" operator="containsText" id="{8AC0ECD8-8AC5-43A4-B0F0-DF33AA561D3C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07" operator="containsText" id="{8447EE81-86FE-4578-8809-E18632A1EAFF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08" operator="containsText" id="{C8B9DA75-A34A-4C81-9398-682AEF49BBED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09" operator="containsText" id="{D602272B-9620-4037-9BB2-90D60C17CE9D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10" operator="containsText" id="{32CA90EE-B607-4595-ADEF-91B19A917573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11" operator="containsText" id="{3D54325D-C5EA-42A6-9D40-4F658A0EDD24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12" operator="containsText" id="{A04574CB-8FCB-43CB-82F1-2C75C0B0B942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013" operator="containsText" id="{3B261D70-D8B5-4811-B71E-DF7A3633A331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14" operator="containsText" id="{DBFCFECE-876A-4BA2-8F6D-0E3A307F443C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15" operator="containsText" id="{165A964A-6089-44C5-9BD4-0CF5AAA6B29A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16" operator="containsText" id="{9D09D6EC-934A-487B-B436-838CACD48DDE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17" operator="containsText" id="{DCE131E8-DECA-4ECD-A72F-BA347C31E1CD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18" operator="containsText" id="{E2A916FE-9901-402E-B6B2-5BFA9B7E6FDB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19" operator="containsText" id="{8E33943F-60D5-4666-A4D0-DAF952239FAA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20" operator="containsText" id="{B61B0F1D-A0B2-4068-B88C-2FD33E65A94C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21" operator="containsText" id="{A095580A-3857-4BF0-A509-49B58CA0BE98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22" operator="containsText" id="{DCB9D729-5262-4118-8559-24D11D5A7F41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23" operator="containsText" id="{C1A790BD-E8CB-4464-BFA6-420D25FB9413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24" operator="containsText" id="{A8D747FC-ECDA-44A1-B5E7-DD57001C1329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025" operator="containsText" id="{D2138354-DEFB-4917-BF75-A0199B75B7FB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26" operator="containsText" id="{86936147-7BC5-4381-B7D9-8AA364417E11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27" operator="containsText" id="{1755E9DD-4F5B-475B-B874-64FE60F483E4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28" operator="containsText" id="{3148F168-0B0B-444B-BE0E-B91896790059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29" operator="containsText" id="{DE2E37C3-B1B6-44F0-85DA-7B3D0ECC8E66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30" operator="containsText" id="{137A8545-9797-412A-802F-283D439212D2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31" operator="containsText" id="{99E8688D-B1EC-43D5-A4B3-CAFCE820E357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32" operator="containsText" id="{E66C86C7-5D80-4DF5-9279-7434C644BC73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33" operator="containsText" id="{45B38751-60F9-42C1-BB20-DE4E535091FC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34" operator="containsText" id="{C37A63E8-0615-48C2-8D66-B5AF5381B83F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35" operator="containsText" id="{AF3AA91C-5149-41A2-81DB-224A46F9EFEA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36" operator="containsText" id="{AFE5CB2B-48F8-46E7-9EA7-D4E8B00FA8DA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037" operator="containsText" id="{1E2F1584-CCD8-4D77-8B3F-98E21556BFB1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38" operator="containsText" id="{4B73B440-D881-4D89-A3E5-4DE4AE607A1C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39" operator="containsText" id="{45E7D0A6-98AB-492E-AC65-6933D2A4AF82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40" operator="containsText" id="{D384BA31-20F7-457C-B1A3-418B6AA91924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41" operator="containsText" id="{40B23B23-6856-43DC-A3C8-69260647D051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42" operator="containsText" id="{136D3442-B825-43EA-9C33-E4A74A467623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43" operator="containsText" id="{FFAA11B4-8AC0-4D92-A595-38D21E2F9B64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44" operator="containsText" id="{2B13CA11-D822-4913-9023-B478D1343FCC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45" operator="containsText" id="{A3E5DD5A-D6CA-4AFC-95E7-E8CAC0F498FC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46" operator="containsText" id="{86BC9E1A-7FF8-41C5-A927-E816171B41D9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47" operator="containsText" id="{03B9DDC4-FFA0-49B8-8444-41D496DFA68A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48" operator="containsText" id="{611500A3-813E-4D94-9C62-BC21C654CAAE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049" operator="containsText" id="{849DE372-D8DB-422F-823E-C8E8ADCCF87E}">
            <xm:f>NOT(ISERROR(SEARCH($P$44,M18)))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50" operator="containsText" id="{8B0ED0BF-EF48-4490-89DF-9C4CAA5A726F}">
            <xm:f>NOT(ISERROR(SEARCH($O$44,M18)))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51" operator="containsText" id="{E45D0B4E-824F-4462-AB9F-AA796EA45EBC}">
            <xm:f>NOT(ISERROR(SEARCH($N$44,M18)))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52" operator="containsText" id="{6711D951-42D5-4A0A-B614-C83EB81D99F1}">
            <xm:f>NOT(ISERROR(SEARCH($M$44,M18)))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53" operator="containsText" id="{B6A5B287-EA4F-4C4C-B11C-59A5BC8A932C}">
            <xm:f>NOT(ISERROR(SEARCH($L$44,M18)))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54" operator="containsText" id="{F1D507B5-46E6-4FE1-9DBC-6E7AEB9104BA}">
            <xm:f>NOT(ISERROR(SEARCH($K$44,M18)))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55" operator="containsText" id="{7341B40C-0BD9-4F57-9E3A-17F659A64E4C}">
            <xm:f>NOT(ISERROR(SEARCH($J$44,M18)))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56" operator="containsText" id="{4933CE4F-0F22-4DC2-A6EC-49661E753E0D}">
            <xm:f>NOT(ISERROR(SEARCH(#REF!,M18)))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57" operator="containsText" id="{A20C0466-0E73-4086-BCD4-D86DBC7C38A9}">
            <xm:f>NOT(ISERROR(SEARCH($R$44,M18)))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58" operator="containsText" id="{FDCE70AF-C32E-4029-A503-ED5A97E99341}">
            <xm:f>NOT(ISERROR(SEARCH($Q$44,M18)))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59" operator="containsText" id="{AD0ADB6D-59FD-4C88-8618-CE9475F2714E}">
            <xm:f>NOT(ISERROR(SEARCH(#REF!,M18)))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60" operator="containsText" id="{7E185951-5DF4-4BCF-914B-B38F23A944A5}">
            <xm:f>NOT(ISERROR(SEARCH($I$44,M18)))</xm:f>
            <xm:f>$I$44</xm:f>
            <x14:dxf>
              <fill>
                <patternFill>
                  <bgColor theme="2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ontainsText" priority="29701" operator="containsText" id="{6D9B2F96-240A-46B0-8E59-35041B753C19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02" operator="containsText" id="{5EAEE6D2-AF73-4575-B01A-096C02192CCB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03" operator="containsText" id="{25B97235-0F1E-4F04-A1A3-4DE0075B9C54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04" operator="containsText" id="{5ABEF57A-A942-41A3-ADDD-DBC3F4F3373D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05" operator="containsText" id="{0F1395A4-E19A-43BE-8361-F0BA94B3ABA3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06" operator="containsText" id="{10B765D5-A416-47F0-AA9F-5C5A9CCEA26F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07" operator="containsText" id="{CA7DE042-01C0-4EAE-8852-2B2E73DF9F11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08" operator="containsText" id="{C61E16DD-D4A2-4796-9D19-A8B51C5093EA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09" operator="containsText" id="{BE0787F7-761A-45E1-A09A-BEA03A9BEDE4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10" operator="containsText" id="{A2E3AF1B-C490-4B37-B2A3-337AFA5155E9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11" operator="containsText" id="{5B4C960D-59FB-4A6A-B687-044F1FFF40CE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12" operator="containsText" id="{1184535B-2207-4444-A3D7-92FB221B9E0C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13" operator="containsText" id="{D4764656-06C5-476A-A8CF-0547F850B234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14" operator="containsText" id="{AF0F5FE8-5FEF-45AC-8048-7DB87F0D09E6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15" operator="containsText" id="{A8326537-2EFE-456F-953B-0F756EE12B2D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16" operator="containsText" id="{40E1FA93-C279-4D69-BEEC-0D24B389ED31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17" operator="containsText" id="{24F26D8E-54E6-495A-B7A4-CDF1A6F0D62E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18" operator="containsText" id="{8979A1E7-0289-440D-95F1-3D55C92BDA31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19" operator="containsText" id="{7782AD1A-7A16-4937-AD28-5F230260835F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20" operator="containsText" id="{F82CE7B5-299B-4CE8-BF76-0943C477EC93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21" operator="containsText" id="{62CEE321-CEB6-4D41-8213-487B4E7FB458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22" operator="containsText" id="{A31579F8-082F-4C4E-AB5F-329A13794CF8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23" operator="containsText" id="{7F2C864A-7DE7-4F40-829B-DDCA8ED25308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24" operator="containsText" id="{EBC5713E-27EB-49BB-8008-F314C15CAF4C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25" operator="containsText" id="{5E464865-E0FB-4E0C-A08D-C74C40F7EA47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26" operator="containsText" id="{E483AAF5-669C-4207-845E-942862DF5509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27" operator="containsText" id="{BF3EE6D6-96B6-4FDD-8B70-1B20DCEAC9D8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28" operator="containsText" id="{2CEC1719-0881-4F6E-AD33-2F5BD3F80122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29" operator="containsText" id="{FCCA0464-ABC0-4B52-8A1D-032CE9A2BF30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30" operator="containsText" id="{9811BEC1-6C2D-45AC-8B34-2EE00E6FF0A1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31" operator="containsText" id="{17D9BF70-4F95-4BFB-992A-0BA086ED4144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32" operator="containsText" id="{331C1498-2791-4303-BA98-D96CC2D5B325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33" operator="containsText" id="{E92C3558-45E0-46BB-BA8C-8985994B63C0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34" operator="containsText" id="{35FFA82C-F52A-410A-876A-E1053C1753A1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35" operator="containsText" id="{D66A7CB5-9F9C-4392-9473-690AAB80FFB3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36" operator="containsText" id="{FCEEEA77-A3E2-4844-8C3B-A71DF2326CD3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37" operator="containsText" id="{386C524B-8C89-4F52-A27E-2C6EF946BA36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38" operator="containsText" id="{386457FC-6BA6-4DC3-9562-41B6EFA4CA50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39" operator="containsText" id="{7196E48D-2C8A-409D-A958-E25B4D171FC6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40" operator="containsText" id="{4B444318-C98D-4610-A0E4-F3FAF79680DC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41" operator="containsText" id="{B2B41575-0FBD-4BF1-8ADD-C95CF5359372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42" operator="containsText" id="{D37B6D30-CB73-4844-B0D8-0BED6AC791BD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43" operator="containsText" id="{64436217-E4C3-465F-AA3A-D530AEA40E4F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44" operator="containsText" id="{337F7C78-7D5B-445D-AA22-21BEE17AC092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45" operator="containsText" id="{EAD893BD-2251-48A0-9BBE-F599E40E1BA8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46" operator="containsText" id="{0A9012B4-9262-410F-A7CF-7616F1C66E6B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47" operator="containsText" id="{FBB5A083-29A3-4628-B182-57118371ED34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48" operator="containsText" id="{D9F610F0-2F82-439A-B4D4-97957E09AAD2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49" operator="containsText" id="{BD98BF4C-C516-4E9E-9469-13E209B1576D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50" operator="containsText" id="{86FD2D77-3007-4E7A-A1AF-966B2F3E0651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51" operator="containsText" id="{6A5755BC-2A90-4F46-AD7D-94FB71074ED0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52" operator="containsText" id="{31EA277C-4438-4003-9B88-1683A1E2E7A8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53" operator="containsText" id="{D7536C2F-D95C-46F2-9581-9C97C8AE23A5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54" operator="containsText" id="{AABD7BEA-F452-43B4-91AF-CB232BA569B6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55" operator="containsText" id="{0229C6EF-822C-4753-85D5-6C8CA475A3DF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56" operator="containsText" id="{D042717A-7467-4828-9A35-D4B6FBAEC018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57" operator="containsText" id="{EF38DBDA-3805-4660-A289-FEE53BBBB126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58" operator="containsText" id="{A1B321E9-EF1F-40B1-8311-721627026A33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59" operator="containsText" id="{BBEA910E-4171-42FB-B722-B6D4937C7292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60" operator="containsText" id="{A6C8B863-983E-484B-A83A-76F0C7369136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61" operator="containsText" id="{91588061-EA70-446F-A524-2B20347A5A13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62" operator="containsText" id="{CDF564F9-6656-45F3-9F86-DFA61593B5FD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63" operator="containsText" id="{7A04AAF1-DDC0-4E97-BEC6-84BFA730F657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64" operator="containsText" id="{00B3E7E5-C7D9-4D2A-8C5E-3191796BE2A6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65" operator="containsText" id="{D679050C-0CFA-4E4F-9AE5-28DF1EFFFC97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66" operator="containsText" id="{39780F03-8BCA-4494-A349-908FD353BAFE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67" operator="containsText" id="{6B7390FB-B959-4BDB-A9D7-6EA7743C0440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68" operator="containsText" id="{1A531811-8B16-445B-971B-19E7F597368C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69" operator="containsText" id="{D054F8B8-1F50-4DE7-B322-95BA562E168F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70" operator="containsText" id="{0E582E83-01E2-4E1E-A140-92594AC23429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71" operator="containsText" id="{A9B2DD41-40D8-4130-A2FF-21159530C88F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72" operator="containsText" id="{548C3827-65D5-4E3F-9B83-35622D0BE25A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73" operator="containsText" id="{18B32391-FE26-4BB4-99DC-46D34992CCCD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74" operator="containsText" id="{C3E39CE2-0BBF-43B7-B901-5291CD65BBD5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75" operator="containsText" id="{A4EC244A-5FA9-488B-8A3E-B2F874DB3550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76" operator="containsText" id="{AFDB0E61-339C-4270-B354-46BF6500268E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77" operator="containsText" id="{956D846D-6D70-4A82-8E07-C69B0B9054AA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78" operator="containsText" id="{22EBECC9-7AAF-4EE3-A690-8B90ACC892FB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79" operator="containsText" id="{77BF24D5-F151-40DD-B33E-52DFAAF87A02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80" operator="containsText" id="{7EBD601F-27E6-4768-AA27-677B2AC37087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81" operator="containsText" id="{DDF84231-DC6C-42FA-9DD1-4140394DAFFF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82" operator="containsText" id="{FF4A67E4-B6F6-4BA8-9136-297F0739BE60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83" operator="containsText" id="{AF5939D5-66B3-4BF4-9647-01C8834AEC5E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84" operator="containsText" id="{7F526956-292D-445A-A03C-916DA95FFCFF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85" operator="containsText" id="{3C4E80E2-B29C-474B-ADC6-523F67E6BF4A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86" operator="containsText" id="{9A426FA2-7EFB-4D4B-97F3-C3A92E4509D2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87" operator="containsText" id="{FE1FB201-2061-4CD1-8972-5ABB41D3E7AA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88" operator="containsText" id="{F227A956-D489-4F9D-AC81-904333295E5F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89" operator="containsText" id="{3B1D4BA6-06BE-475A-880D-68ABBCC34990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90" operator="containsText" id="{C624E859-58D6-4CB9-83C7-9F3A237B0846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91" operator="containsText" id="{D628A631-30D9-48DB-B65C-876E15460865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92" operator="containsText" id="{FF126E68-5274-44FF-9A25-4401DEAA6732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93" operator="containsText" id="{C1E3EDE1-16C2-419D-98F8-47FB62DCC8C7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94" operator="containsText" id="{A0622171-D49A-447D-8269-377AEB33D6FF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95" operator="containsText" id="{86B2C2EB-7BF2-43B7-86DA-C5D035EC73EC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96" operator="containsText" id="{235C25CA-09B8-436C-BC82-3119FA10A3AC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97" operator="containsText" id="{DAD7CB06-5508-4868-80FA-AFBB9DF33A82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98" operator="containsText" id="{E21D685D-0A8C-415E-B58D-956340F02379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99" operator="containsText" id="{5711EE55-F0D8-4CB7-AA1D-6391D2D977A3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00" operator="containsText" id="{C99AE441-EB0A-49F9-9C11-8FA73C9D4701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01" operator="containsText" id="{A4F84149-2089-446F-97C2-99D7F33CF245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02" operator="containsText" id="{F54F6F59-8923-4821-A3BC-080DF3D07D02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03" operator="containsText" id="{AD83D885-FAF0-47A8-8D22-FF80011E9C85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04" operator="containsText" id="{20297BF8-E8BD-426A-9993-6902E0B48AFB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05" operator="containsText" id="{214A5797-3273-4E80-B153-AD57CC2A713B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06" operator="containsText" id="{9D74687C-2B66-457B-AE11-E2425C07988A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07" operator="containsText" id="{354EB750-CDFA-41D7-8115-A4721DC3906A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08" operator="containsText" id="{8072C454-F672-41FD-880F-AD7EE252242B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09" operator="containsText" id="{B4D7FCE9-182E-4FFF-A528-C0ECF07BF269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10" operator="containsText" id="{66AB386F-5C03-4D0B-B9C9-6265E176B874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11" operator="containsText" id="{51633B81-A6EF-416F-9C04-58EF38D3FAFA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12" operator="containsText" id="{C91AD9CD-6356-4AE6-A531-09D0BD5C1A14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13" operator="containsText" id="{6B405F82-F0D0-4163-80A4-F0C9BDDE2BB1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14" operator="containsText" id="{1B221790-FC52-422D-BA44-013C73FE1FDE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15" operator="containsText" id="{F0FB7C46-2312-48E6-B95F-358401F7AE74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16" operator="containsText" id="{1610877F-E03D-42EE-BA53-95CF835C9E4E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17" operator="containsText" id="{BA07CF0D-741D-4CCB-A16A-A3C4038DAE20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18" operator="containsText" id="{E09560AE-3673-4065-A96F-A2682ACCE46F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19" operator="containsText" id="{B3BF6115-4C99-42BB-AF39-BE8B249C128E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20" operator="containsText" id="{1B846E6D-E669-4686-8341-FE5E4A3EE904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21" operator="containsText" id="{1205E2AD-D15D-4E1D-8683-B93F55035A0F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22" operator="containsText" id="{E90C3893-A927-4198-833C-A00F12897016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23" operator="containsText" id="{4F89FF39-378B-4988-B445-3AB7D3FBC2C9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24" operator="containsText" id="{4F343C4E-DEBB-4D2A-8B85-5FFC42168D9A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25" operator="containsText" id="{30F66C59-14C6-4270-8A07-9E179443E4B9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26" operator="containsText" id="{34258E98-E82F-4B70-8F87-D4B5C3F74D2C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27" operator="containsText" id="{7A12DE9C-8E66-46B2-AEAB-4A2A5467ADE4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28" operator="containsText" id="{2723CE33-00D6-4A2B-9E2D-EABE27BC84BF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29" operator="containsText" id="{9F405A21-5AE2-4FFA-8FB8-A68D2A475BF5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30" operator="containsText" id="{012E792F-93D7-48EA-8F3F-A82B4F12BA23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31" operator="containsText" id="{BA65959E-3C8E-420D-8EFC-11CC5C8ABAE1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32" operator="containsText" id="{A8CB9E58-D00C-48F5-A27A-687EB3C920B2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33" operator="containsText" id="{8F561169-31F4-43CE-8D42-A368FF98A634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34" operator="containsText" id="{58C0C08C-E9C3-43FA-B4A7-92CABE530C68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35" operator="containsText" id="{E36374A2-38A1-4BED-96BC-98E331D6ABB5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36" operator="containsText" id="{32221F3D-D83F-4909-A8AA-629DBC5569BF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37" operator="containsText" id="{863BB06D-BAF5-4CFD-80E2-C7E549CDDF4B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38" operator="containsText" id="{92020876-10AF-4CEC-BCDA-71D3DA298466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39" operator="containsText" id="{70A3BD6E-11AF-4DC8-8A76-2B4B6EC2A2ED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40" operator="containsText" id="{167F0E08-C8CA-4E63-B1CD-F2E0AECD23CE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41" operator="containsText" id="{8ECFC7CD-0FC1-41C0-9F8B-814EE23E4266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42" operator="containsText" id="{D242B5B0-DF45-4AA4-A944-0E87F1A50B4A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43" operator="containsText" id="{B02A06F8-DCBC-4C8E-AD08-ED7D7BFDA0C6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44" operator="containsText" id="{8119B9FC-AD39-4D3C-9A90-6F7EA4A63C26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45" operator="containsText" id="{6EB91FFE-978F-4B10-80F4-494F74331318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46" operator="containsText" id="{296255A1-1385-44E9-95BB-D0815DBC450F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47" operator="containsText" id="{1BB40FA6-4303-4C3E-A5E4-35325A8D89E8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48" operator="containsText" id="{51D2C7FE-82A7-4D23-BA28-71892D00B570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49" operator="containsText" id="{9D375327-3468-4347-839C-EA0F273759E7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50" operator="containsText" id="{907C2338-AE07-431D-AA96-4D68FBA2121A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51" operator="containsText" id="{5017443A-889D-477C-AFF2-21620ECB0121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52" operator="containsText" id="{FC5F3D3B-332E-48D8-A7B6-FF81A618EC26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53" operator="containsText" id="{A84610DE-B1B3-4D3F-B041-F029EB2A754C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54" operator="containsText" id="{003CB769-064E-4317-BFA2-7392FC76A9F3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55" operator="containsText" id="{6C2E89BB-E2CB-4A7D-B241-00F9DCE9AC8C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56" operator="containsText" id="{0585F839-5BF5-4239-9748-2D85D332A39F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57" operator="containsText" id="{FA7C173B-407D-4510-ADD0-C8322B5776D6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58" operator="containsText" id="{3E80825B-16F8-4C81-8EFB-216FA29EB9FD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59" operator="containsText" id="{2EB5F569-6EA6-4225-BB72-2994066767CE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60" operator="containsText" id="{13AB924E-1104-4B92-A44A-8629BF2962BA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61" operator="containsText" id="{604190F0-E3D7-454E-9E9C-E468DEE0786E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62" operator="containsText" id="{E62B4247-5EE0-4283-9790-24D9EB864FA1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63" operator="containsText" id="{1705214C-2257-40F3-ACFB-A164FE6AADD5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64" operator="containsText" id="{835F89A1-3752-4D76-98AD-0E2F0B971759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65" operator="containsText" id="{D8F79C90-D8CA-495E-B068-5E42B9477EF2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66" operator="containsText" id="{42552C4B-3C5A-4B50-9336-719BB2DFAF82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67" operator="containsText" id="{75A5EA09-4752-4B46-8CD8-BAA3690D9AA3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68" operator="containsText" id="{1FB3116C-71D4-4E02-B924-AC96C37FA5C9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69" operator="containsText" id="{6F00736A-2754-4F2F-9598-E3788A138A44}">
            <xm:f>NOT(ISERROR(SEARCH($P$44,N18)))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70" operator="containsText" id="{C962193F-B134-4DF6-903D-C0DF8EAA57EA}">
            <xm:f>NOT(ISERROR(SEARCH($O$44,N18)))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71" operator="containsText" id="{9E798836-E1EC-4F15-A903-918767EF2AE8}">
            <xm:f>NOT(ISERROR(SEARCH($N$44,N18)))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72" operator="containsText" id="{6F30209E-DA52-40CF-BA0E-0868BBA71D4A}">
            <xm:f>NOT(ISERROR(SEARCH($M$44,N18)))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73" operator="containsText" id="{D11547D5-487F-4174-BFD0-958F07DC4403}">
            <xm:f>NOT(ISERROR(SEARCH($L$44,N18)))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74" operator="containsText" id="{7371B632-CA0C-42E6-ABD0-601A94FDAB49}">
            <xm:f>NOT(ISERROR(SEARCH($K$44,N18)))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75" operator="containsText" id="{1CADCAB9-7395-44FA-9D48-A957A8097C0B}">
            <xm:f>NOT(ISERROR(SEARCH($J$44,N18)))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76" operator="containsText" id="{BAFAE3F3-40F1-4FD7-9F2B-F47C5986F36D}">
            <xm:f>NOT(ISERROR(SEARCH(#REF!,N18)))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77" operator="containsText" id="{1341BB60-589E-4E46-AD95-8803B744A3FE}">
            <xm:f>NOT(ISERROR(SEARCH($R$44,N18)))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78" operator="containsText" id="{06934B01-A601-4EF0-8A45-0C3464E6D34A}">
            <xm:f>NOT(ISERROR(SEARCH($Q$44,N18)))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79" operator="containsText" id="{09F9EB97-2F5B-49AE-83A0-FCBFF3D0A0CD}">
            <xm:f>NOT(ISERROR(SEARCH(#REF!,N18)))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80" operator="containsText" id="{D737CF05-0A7E-4ADC-BE05-F38422DB18F4}">
            <xm:f>NOT(ISERROR(SEARCH($I$44,N18)))</xm:f>
            <xm:f>$I$44</xm:f>
            <x14:dxf>
              <fill>
                <patternFill>
                  <bgColor theme="2"/>
                </patternFill>
              </fill>
            </x14:dxf>
          </x14:cfRule>
          <xm:sqref>N18</xm:sqref>
        </x14:conditionalFormatting>
        <x14:conditionalFormatting xmlns:xm="http://schemas.microsoft.com/office/excel/2006/main">
          <x14:cfRule type="containsText" priority="29521" operator="containsText" id="{2C48344F-8325-4925-B01D-6F0E3C5D0005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22" operator="containsText" id="{7B8A0805-5620-4C14-B05F-AE33FC0253C0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23" operator="containsText" id="{19AC9CD0-A79C-4CDC-B533-E6175F7611FF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24" operator="containsText" id="{1B5D295F-D20A-4DAF-BF5E-90319E9D921E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25" operator="containsText" id="{27A8569C-B70D-400B-8CB4-F1596B986BF7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26" operator="containsText" id="{A99B2039-2CC1-4FA2-BFC2-F069256D21D8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27" operator="containsText" id="{2BD843FD-5D49-4EB3-A1C9-7B7FBB0D8BD7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28" operator="containsText" id="{D2DAA154-48A8-4289-8BE1-115BF5B9C4F5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29" operator="containsText" id="{3B617247-6CD8-40B2-BDEB-EC7B74DA2BF0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30" operator="containsText" id="{A3AA7ED8-F42A-4AE4-9C2C-C15EE0074A2A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31" operator="containsText" id="{6781CB98-F718-4FDA-B3F8-91714B1FAF3A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32" operator="containsText" id="{8256EF2E-8BE3-47F5-9B2E-9941CD2DF7DA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33" operator="containsText" id="{7FD9C78F-381A-4A42-82D4-F987C0266CB9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34" operator="containsText" id="{2F49A0A5-6D9C-4AB3-B1E3-7CC0F7A52240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35" operator="containsText" id="{28C6AD3E-14B2-410F-ABB5-09AC5E5F6B4E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36" operator="containsText" id="{ADAD2C20-27D8-4311-B838-43A3284B6133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37" operator="containsText" id="{07AC2681-EA52-4CB4-BEA3-A2BB3212F5CD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38" operator="containsText" id="{6D80B8AA-13FD-4FCB-B418-4A0AE44C902C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39" operator="containsText" id="{00150BE3-B205-4CF4-91D8-3089D7023D08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40" operator="containsText" id="{4DF6331C-34FC-45AF-95D3-65A98A6A890C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41" operator="containsText" id="{07E4280D-2CEF-4A1A-9DCD-57DEB872CE74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42" operator="containsText" id="{59746C20-06BC-41E8-B872-C90FC76F658F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43" operator="containsText" id="{9AEDDDBA-2467-4BF2-AB94-B4DBE6DE03FE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44" operator="containsText" id="{56C4C21A-D916-41DC-8013-F7FFBA458069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45" operator="containsText" id="{985EDC12-2BFC-4C60-9982-44965EC5BC36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46" operator="containsText" id="{9FF781B9-C29C-44A3-BAE7-EA1258750B7B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47" operator="containsText" id="{2AE2B407-94F8-424A-955B-670226C01445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48" operator="containsText" id="{B783F0A8-5540-40DA-A681-EFDD21057266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49" operator="containsText" id="{E799B805-A4F8-43AC-AB72-DABA855B50B7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50" operator="containsText" id="{C1531BCF-2BD4-4AB0-B98E-F82C0E120B0B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51" operator="containsText" id="{4F8DD1E5-3F57-4776-BC2C-9B584F2FA7A5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52" operator="containsText" id="{9E2C5D2B-EE77-4768-88B0-0D576AB7E657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53" operator="containsText" id="{87CBBF87-E48C-4EB7-8833-A07222D1EAD2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54" operator="containsText" id="{44010581-86DA-46DD-B0C1-DDE2CB807337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55" operator="containsText" id="{B524ED4C-8CAB-4047-A34B-CFED8082C88C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56" operator="containsText" id="{D765B85E-7018-4DC4-B428-BB65191CDFE4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57" operator="containsText" id="{F8050822-23DC-47C7-A7CA-92ED757B84EE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58" operator="containsText" id="{B867689E-4FC9-405B-B225-A2AD7A426979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59" operator="containsText" id="{60896BFF-234C-41DA-A077-6D9BB91E90D9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60" operator="containsText" id="{85E113E4-2CD8-4979-83D4-C16332CC6271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61" operator="containsText" id="{8374728A-8913-47E9-A980-410AFCD6B4D0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62" operator="containsText" id="{F2430BE5-ED0F-447C-833E-2757D3FB1B13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63" operator="containsText" id="{09B5C605-5CDA-46CC-A880-B63BC18CD9C0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64" operator="containsText" id="{82B292D2-43A7-4164-8BB6-85D5F9AB2423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65" operator="containsText" id="{51D21A0F-8E55-43D5-A96F-637EA1D5E8FB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66" operator="containsText" id="{5A253836-B221-4AE5-9C14-FCC1C94CF821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67" operator="containsText" id="{F038E809-3755-4298-8373-72B10FFBA835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68" operator="containsText" id="{E50DC78D-E9F3-4E66-8357-54B33DB060C3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69" operator="containsText" id="{EA3B9E69-886F-4B65-90AE-8910E730A7B4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70" operator="containsText" id="{9FC01B62-CAFA-412D-BF0F-0B5C64206990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71" operator="containsText" id="{8433D592-DCAF-4528-9FCC-9571F4F81AEB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72" operator="containsText" id="{A0D489BE-0952-47B8-ACCC-9011247C699E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73" operator="containsText" id="{3B5D46BE-D296-4052-9CCD-71B0CA427D4D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74" operator="containsText" id="{892C1FB7-32A9-4914-AEFE-898D93A52AC2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75" operator="containsText" id="{DAD0A4E7-18B6-4292-888D-B6FD016F24D9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76" operator="containsText" id="{A4513189-E191-42A5-836E-17A2A11B5C7B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77" operator="containsText" id="{E0055B59-1D11-4BCC-B8C0-F46272D03403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78" operator="containsText" id="{9241A38D-9494-4671-8EBB-03E1F0F513EA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79" operator="containsText" id="{6FC153C2-1C23-45CA-B162-BCAFE2B4F2DC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80" operator="containsText" id="{7FD8A0E2-7320-4532-AAF6-26176C93C1CD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81" operator="containsText" id="{3E0C782D-A70E-4424-8579-16335637CE8A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82" operator="containsText" id="{C92A4717-D75D-484C-85C8-5F82B7D13164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83" operator="containsText" id="{7E4C0C88-B67F-423D-9E87-3E9274430224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84" operator="containsText" id="{A8B07ADD-EBAD-4A5F-A513-F0B2685077E2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85" operator="containsText" id="{95666838-3D6A-492C-A813-CD76974D703F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86" operator="containsText" id="{3FE7DAFF-DC6B-4807-8532-841A8F937CB0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87" operator="containsText" id="{2A616AFB-9D08-459B-A279-77694EB42630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88" operator="containsText" id="{E1FC1DB2-2E58-45B9-AC14-3540AA9DB2E9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89" operator="containsText" id="{923863F3-FBE7-4384-940B-738D7EC5B73D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90" operator="containsText" id="{6D30887A-5B07-4843-8C64-52E8BE1A35A2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91" operator="containsText" id="{A3A1A8F7-D635-4B65-8B02-85FB7FD70DF9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92" operator="containsText" id="{87B6CAC2-ECF3-4530-8CEC-9DD5354A5423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93" operator="containsText" id="{D42AE425-8D65-41FF-A5A6-D412F16E87E8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94" operator="containsText" id="{A9B20D44-6D77-4589-B6F7-5AE17CB449B8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95" operator="containsText" id="{27FEE24B-5A13-4089-B8EA-31409F219A67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96" operator="containsText" id="{E7B629A6-5863-493C-A25A-A18DD15623EE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97" operator="containsText" id="{A8CB7B5B-0F45-4D14-BBD7-D69D1BF288EA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98" operator="containsText" id="{69D8CD64-7E61-4DCE-947C-07F3D9507A5D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99" operator="containsText" id="{9A33840C-4A5B-4189-A0DA-C09901F6D1D3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00" operator="containsText" id="{00A30905-C647-462E-96C2-B86B413030F2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01" operator="containsText" id="{C8B0421D-BF2B-47F3-9040-CCD676C8B832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02" operator="containsText" id="{66B64256-CF9F-463C-840C-A3ACEF39EBE2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03" operator="containsText" id="{F6B4A5E8-5BCC-4F5B-A7AA-BCAE0B633000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04" operator="containsText" id="{46CF54B7-5E3A-4D29-AB5B-17501F7AF4C4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05" operator="containsText" id="{0D5B4DF7-8A20-4683-99DC-CAE0AEEF40A7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06" operator="containsText" id="{50981857-D946-4FFE-828D-CB91390899D0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07" operator="containsText" id="{72595EEC-CBE2-4033-A031-72D66C247A88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08" operator="containsText" id="{AF2A7857-16B6-4103-A9D8-2BA98C57042A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09" operator="containsText" id="{791E3210-235C-40E3-9091-5C13C7565C90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10" operator="containsText" id="{36729973-4F84-4D9C-9FB1-36BE16E2318F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11" operator="containsText" id="{D20FCE3C-B380-4A3E-895B-406AFD79C13E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12" operator="containsText" id="{B2490FD5-546B-44D3-93D6-E1AF79E6A904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13" operator="containsText" id="{7F9083D2-6273-490E-A627-47AB7D8EA3E2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14" operator="containsText" id="{B5B07161-4D25-42BC-982E-C3FCCC5B696C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15" operator="containsText" id="{14672957-3A50-479B-8FD3-FD1170BED6FF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16" operator="containsText" id="{B34DB672-B7DF-47D4-B5B4-EC245282C556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17" operator="containsText" id="{A2EF6E65-748A-4CAD-B005-DF21B18DA5E5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18" operator="containsText" id="{B098D7FC-B2B2-4098-AE00-4B299FF16C6B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19" operator="containsText" id="{CF63E350-0CBB-4F30-AC1A-921D048F4D13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20" operator="containsText" id="{6DD93465-DC33-4A93-8009-5101D73B1D08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21" operator="containsText" id="{F2FE078E-F6AA-4468-AD24-AD66665CD03A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22" operator="containsText" id="{91549775-A51B-45F8-957C-B6C4F11C0B4C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23" operator="containsText" id="{E9246622-D4C2-4BEC-A309-4B388EC1C678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24" operator="containsText" id="{3A024A6A-1E50-4865-90B8-C5E7E35AF4E8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25" operator="containsText" id="{DEA03F5F-361C-4809-8BB9-02F62139661D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26" operator="containsText" id="{4225A49F-AB79-4C67-80A0-6B77EF217B28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27" operator="containsText" id="{F044BB45-7F50-49BA-9288-5A8C90F16754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28" operator="containsText" id="{9C3AFAA1-642A-4325-A615-AAF3B39E14E1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29" operator="containsText" id="{07676223-D57C-4BB3-A3DD-B4369AE8D176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30" operator="containsText" id="{564D8096-CCDB-44CE-A92B-DE506B608559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31" operator="containsText" id="{66761879-98C3-49C7-936C-8DFDECDDBCAB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32" operator="containsText" id="{7D878B68-744C-4DDA-B4B7-ECD75DC328AA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33" operator="containsText" id="{59327E4C-EDED-4E4B-A6DA-5C8C41EC0F7C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34" operator="containsText" id="{C105B859-A7BE-4714-9E43-649171F064DB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35" operator="containsText" id="{905F328B-2A9D-4C24-BA21-D9B8C721C238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36" operator="containsText" id="{C9D94274-DD80-4766-B4BA-7691985F5CA8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37" operator="containsText" id="{570939FC-C5A8-4D78-B7EB-B7E61C09C309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38" operator="containsText" id="{C67B5DF1-862C-4777-900B-7B8C61F5A3F3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39" operator="containsText" id="{3BA246D4-9248-4077-B15D-E6DDC95C0576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40" operator="containsText" id="{1AC3BA32-B9AE-498B-9EB1-5B4FFFA773B4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41" operator="containsText" id="{2370E863-1E01-4E99-A108-5CCEF7B1B9F6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42" operator="containsText" id="{F6C9612C-7055-4AB8-A2D6-9104EA6EA2F4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43" operator="containsText" id="{6CD4D82D-1D1B-43F9-8867-DD02E53CB2DB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44" operator="containsText" id="{75B94170-5065-4F69-A996-3AA2584A1482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45" operator="containsText" id="{045F7D6D-A62A-4B3B-B980-949CFFA65E67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46" operator="containsText" id="{020EEDBA-F7AE-41CC-A026-FA2D5C5FB7F8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47" operator="containsText" id="{F8E9CF20-90DF-45F2-A4EE-A3F942A01ADE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48" operator="containsText" id="{DCC4FF3B-659F-46BB-A0A1-A46337EA0931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49" operator="containsText" id="{8C3709E8-1422-4CFC-B100-C469C32B418B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50" operator="containsText" id="{EB86DBC3-6C1D-4864-956B-D13A67ED3E65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51" operator="containsText" id="{83DCBB22-B55A-47CE-9A25-2FE70FE526C0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52" operator="containsText" id="{74A91C2E-26CB-4245-B9F4-9DCC98C288F8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53" operator="containsText" id="{4710F651-B0CD-4139-81C6-026FCE6CA0BB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54" operator="containsText" id="{261E6B43-D30E-49E5-838F-A5DBFEC2872D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55" operator="containsText" id="{9A71AD79-F864-4845-B048-6BD56C0E1B7C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56" operator="containsText" id="{AB0C3894-DD34-4DC5-AB59-6C5C98B0D2A2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57" operator="containsText" id="{2AE92AAC-2778-44C9-85C9-622E2E8726AF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58" operator="containsText" id="{8D3FCF36-B2F2-44CA-A997-6196920EA316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59" operator="containsText" id="{35B559D2-80B4-434E-A960-4C1AFD041EF4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60" operator="containsText" id="{8BBD8768-735B-4858-8A35-39D18166B18D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61" operator="containsText" id="{28954D0D-76AE-4A6B-B180-EB7CE6369E3A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62" operator="containsText" id="{4540C4A0-22CA-4A29-BFEA-E82CC1CFE2E9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63" operator="containsText" id="{5F86146E-DF27-4122-A3BA-7B3BC8866C0F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64" operator="containsText" id="{0AC4AB70-43F2-4FC2-BD5E-D88F907922D2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65" operator="containsText" id="{B7117FF2-27E4-45AB-855B-2D9271CE1937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66" operator="containsText" id="{04A5D601-C6B4-4259-936D-88627B230436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67" operator="containsText" id="{7B3238DE-3996-470E-B133-60624F8743BC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68" operator="containsText" id="{9096CC33-B4C4-4DC6-AD12-F5DD7E2B6895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69" operator="containsText" id="{1EA201E3-C6DF-4F93-9DDC-41FF623294B2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70" operator="containsText" id="{64E32540-564D-4526-98CF-A874921DB548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71" operator="containsText" id="{04205789-3825-43F7-B6D9-1EE148386872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72" operator="containsText" id="{B6912E1A-BB1F-40F2-9B39-7CB975D92819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73" operator="containsText" id="{A046EF2F-06B4-4574-B779-39D69BF92D2F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74" operator="containsText" id="{4F76C5C5-9555-4326-B4E6-9B88385447E4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75" operator="containsText" id="{FBA19AAE-4E2A-4126-A191-9B08DF26E373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76" operator="containsText" id="{708A1DAA-D86D-48C5-91D2-C8A3D7B1F5ED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77" operator="containsText" id="{6831F90C-DCD8-47DD-ACFF-7383F1CB378A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78" operator="containsText" id="{09075294-6841-4491-9905-5D581EA32A7A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79" operator="containsText" id="{484445F9-04D1-44FB-AB54-11568FA66CA7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80" operator="containsText" id="{551878D0-BAE7-4603-84B9-391A3706FA17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81" operator="containsText" id="{730246F2-D90C-4CF6-B3EE-451198BEDD82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82" operator="containsText" id="{36FAF5A3-9E26-43C7-B01A-C3B3FA9EDD46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83" operator="containsText" id="{9FD762E6-8A12-4AC6-B479-719F18708D18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84" operator="containsText" id="{30C9F93B-3FD1-4D75-A005-CDB38D4BA9BA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85" operator="containsText" id="{B5302D4F-2539-4610-A08F-D82676F92646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86" operator="containsText" id="{B99D289F-B5A6-452E-B288-91A971C65E7A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87" operator="containsText" id="{4F2873F8-9CE2-4B67-AE6B-2D3BFFB98FE7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88" operator="containsText" id="{57CE7EE3-FFFB-4165-BD2C-FD9305689ACF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89" operator="containsText" id="{3FA44740-577B-408A-9621-624359EA02DC}">
            <xm:f>NOT(ISERROR(SEARCH($P$44,O19)))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90" operator="containsText" id="{BEADE0FF-8747-45DB-9DCF-BD1C757502ED}">
            <xm:f>NOT(ISERROR(SEARCH($O$44,O19)))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91" operator="containsText" id="{5E7F5298-8FF2-4CBB-BB71-B5161755E3C7}">
            <xm:f>NOT(ISERROR(SEARCH($N$44,O19)))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92" operator="containsText" id="{13EC3381-D1B8-4CB6-A003-55DA79B8ED4F}">
            <xm:f>NOT(ISERROR(SEARCH($M$44,O19)))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93" operator="containsText" id="{014A4041-29E6-4F3C-9379-9640DD29CDE7}">
            <xm:f>NOT(ISERROR(SEARCH($L$44,O19)))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94" operator="containsText" id="{3E0A6AA1-F823-4A6D-9A89-970A0A6885D9}">
            <xm:f>NOT(ISERROR(SEARCH($K$44,O19)))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95" operator="containsText" id="{3B8E9C55-CE65-4B9E-9055-7D3D7C5EAD1D}">
            <xm:f>NOT(ISERROR(SEARCH($J$44,O19)))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96" operator="containsText" id="{696DB438-CC9B-43A6-AD86-F7BD7DA212B9}">
            <xm:f>NOT(ISERROR(SEARCH(#REF!,O19)))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97" operator="containsText" id="{47026497-D42D-45FB-8296-B6B6BB3E91C5}">
            <xm:f>NOT(ISERROR(SEARCH($R$44,O19)))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98" operator="containsText" id="{B706245B-BEED-44F0-B004-96DCE0F9DD37}">
            <xm:f>NOT(ISERROR(SEARCH($Q$44,O19)))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99" operator="containsText" id="{DFBECAE8-E496-4B8E-AC41-B7C09DC15769}">
            <xm:f>NOT(ISERROR(SEARCH(#REF!,O19)))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00" operator="containsText" id="{CF66B98F-BD43-4441-B9D0-89C2DD3ECD50}">
            <xm:f>NOT(ISERROR(SEARCH($I$44,O19)))</xm:f>
            <xm:f>$I$44</xm:f>
            <x14:dxf>
              <fill>
                <patternFill>
                  <bgColor theme="2"/>
                </patternFill>
              </fill>
            </x14:dxf>
          </x14:cfRule>
          <xm:sqref>O19</xm:sqref>
        </x14:conditionalFormatting>
        <x14:conditionalFormatting xmlns:xm="http://schemas.microsoft.com/office/excel/2006/main">
          <x14:cfRule type="containsText" priority="29341" operator="containsText" id="{037BCFAC-12BC-427B-BD05-670A40C75404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42" operator="containsText" id="{B221FC83-BE6A-4ABA-BD0D-63F59E95DB4E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43" operator="containsText" id="{D8F6B4A4-65D2-4F1D-A2AE-1E2A28A27EA0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44" operator="containsText" id="{6C1DE278-4348-4076-8832-FCAAE3152674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45" operator="containsText" id="{7EE2893B-8154-407C-A18A-AC3E7F27F769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46" operator="containsText" id="{AFFE655D-E9FA-4722-9648-0BFD5F99FEC5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47" operator="containsText" id="{572B64C4-4C6F-4FFD-B5BC-A285BB41AACB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48" operator="containsText" id="{63F21C47-A6F6-4EEA-A753-98B6512472AD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49" operator="containsText" id="{21AAD7F5-91E3-412A-A213-750305FB3F29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50" operator="containsText" id="{40DD7DD7-1874-48F8-85A6-F5B65B62F6B9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51" operator="containsText" id="{D710B273-FB49-45BC-9A5D-3DA77A9EC806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52" operator="containsText" id="{55FC8CC9-F159-47F9-97DC-8B910FBA77C0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353" operator="containsText" id="{4A870DE7-716F-4B5F-82FA-49809B419820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54" operator="containsText" id="{0DAA9343-5442-4605-9475-EF76C839FF53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55" operator="containsText" id="{419E7275-0640-4DEF-A653-26A8DBA02371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56" operator="containsText" id="{D7CE0426-2A81-46BB-A6C0-F21E118151A7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57" operator="containsText" id="{3475C249-B0FF-4589-86C6-79B525FCAB62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58" operator="containsText" id="{B265E52E-1D9A-4914-A18C-172E86AB0BD1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59" operator="containsText" id="{938DD8C2-7F82-478A-A478-99A2EC064B1D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60" operator="containsText" id="{5627557A-328E-4C1E-B790-53EF786950AB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61" operator="containsText" id="{6D212E06-118D-46EB-BD45-FEBE206B8632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62" operator="containsText" id="{8F4BA7F7-3CF8-4749-9578-EAB9F46D8AA9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63" operator="containsText" id="{4DCCC78B-563D-4334-95A3-AC60CDBC07F4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64" operator="containsText" id="{7DB8CF71-DB77-47B8-85A5-FA868606E519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365" operator="containsText" id="{C7382507-C25C-4EF6-A695-58FFE60543E4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66" operator="containsText" id="{1CA79764-D349-4547-B465-D9330B68B59E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67" operator="containsText" id="{7193D9B2-0732-4639-A74B-B8C7447F48E2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68" operator="containsText" id="{B6643E64-7B53-41D3-A713-F827FD0E1E59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69" operator="containsText" id="{2D26DC46-F106-4A57-9AA2-B8CE8DC82F3E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70" operator="containsText" id="{AC4FD0B7-2922-4921-940B-47F4C5FEA506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71" operator="containsText" id="{F988153B-665F-41D6-8BC4-218E940A27E1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72" operator="containsText" id="{40BD63CE-45D4-407E-9010-9401DBEDBA7B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73" operator="containsText" id="{85F6CF8B-9F95-4860-9610-60E78F670CEA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74" operator="containsText" id="{3455100D-E40D-4290-8C95-3A59A1F4E1EE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75" operator="containsText" id="{ECA66984-6885-43C8-B228-44ED3BFACECF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76" operator="containsText" id="{850D03AC-7370-46CC-9855-BD2481B96C1F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377" operator="containsText" id="{B89B2F8D-2874-4354-9A36-EBA71B1FA27F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78" operator="containsText" id="{A510F2AC-2B42-4689-88D0-77F76BCC74B2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79" operator="containsText" id="{9A3C7EA7-0128-4CAB-A31B-109D2754C302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80" operator="containsText" id="{4A10B32F-34F9-495B-8845-474EA2C7B029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81" operator="containsText" id="{65831A21-4A41-48FF-9B83-6374FA0F9B69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82" operator="containsText" id="{634D0EBA-32FA-4514-85F6-D1698CC035C1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83" operator="containsText" id="{C5811FC6-DAE4-477B-AA31-3E73EDF12262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84" operator="containsText" id="{D943834C-D1DF-48D1-84BF-BAE44F47B2FB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85" operator="containsText" id="{26EB284C-AD45-417E-A537-2FD1837D8FAF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86" operator="containsText" id="{612F68B7-9407-4D65-9E47-7178F0D7D776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87" operator="containsText" id="{2DBD7909-AAC4-47ED-AB20-1B8674915A5E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88" operator="containsText" id="{E986DA2D-EE6E-46FE-9741-790C20AB9522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389" operator="containsText" id="{1DA36F75-3A7F-4D99-A617-5A4CDB6B6F3D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90" operator="containsText" id="{B2773FE9-044B-4C68-9223-E5F9901A4466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91" operator="containsText" id="{9F6C4B0E-493A-420E-9C5F-045A56E07774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92" operator="containsText" id="{93F72F43-A549-4B86-8B99-D54D95F8B61F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93" operator="containsText" id="{05201A91-7B8D-4E84-9E86-0187F31B8F60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94" operator="containsText" id="{BC605B82-EB44-410B-B89D-021986C8943D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95" operator="containsText" id="{E01B4CBB-A0AD-449C-BB1C-9C4167E403DE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96" operator="containsText" id="{5A7BBBCE-83B9-4471-BB7F-CA254A556DC3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97" operator="containsText" id="{22645869-7394-4976-912A-BF9D844F9411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98" operator="containsText" id="{BEDB5CE1-3113-4958-96A2-3774F775D2F8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99" operator="containsText" id="{ABE06903-F447-473A-81AB-DC4C5D8A338A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00" operator="containsText" id="{F843B228-F9E5-4614-A653-9B6DFB4387A0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01" operator="containsText" id="{A172099C-E845-4997-A376-D05129DC30A5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02" operator="containsText" id="{D13B22C8-9020-4970-9C33-90E25B31D149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03" operator="containsText" id="{5F2E5766-40C4-4A58-A0BA-ED8E9D76155D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04" operator="containsText" id="{E0AA3A35-5095-47AD-B05B-806E700CB62F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05" operator="containsText" id="{1156F0FE-E729-4DBB-ADF3-0536CEE0CB79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06" operator="containsText" id="{06CE740D-D891-4476-B3BE-6619347CD3B1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07" operator="containsText" id="{A164ADF7-76EE-46C3-90D5-E375A9536CAC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08" operator="containsText" id="{18673E2D-89A0-4C48-94BB-315B0CC5795D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09" operator="containsText" id="{49DAFAA8-8182-477B-8715-612F4B51B05C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10" operator="containsText" id="{6AC2A5F4-ECA0-4D16-95FF-7E90A6C20A00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11" operator="containsText" id="{6A8086ED-836A-4F4A-A9D9-E23794010116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12" operator="containsText" id="{8181D56E-DD57-49FF-9E19-22BF01B7246F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13" operator="containsText" id="{6FC79E43-AD67-4EE5-98C8-1B8865347538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14" operator="containsText" id="{27B4C1E4-2814-4013-B714-787485C686BB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15" operator="containsText" id="{8C2FD93F-961F-440F-9D31-E9DCDD97CCF0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16" operator="containsText" id="{38D4D7A0-16AD-461F-BA99-3F8F9FBDF228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17" operator="containsText" id="{D0D5D916-FF2B-43E3-A9AF-13715D783B23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18" operator="containsText" id="{A509496E-F2A5-42E2-B89B-6EB8E289C0AD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19" operator="containsText" id="{C4452C62-F24E-4DD8-9E84-8831CCFE58ED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20" operator="containsText" id="{0007E0D0-EF1B-4E02-A127-F6F4F39B2C1D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21" operator="containsText" id="{85C2CCDC-F7C9-46BF-8B61-D81BC91F9DEC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22" operator="containsText" id="{028453E3-66E6-4AD7-9FCD-136284819FE0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23" operator="containsText" id="{AE60ED43-81B4-466F-97BE-5C33582F5691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24" operator="containsText" id="{47308090-7997-421D-923A-288C7D13ECD4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25" operator="containsText" id="{17E80125-7BFA-43E7-8E85-8BC4615537CC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26" operator="containsText" id="{BE4E0290-CF41-480B-8D2C-1FFE11385F10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27" operator="containsText" id="{02FEBD33-2104-4A2C-AD1E-85A9926F65EB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28" operator="containsText" id="{30FD3819-A6DF-4037-AF2E-6025C6C55498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29" operator="containsText" id="{799E8FE8-0848-4719-B4B2-CF96CEB706A6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30" operator="containsText" id="{7AEA134A-3CDC-496F-87BE-7566EF018CF7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31" operator="containsText" id="{49356AB0-BF46-4063-B7F8-B70D443DFEF2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32" operator="containsText" id="{4034B9D0-CA65-4E92-8724-C896D27C7230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33" operator="containsText" id="{D3F09ACA-46F3-4A17-903A-8F5C5C719473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34" operator="containsText" id="{B91C31A4-3CC9-438E-B544-CE7569D84339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35" operator="containsText" id="{D38457DA-5A73-45A9-BEFB-2B1A4CF29D46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36" operator="containsText" id="{778C7537-26A1-4250-911A-2D95F61B7E53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37" operator="containsText" id="{EF9C5B13-AEEF-4B91-8C61-7F588CA8E1DE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38" operator="containsText" id="{B19970F7-E738-48B7-ABF1-201E8DB20BD2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39" operator="containsText" id="{836B2E5E-E2C0-4F9E-8DBA-1E99EB209E0A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40" operator="containsText" id="{F746E934-21B3-4636-BC9A-A21DFF91920A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41" operator="containsText" id="{DDC5B962-3D5A-4E72-882C-0C2301D70C44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42" operator="containsText" id="{CDA15C84-0A72-4373-BD65-204D78FD95CD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43" operator="containsText" id="{6BF9CAD1-3CDA-46CC-ADC2-DC6E960725C1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44" operator="containsText" id="{331DDB94-B5BC-4F43-B1E0-0DD283772EEF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45" operator="containsText" id="{55060B31-B327-4E1C-80C6-039CBCB915C1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46" operator="containsText" id="{AA53B853-4BCD-4676-BB6C-72E5207E8CD2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47" operator="containsText" id="{A6BCE263-6107-4E51-80CC-1C5BC463D3B6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48" operator="containsText" id="{982F944F-C8AB-47B6-8384-3EEE7259172D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49" operator="containsText" id="{5BAF26FC-0508-4A00-B368-1ED3FD33B70C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50" operator="containsText" id="{0375154F-4139-4196-A8A8-1566E96DCC2B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51" operator="containsText" id="{E599389A-0181-4472-BF97-2D4C8E0F2FFC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52" operator="containsText" id="{A69629D0-335D-4CC6-9B73-BC8E46203030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53" operator="containsText" id="{2DF1F5D0-1DEA-4DAB-BCDB-0D7D2262E187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54" operator="containsText" id="{D6234F11-39DF-4B73-B756-39C357807866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55" operator="containsText" id="{70567015-AEC3-4410-B5B0-1BFB6AA7FEDA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56" operator="containsText" id="{F83B2657-4523-4650-B0DD-89F080A60CDB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57" operator="containsText" id="{F74E7070-1934-4CA7-8F37-68D231FCFEBE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58" operator="containsText" id="{604A4FAA-2CC1-47A4-A10C-24F790CE6DFF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59" operator="containsText" id="{0CB884B0-8DFF-43D9-8EA2-47D742ABE366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60" operator="containsText" id="{12E2E900-4651-4ECB-895C-7D5CBA609949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61" operator="containsText" id="{A3DB034E-3388-4704-B7E7-BCC12CB2A517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62" operator="containsText" id="{26B64A70-1889-4EA2-93FD-225B9C4C9E2E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63" operator="containsText" id="{03348719-1AB0-4B08-82FA-1975E7084504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64" operator="containsText" id="{4297F0B0-F423-4BF1-BA9C-74347649E903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65" operator="containsText" id="{235FCA26-D002-4A5F-BA3B-416334D3AF27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66" operator="containsText" id="{6DB79812-1696-4B11-B9E7-A1F2902D6026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67" operator="containsText" id="{1B195BCC-B58F-4573-A369-F726BE3F5506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68" operator="containsText" id="{024BC741-1BF9-428E-85C2-89E69A6CD16F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69" operator="containsText" id="{4DA2826A-C4B9-45EF-9F13-1074E686820E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70" operator="containsText" id="{A0C93F8D-C4B4-4A52-8F4C-B56A39FB4D69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71" operator="containsText" id="{FC5232AD-195D-495F-B33D-2BB8F3DFBB5E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72" operator="containsText" id="{25461FFB-BD0C-450A-BB49-5817A07879C2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73" operator="containsText" id="{8D7031C8-477E-417D-9BD6-F17E3E26A39D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74" operator="containsText" id="{4787EAC4-6629-4C6B-BA68-C5DF48DD4986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75" operator="containsText" id="{D0AF61CA-79E1-4619-B042-A7680E32A590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76" operator="containsText" id="{4750A6B4-43DF-4ADA-A675-B33F78B3B924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77" operator="containsText" id="{D2B48867-0059-4B95-BDD5-5D2A805D52BF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78" operator="containsText" id="{5B49BF74-012E-48F4-A7D1-884AEB429A49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79" operator="containsText" id="{D71E7BC5-6D1F-4A22-BFFB-26C8ADAE548E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80" operator="containsText" id="{E92B81FE-ABFF-4C3F-ABFD-C6F80F58B4F3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81" operator="containsText" id="{9F617115-BB36-4A15-80AD-81BC7AED6833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82" operator="containsText" id="{08245C5B-8CAA-48A5-9314-2288FFF541FC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83" operator="containsText" id="{76FB8365-EE8C-4823-B6FE-F2E8AA949D80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84" operator="containsText" id="{B54260FD-43E9-48A2-B7E8-37F45BA6CD74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85" operator="containsText" id="{85A6111D-3419-4042-BEC7-5601076BD52C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86" operator="containsText" id="{8B83FB44-2AA1-4DDA-AE9B-BDD25DADD809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87" operator="containsText" id="{6AD0E341-6450-4FD4-A8F4-90B7603112B6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88" operator="containsText" id="{9F201948-A9BC-4041-871F-FA39CE098931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89" operator="containsText" id="{D501B390-74A8-4F08-B93A-F9BF33CC5A99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90" operator="containsText" id="{C3E64E48-C827-48EE-8AB2-E9FE616A60F7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91" operator="containsText" id="{88427899-123F-44F8-B18B-7237B543C4E6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92" operator="containsText" id="{B6A52441-C03B-4071-8923-788AD22651FF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93" operator="containsText" id="{4B7E7194-3D13-44CA-BBC3-8BA7F2E7E5E9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94" operator="containsText" id="{A7BB3E64-F9A3-46A3-9767-6E89C6625839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95" operator="containsText" id="{6BA0996C-4D36-4362-993C-5023F511535B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96" operator="containsText" id="{B39C9368-D790-4118-AF10-FE40078BF87A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97" operator="containsText" id="{502E0D56-481F-458F-ABAC-6A5360F5953E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98" operator="containsText" id="{B479561D-A996-483E-8198-F807F6E50BC5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99" operator="containsText" id="{14B6F093-4BCB-4858-95AD-E6633C12D135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00" operator="containsText" id="{24EE38A9-08DC-4022-85B5-0470CE2229C8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01" operator="containsText" id="{576C6750-F76B-4CD4-AE30-F87DE827DC4B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02" operator="containsText" id="{257A9FE6-B633-474F-855E-121813A85D88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03" operator="containsText" id="{2E9795B7-2643-4ED7-8D11-1BCCCF157C5F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04" operator="containsText" id="{59442B61-7F19-4DD9-86D5-526874DF8D9C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05" operator="containsText" id="{F535E0F5-ED46-4C74-9BFF-6408FF9014B4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06" operator="containsText" id="{97DAD286-6F6A-4AD3-9850-5F2451E17A09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07" operator="containsText" id="{46B8C32B-8B58-4092-A3D4-655BF6F8DA81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08" operator="containsText" id="{BDEE20BA-E77C-4977-AAEA-EDDC3288CFA0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09" operator="containsText" id="{D273FF3C-8A17-4B9E-ACB5-361D8206384A}">
            <xm:f>NOT(ISERROR(SEARCH($P$44,P19)))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10" operator="containsText" id="{05743E5A-E58F-47C8-833E-5290C2B560A5}">
            <xm:f>NOT(ISERROR(SEARCH($O$44,P19)))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11" operator="containsText" id="{34D0678A-AFE2-43A2-9994-23264ACAAC6B}">
            <xm:f>NOT(ISERROR(SEARCH($N$44,P19)))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12" operator="containsText" id="{384D9E4C-2051-4DA3-9057-49C6BE5C8730}">
            <xm:f>NOT(ISERROR(SEARCH($M$44,P19)))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13" operator="containsText" id="{E62C174D-9C37-4651-9AFC-CA9BE004E261}">
            <xm:f>NOT(ISERROR(SEARCH($L$44,P19)))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14" operator="containsText" id="{235ABDFE-1BA1-48EC-BD0E-A9BCC1E75457}">
            <xm:f>NOT(ISERROR(SEARCH($K$44,P19)))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15" operator="containsText" id="{DD327DB9-5B97-4792-8888-D0FE631A0192}">
            <xm:f>NOT(ISERROR(SEARCH($J$44,P19)))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516" operator="containsText" id="{7361A011-6CAE-4E05-B531-E20F93CB6550}">
            <xm:f>NOT(ISERROR(SEARCH(#REF!,P19)))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17" operator="containsText" id="{03096B27-4E1B-47CB-B900-2F4C2C5BDC6D}">
            <xm:f>NOT(ISERROR(SEARCH($R$44,P19)))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18" operator="containsText" id="{B55D4C6C-DA1B-4254-81D5-588A26F7195A}">
            <xm:f>NOT(ISERROR(SEARCH($Q$44,P19)))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19" operator="containsText" id="{D9CD0B59-304E-4285-89AD-6EAB7F8CC6E5}">
            <xm:f>NOT(ISERROR(SEARCH(#REF!,P19)))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20" operator="containsText" id="{FF485CAB-1D6D-4E5D-8D3D-C73740ECA239}">
            <xm:f>NOT(ISERROR(SEARCH($I$44,P19)))</xm:f>
            <xm:f>$I$44</xm:f>
            <x14:dxf>
              <fill>
                <patternFill>
                  <bgColor theme="2"/>
                </patternFill>
              </fill>
            </x14:dxf>
          </x14:cfRule>
          <xm:sqref>P19</xm:sqref>
        </x14:conditionalFormatting>
        <x14:conditionalFormatting xmlns:xm="http://schemas.microsoft.com/office/excel/2006/main">
          <x14:cfRule type="containsText" priority="29161" operator="containsText" id="{6D0701BA-E332-4CF8-B42A-1690F9F08255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62" operator="containsText" id="{F03A945E-06BE-45F5-BC4F-CB72DAF065EA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63" operator="containsText" id="{BAF901CD-C81E-4616-AB59-74EB00D08857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64" operator="containsText" id="{04EEB0B4-39DB-4A49-85F9-FBE600572A05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65" operator="containsText" id="{12E74B58-9FAD-465A-AEEB-45D9AE4FCB4D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66" operator="containsText" id="{D02AD620-5708-40E5-9E95-563B2245054A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67" operator="containsText" id="{B1347F11-35EB-4089-8834-DC63026EF8A4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68" operator="containsText" id="{123E70BF-1401-4F3F-9646-911D0EC74DFB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69" operator="containsText" id="{2B077377-CD6E-4F3C-A3BC-C3B75AC97FA8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70" operator="containsText" id="{1ED3CD96-EAFE-49AF-B63B-E646E6218519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71" operator="containsText" id="{B04D5414-7D88-4247-B03A-7175750282FC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72" operator="containsText" id="{01B78138-3EB3-4640-80D4-F24481009EFC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73" operator="containsText" id="{F7EA3FE7-7CE9-48BD-94FD-12BADCCBD4EE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74" operator="containsText" id="{CFABBA2A-7002-41AB-B184-74943815CB88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75" operator="containsText" id="{888E27E2-2B28-4DF2-95E7-1FA3C055144C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76" operator="containsText" id="{A98981DD-3820-4A9C-BB69-AC67B23B5DB3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77" operator="containsText" id="{B69649AD-8AAF-4970-B163-FA216D558D85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78" operator="containsText" id="{CFFADB9C-B7AD-419D-9815-F29ED94464F6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79" operator="containsText" id="{AC55DE33-5F1B-4D23-A89F-62D00B31946A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80" operator="containsText" id="{9153284E-946A-45DD-9CFE-1480C9B2A4C5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81" operator="containsText" id="{B8BCB5FD-1AE1-489D-9F91-A0FD006133FD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82" operator="containsText" id="{952B7461-AA7F-4579-A0A6-667E8F5BF080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83" operator="containsText" id="{AA9212B3-1EAE-47C0-ACAD-132AEDBAF5E4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84" operator="containsText" id="{B048AF2D-D83B-48F8-BBFE-5C1C88AE5615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85" operator="containsText" id="{159C8CED-172E-4E5D-83BB-20FC1AEE8D78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86" operator="containsText" id="{6BF45C38-345B-4D50-8B0B-3570D6BBFFA9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87" operator="containsText" id="{90056FF1-7CC2-404F-943E-258275FB28F9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88" operator="containsText" id="{2A711A2A-BEE1-47E0-AF87-13B52733D7D8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89" operator="containsText" id="{0BD110E9-6584-4119-B654-E02F0D370404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90" operator="containsText" id="{2A100345-DFED-422F-A6E3-B3AE966278B8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91" operator="containsText" id="{526E393E-FBE4-482D-9971-E862EEADE5A4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92" operator="containsText" id="{8D3C87E7-97CB-47C4-968B-20567DAAC410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93" operator="containsText" id="{13BD5F76-3D15-4CFD-B4A7-EF4ABA9ECA1F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94" operator="containsText" id="{2D61DA3C-DBC0-483B-90A1-8712CAEB87EE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95" operator="containsText" id="{D78F4446-3085-422C-9ABB-F364EA6478D4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96" operator="containsText" id="{281D5B45-9990-4881-8019-F8B383B71474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97" operator="containsText" id="{5955E519-C5A0-42C2-9399-2380BE9B45DB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98" operator="containsText" id="{61E51DA0-3833-45AE-B378-2E096B01CE32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99" operator="containsText" id="{8025FF7A-1D83-4F11-96B5-E8BA33A0EAF4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00" operator="containsText" id="{96083F73-C5CE-47E5-9287-7888A5233FCD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01" operator="containsText" id="{815E3706-CAC9-49B8-9B23-09101676BA3B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02" operator="containsText" id="{FAD7FE83-54A0-4BC6-AADE-2B88D3C219A7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03" operator="containsText" id="{037DAB69-9797-4AF1-A252-233C2E3E6EFC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04" operator="containsText" id="{F503687B-1416-4F9B-956D-7EC3BDBA8029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05" operator="containsText" id="{2D726E69-5BE1-4221-8D97-BFCEC88649CD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06" operator="containsText" id="{F9B84200-1A5C-41C4-8523-1100A85391C9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07" operator="containsText" id="{43BDAEB8-3BAF-4320-A6A3-8734194B63E2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08" operator="containsText" id="{0F9D0DDD-5536-4A21-8E55-518257817B52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09" operator="containsText" id="{D4A41141-9804-4E90-A7C4-103EAFBCDE84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10" operator="containsText" id="{D78E093F-9E44-4233-8595-0CCE26E7BC0F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11" operator="containsText" id="{B863D8E2-E1D0-4069-A566-363716C7B62C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12" operator="containsText" id="{BE8EAD27-0534-454D-9056-77E824811A6E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13" operator="containsText" id="{CE4840EF-BDC6-4629-82E9-926112E50ED2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14" operator="containsText" id="{AF7A8B8D-E26C-4377-B543-2B769E3F0D6E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15" operator="containsText" id="{DE282663-7BC5-4BE8-A889-7BDDCA3B584E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16" operator="containsText" id="{1C5A32E1-CFC0-44B4-9565-750BAC811082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17" operator="containsText" id="{1F86B011-CA23-44D2-AD3C-610B5A6D1A28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18" operator="containsText" id="{B84A7C59-4901-4C3A-B525-0F0C9F5BB196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19" operator="containsText" id="{C1F2985B-8567-4EC9-8006-BE823CA0F748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20" operator="containsText" id="{92A11B76-3E11-4FF0-A2D3-A47DAC16B7C2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21" operator="containsText" id="{A7173120-19AD-44E4-B3F1-9F7F6A32C5AC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22" operator="containsText" id="{FE763C69-5AE0-483D-8C8F-08AA797D04D7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23" operator="containsText" id="{05075ED6-3B15-4864-BE3B-B723FF3FD017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24" operator="containsText" id="{C5D16BBE-71AF-4A3F-8EFC-8AC683746D2C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25" operator="containsText" id="{65AD6D0C-5F2F-444D-A0D2-01361544773D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26" operator="containsText" id="{6B699057-D2FF-400D-96B5-CBC73D6A84AF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27" operator="containsText" id="{4ED740C2-743C-4B88-B622-C84CDA5F97D0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28" operator="containsText" id="{EA1A6F89-35EF-4E0F-B66B-BF4EFB01F934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29" operator="containsText" id="{20DE12C1-B5BE-42EC-9AC9-3FF4D73B60BD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30" operator="containsText" id="{0737DE33-F846-4499-A361-F9D271AD6660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31" operator="containsText" id="{9F5A3E79-1DEC-4F6F-BDE1-C2E2D9DB2E3D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32" operator="containsText" id="{60A6FC13-A63F-45AA-86DC-97F9CD8C01DB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33" operator="containsText" id="{115C2763-8F64-4BBE-A584-4D963F45D5F9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34" operator="containsText" id="{501FB325-CC7F-4409-B352-B67DAF71193A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35" operator="containsText" id="{09BFDE6F-D0CB-43ED-BCF2-CA0CCE24BB2A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36" operator="containsText" id="{A430F848-69AC-4DBD-9456-DE387D258830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37" operator="containsText" id="{278CF781-C669-4FC3-AF32-742FD3E23BD6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38" operator="containsText" id="{6F75F83E-5EA9-4785-8011-940B026CBD28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39" operator="containsText" id="{2A1645A5-F9B8-4946-9755-A619145FB67E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40" operator="containsText" id="{E2F4E010-8A53-4C17-9BC8-83FC3C15FAB9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41" operator="containsText" id="{DD6BE211-02B7-485B-9EEF-41187CC48608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42" operator="containsText" id="{F772BC8A-3C6C-4A4F-BEF3-4A169EB040D1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43" operator="containsText" id="{176A2C40-D5DB-4E5F-BA76-8FAB2EAA3021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44" operator="containsText" id="{04D04B5E-40CE-4EFF-BFE4-34B30A8123B9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45" operator="containsText" id="{8FAF6FE3-EC4C-44B8-A957-EB1A51995E5E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46" operator="containsText" id="{AB1EE3F1-56B7-413A-AA74-DFD5E6EDEBFD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47" operator="containsText" id="{E9D17F7D-B7B6-450A-869D-E40050F73A26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48" operator="containsText" id="{427C6E43-C9CB-4616-A37C-FACB5B9E5448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49" operator="containsText" id="{91CF7DF4-99BC-4183-ABD7-0B8F5282881B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50" operator="containsText" id="{75559AC0-6498-4CA4-BB45-7039D153D8F7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51" operator="containsText" id="{2F1E4B33-E145-42D8-BFBC-6D2E65270BCE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52" operator="containsText" id="{9E4242BE-B671-41B9-88C6-C8E7CE51F7CE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53" operator="containsText" id="{C01DE448-F2F6-4A44-90AA-B10E5E1D6A0A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54" operator="containsText" id="{641318B2-AEDB-404E-9981-DE363942CEE3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55" operator="containsText" id="{EA262D41-16C9-4A17-A211-43354B012985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56" operator="containsText" id="{1FAC37F6-5211-40F5-9F6B-021D5F9FF409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57" operator="containsText" id="{346E9DAF-1229-4F52-830D-0CEB53C2EABC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58" operator="containsText" id="{A789B306-C177-4398-A17C-B5920D6B87D5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59" operator="containsText" id="{BBE728C0-2504-4356-B5F1-A829CEA27BA4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60" operator="containsText" id="{7EEB1B38-E876-4925-AB36-5C1411370B1E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61" operator="containsText" id="{213F1878-5A96-482B-8822-91F82B4C3F28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62" operator="containsText" id="{BD407AA8-0085-4E5D-B947-6BCF5C300F92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63" operator="containsText" id="{AEDFFB33-A7B3-4757-9F12-A15C5B9F3BF5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64" operator="containsText" id="{826C27AF-C9F9-45CB-A942-BDA93E11E389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65" operator="containsText" id="{78787554-B40C-493B-91DA-3E465254AAED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66" operator="containsText" id="{7606F4AD-9BB7-4A3B-85F1-AB98619ABD6B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67" operator="containsText" id="{23DB338D-5202-4750-8B7A-15736F5AE6CA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68" operator="containsText" id="{4823E7C0-B580-40DF-95DD-3D1D978B0348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69" operator="containsText" id="{9B5AA0AF-A84E-4743-871B-1317A68EEFCE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70" operator="containsText" id="{DFA13AA5-DA8A-433E-A036-E7A945426738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71" operator="containsText" id="{9CE13796-FABE-4971-9DA4-147885F14A24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72" operator="containsText" id="{3977A035-63C7-41DE-9270-42BFEE1D52F4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73" operator="containsText" id="{A6D1CCC0-986B-4564-ABF6-CE42702E30BB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74" operator="containsText" id="{1B4C4522-E6A5-48D0-A98F-D750B9545D65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75" operator="containsText" id="{61567DDB-06F0-4097-9535-214952203FEF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76" operator="containsText" id="{69796449-B194-4F21-82FA-810EAA8A84E7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77" operator="containsText" id="{D4B10E4F-256C-465F-AA89-EC9E18484647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78" operator="containsText" id="{57AE8971-5388-4563-AF63-EB2BC2DABE88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79" operator="containsText" id="{6CAC4280-D203-4B7C-8837-588E9CFE207F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80" operator="containsText" id="{4FF99EFA-C67E-4F95-A83E-B27B519CFF7C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81" operator="containsText" id="{A5D04610-59B5-463F-A920-659E5DFB87C7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82" operator="containsText" id="{7967E8B7-5179-4705-A521-79740971B132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83" operator="containsText" id="{6CE697BB-23E7-4DDE-9ACF-16F5C948DF02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84" operator="containsText" id="{DA36C0C6-73CE-4AA5-8953-41A4C05DC9E2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85" operator="containsText" id="{6A7698A7-7873-479E-8953-C4EBE2B07ABD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86" operator="containsText" id="{DE09160E-3B29-49FF-ABCE-55CD4D7DB107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87" operator="containsText" id="{9C95C8F5-E9B1-4908-A77B-6E6CDF964720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288" operator="containsText" id="{5E5D0A89-C258-40EE-AF37-C987944C4FAC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89" operator="containsText" id="{FE06BD09-099F-4072-85D2-32ABB885EFF7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90" operator="containsText" id="{0874A2BF-8E6B-4663-87C7-E857B77A4A87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91" operator="containsText" id="{E3F85DF1-B1B5-4726-8A26-A9F61AAC32F2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92" operator="containsText" id="{E45F2E47-3FDF-48C6-8795-D298578AC917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93" operator="containsText" id="{7AE5F949-F335-4B6A-A89A-649636D70C61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94" operator="containsText" id="{6784EB25-9EFC-4A42-AE35-60F44A4DDD6B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95" operator="containsText" id="{107523E2-7BC0-4333-A568-05FEF844F3F5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96" operator="containsText" id="{2B7833DD-3799-43E3-B706-F85950E73729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97" operator="containsText" id="{530A8D43-41C9-4198-982D-D3E12FF6847F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98" operator="containsText" id="{1C2032A3-B903-4277-94F7-D8F4004331F3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99" operator="containsText" id="{5495FC0F-4C5C-4431-A24E-EFD2D28A8C4F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00" operator="containsText" id="{9651390B-1C6F-4002-8378-2A076CE80BDC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01" operator="containsText" id="{5F4242FB-BCE3-4B91-9B5B-53222ECE98C5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02" operator="containsText" id="{7F2280F7-558A-4DF0-9E61-F5178301C9B0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03" operator="containsText" id="{09455CA9-6627-4B0E-9827-29854D99DA10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04" operator="containsText" id="{EB130AED-34AE-4322-A566-CC9C95191E0D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305" operator="containsText" id="{6C5E4A6D-BFDE-4128-B90E-685BAE62CBDD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06" operator="containsText" id="{693FE074-70F0-4DC4-BA80-C333D8939D4B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07" operator="containsText" id="{A43D19F9-CA64-42F0-B9A5-F3BC54806CA8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08" operator="containsText" id="{1F994B13-D7CA-4308-8BD4-5BCDD0C727C6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09" operator="containsText" id="{485ECAEA-E65A-4EA8-81DC-7073F75098D7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10" operator="containsText" id="{7000D6D8-C52B-43C1-86A1-6CEC9215F221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11" operator="containsText" id="{D1A840A5-CD11-4F29-B3FA-48A9FA936722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12" operator="containsText" id="{D0429184-F200-431C-B861-18DD07244974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13" operator="containsText" id="{B542F41F-43DE-49F9-8E15-B1909754F334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14" operator="containsText" id="{4678DEED-6EAD-4837-9704-D081A6040A16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15" operator="containsText" id="{7EE19E54-E16C-4520-AEB3-1F3BB10C2E33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16" operator="containsText" id="{EF1EE202-CEED-4610-A3F7-176865B94DAB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317" operator="containsText" id="{47807ADC-AA2D-43CC-B11F-6BD6658421A0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18" operator="containsText" id="{4C25B0AC-828C-4773-850C-062FF8A5FB7A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19" operator="containsText" id="{9A7BF73F-B75C-4F45-9DB1-B02CA23FA290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20" operator="containsText" id="{A9478D96-9377-4591-B9BD-D1424E3B01D2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21" operator="containsText" id="{F547404C-9087-4727-92EF-0B0346BED56A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22" operator="containsText" id="{CDA29B5B-05F5-4D38-A277-BFF8724E3584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23" operator="containsText" id="{AE8624D4-71E3-424E-89E2-0F91C4F3A922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24" operator="containsText" id="{2FBF12FA-74FD-46C6-8DC7-4CC3EF62BB29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25" operator="containsText" id="{3339EEC4-23FC-4D9B-8DD2-0C4032439A61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26" operator="containsText" id="{2716A38E-737A-4337-9975-F897015A0A46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27" operator="containsText" id="{0E66D905-F4B0-4632-BE92-4524631B143C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28" operator="containsText" id="{EF8DB6D1-7792-4B59-868C-389773F0EE22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329" operator="containsText" id="{948D4EB9-4652-4117-A506-8AF0436F82F1}">
            <xm:f>NOT(ISERROR(SEARCH($P$44,Q18)))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30" operator="containsText" id="{21F301EF-702B-40EC-948A-8B0848E3424D}">
            <xm:f>NOT(ISERROR(SEARCH($O$44,Q18)))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31" operator="containsText" id="{F56D1B56-4EE1-49E8-9D24-346806B384D4}">
            <xm:f>NOT(ISERROR(SEARCH($N$44,Q18)))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32" operator="containsText" id="{364FC6DB-AC2A-4C44-9CF7-B6E38B43D85C}">
            <xm:f>NOT(ISERROR(SEARCH($M$44,Q18)))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33" operator="containsText" id="{52E07B1A-792A-42E5-9A29-3BE30F674BD5}">
            <xm:f>NOT(ISERROR(SEARCH($L$44,Q18)))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34" operator="containsText" id="{42D67D9F-68A8-403E-AB53-C80BDBD888EA}">
            <xm:f>NOT(ISERROR(SEARCH($K$44,Q18)))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35" operator="containsText" id="{B07F5827-FCAC-48AA-B04A-1D2842BB7EEB}">
            <xm:f>NOT(ISERROR(SEARCH($J$44,Q18)))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36" operator="containsText" id="{7298E9EE-8526-4365-BE38-0FE2BFA5CB71}">
            <xm:f>NOT(ISERROR(SEARCH(#REF!,Q18)))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37" operator="containsText" id="{AA7B8F20-122F-4D1E-A681-29C4835BB121}">
            <xm:f>NOT(ISERROR(SEARCH($R$44,Q18)))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38" operator="containsText" id="{A9BBD8E0-6993-4287-A7C6-09C212E775AF}">
            <xm:f>NOT(ISERROR(SEARCH($Q$44,Q18)))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39" operator="containsText" id="{FB5A6BB0-AE4E-4E2D-BBB1-54A0065F16CD}">
            <xm:f>NOT(ISERROR(SEARCH(#REF!,Q18)))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340" operator="containsText" id="{736F569E-A13A-4FA8-A1B3-8AE75A6CF1D4}">
            <xm:f>NOT(ISERROR(SEARCH($I$44,Q18)))</xm:f>
            <xm:f>$I$44</xm:f>
            <x14:dxf>
              <fill>
                <patternFill>
                  <bgColor theme="2"/>
                </patternFill>
              </fill>
            </x14:dxf>
          </x14:cfRule>
          <xm:sqref>Q18</xm:sqref>
        </x14:conditionalFormatting>
        <x14:conditionalFormatting xmlns:xm="http://schemas.microsoft.com/office/excel/2006/main">
          <x14:cfRule type="containsText" priority="28945" operator="containsText" id="{7A7DBC82-6DE4-4D8E-A23D-6E50530EF083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46" operator="containsText" id="{2E44E69C-2CC3-4546-B446-F0F663DBAD81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47" operator="containsText" id="{69570705-DD32-4A19-A2E2-399C666BAADD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48" operator="containsText" id="{000275D0-74E5-463E-8B3A-FB3ADF905E74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49" operator="containsText" id="{32544F4F-4CC0-4E34-AC38-423CB26541D1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50" operator="containsText" id="{60406BE6-B9A2-4B5B-B034-F359FDFDEE97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51" operator="containsText" id="{816CE782-6552-456A-9FC0-A5538CF9886A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52" operator="containsText" id="{779315C4-2AC2-4201-8681-B9E7E8658C25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53" operator="containsText" id="{462382FD-A05B-47C5-9784-208695DB9160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54" operator="containsText" id="{61BEC00F-13ED-487C-91F7-C1EA27CE6669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55" operator="containsText" id="{537EEAEB-BC5B-4247-B9B1-8B2F8E0DC834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56" operator="containsText" id="{B50A7CE3-04C6-418D-A78F-C67075915164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981" operator="containsText" id="{22803A76-1C3A-4821-A666-06D1599FF0FB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82" operator="containsText" id="{736D9135-2C54-44E8-A130-8677DE1CDE0C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83" operator="containsText" id="{9FE429A0-175F-4FC0-B406-E01556E3F06F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84" operator="containsText" id="{DB096A46-6553-4642-9D87-AC3C0FF154CB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85" operator="containsText" id="{EE7F6098-593A-4E75-B67F-415FB80CD83D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86" operator="containsText" id="{D834E3B5-A5C2-4BE6-A8EE-2BBF56714344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87" operator="containsText" id="{B1A18EC5-F023-4B25-B3D6-6D86D1A2F052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88" operator="containsText" id="{F0A68708-516D-4067-AD77-AE64F11E81DE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89" operator="containsText" id="{EB855B4C-75EF-462C-81F2-220F77A93B4D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90" operator="containsText" id="{E2427F74-00AA-44D2-AD71-322F3660E5D2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91" operator="containsText" id="{30C80783-6CA2-4E4A-A528-39A594E0645C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92" operator="containsText" id="{A5F63275-9C57-427C-8D1C-FC26149F78CA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m:sqref>L21:O21</xm:sqref>
        </x14:conditionalFormatting>
        <x14:conditionalFormatting xmlns:xm="http://schemas.microsoft.com/office/excel/2006/main">
          <x14:cfRule type="containsText" priority="28557" operator="containsText" id="{1B462C41-4CC6-44C8-9718-E99DF35A461A}">
            <xm:f>NOT(ISERROR(SEARCH($J$45,L21)))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58" operator="containsText" id="{01E647AD-1A64-4411-9941-2D7F26BDD7B4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59" operator="containsText" id="{3BA6E340-C57D-420D-83DB-B2F057A4A9D5}">
            <xm:f>NOT(ISERROR(SEARCH($R$45,L21)))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60" operator="containsText" id="{5075EA8D-DF36-49B2-9990-FC15F63F1988}">
            <xm:f>NOT(ISERROR(SEARCH($Q$45,L21)))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61" operator="containsText" id="{BEE0886D-C422-43B2-98C5-AC87772801C1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62" operator="containsText" id="{4ADEE916-D345-447C-86F8-006EDF8E5621}">
            <xm:f>NOT(ISERROR(SEARCH($I$45,L21)))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623" operator="containsText" id="{5BB2B7C4-98B2-409D-B0AC-CD564A192A4D}">
            <xm:f>NOT(ISERROR(SEARCH($P$45,L21)))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24" operator="containsText" id="{8227A0EB-2A31-4044-8722-9B8B5CC64833}">
            <xm:f>NOT(ISERROR(SEARCH($O$45,L21)))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25" operator="containsText" id="{BA17ABC9-4260-4E4F-BC82-4858159C9813}">
            <xm:f>NOT(ISERROR(SEARCH($N$45,L21)))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26" operator="containsText" id="{8B029B6C-A3C2-499A-9E59-0B2A22D914E6}">
            <xm:f>NOT(ISERROR(SEARCH($M$45,L21)))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27" operator="containsText" id="{08B241A1-CBA5-4106-9CCE-E27713F7C1C2}">
            <xm:f>NOT(ISERROR(SEARCH($L$45,L21)))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28" operator="containsText" id="{9CA60CDB-FDE5-411A-AED1-617BDC2BBD7D}">
            <xm:f>NOT(ISERROR(SEARCH($K$45,L21)))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29" operator="containsText" id="{6BBE871E-4F01-456C-978E-6B08F39F992C}">
            <xm:f>NOT(ISERROR(SEARCH($J$45,L21)))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30" operator="containsText" id="{09FB5E44-EB67-442A-9938-60278C9EEE6A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31" operator="containsText" id="{8BCED1D2-B638-4ED8-BB46-DADBA8B06A8A}">
            <xm:f>NOT(ISERROR(SEARCH($R$45,L21)))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32" operator="containsText" id="{98F23E15-350E-4051-A666-B0191F396400}">
            <xm:f>NOT(ISERROR(SEARCH($Q$45,L21)))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33" operator="containsText" id="{7F29ECB8-71A9-47D0-8764-D30A125E7B08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34" operator="containsText" id="{27C0BFD2-B4B6-40FF-ADD7-D7190E3B2295}">
            <xm:f>NOT(ISERROR(SEARCH($I$45,L21)))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659" operator="containsText" id="{6E98CE84-058D-4F05-88D0-27CF4C63A0CF}">
            <xm:f>NOT(ISERROR(SEARCH($P$45,L21)))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60" operator="containsText" id="{3618665A-D708-40A9-AF3D-F4439CB12E5A}">
            <xm:f>NOT(ISERROR(SEARCH($O$45,L21)))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61" operator="containsText" id="{3E6CF79A-70B8-494B-A628-AC16FD58132E}">
            <xm:f>NOT(ISERROR(SEARCH($N$45,L21)))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62" operator="containsText" id="{80E2A16F-8474-4FCD-9EF4-D02E27DF6874}">
            <xm:f>NOT(ISERROR(SEARCH($M$45,L21)))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63" operator="containsText" id="{265E1CCE-24BC-498E-888A-28153CD6DF93}">
            <xm:f>NOT(ISERROR(SEARCH($L$45,L21)))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64" operator="containsText" id="{AAF26250-B4C9-4A81-818C-D651B974880A}">
            <xm:f>NOT(ISERROR(SEARCH($K$45,L21)))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65" operator="containsText" id="{B867DC7E-42CF-4A99-94E1-4B515546D842}">
            <xm:f>NOT(ISERROR(SEARCH($J$45,L21)))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66" operator="containsText" id="{1924FD41-643C-47C8-9240-E70565297121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67" operator="containsText" id="{8E06609C-0A7F-41E0-B024-75CDA5EAA9E1}">
            <xm:f>NOT(ISERROR(SEARCH($R$45,L21)))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68" operator="containsText" id="{596DD817-49EF-4A82-B024-2EB9668360DB}">
            <xm:f>NOT(ISERROR(SEARCH($Q$45,L21)))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69" operator="containsText" id="{AD8FF7FC-1528-46FC-8F19-65DABDFE1742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70" operator="containsText" id="{9F7E1406-148D-4C06-88B7-447D0C736A27}">
            <xm:f>NOT(ISERROR(SEARCH($I$45,L21)))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993" operator="containsText" id="{C7152A25-1115-4798-B0DD-5CAA868B8581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94" operator="containsText" id="{5495FAD4-1072-4C1F-BB14-F14DA1C801B2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95" operator="containsText" id="{824F7CC0-8675-476C-BD61-C3785CF2D79B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96" operator="containsText" id="{BEE5CF63-AD63-492A-9C69-39EAF9BF2DAE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97" operator="containsText" id="{360CA30A-D76E-4D5B-9D4C-035AEA83F36B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98" operator="containsText" id="{E9A51764-404B-4A5F-8AFD-58F6B46C2036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99" operator="containsText" id="{574DE5A9-A4DF-40EE-B07A-250E66E7292A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00" operator="containsText" id="{35B8DC04-F4D5-4445-99FD-BD88A539AC1F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01" operator="containsText" id="{92FD2729-09EF-4E05-B765-31979C245B7D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02" operator="containsText" id="{D1267707-012C-4581-BC3A-FCB4706B5DD2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03" operator="containsText" id="{9D1BF052-DD4C-4451-9C3D-2C04D2C6B397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04" operator="containsText" id="{E194BD10-C986-48D8-9606-0930C42F644D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05" operator="containsText" id="{8B7CEC4E-11F9-4272-9BC1-CE2B878F63CD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06" operator="containsText" id="{C6C9C8AD-BC3D-40A6-8C1A-409E8A844712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07" operator="containsText" id="{0B0EEC3E-4973-4701-B9F4-CE52BD88C3A0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08" operator="containsText" id="{D0A77622-4CCE-4030-92CB-FFCBBC4C2E08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09" operator="containsText" id="{859D2341-7B91-440B-BB0B-A253AD759224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10" operator="containsText" id="{1CEDAFDE-1198-4447-8982-10216F018EC5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11" operator="containsText" id="{E7626684-0B57-4E78-8614-0F81DBC16C2E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12" operator="containsText" id="{DE7FD645-F0F5-47C1-BA9B-2607F68D9374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13" operator="containsText" id="{5F31BE75-BBAD-4F43-B285-CDD4697913FE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14" operator="containsText" id="{993F2475-84DF-4C03-9630-9D9005F85F44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15" operator="containsText" id="{DE2513F2-9139-4A5F-AB53-29E5024F8F83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16" operator="containsText" id="{6E006D12-D6A5-4010-8F1E-6929801CA99C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17" operator="containsText" id="{1FAE4F71-CC5A-442E-A51F-9A620661FE00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18" operator="containsText" id="{BC0F0897-8456-4C56-8B7D-0E405726D885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19" operator="containsText" id="{45383110-5B69-4B4E-9624-510CCAA39E8B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20" operator="containsText" id="{53F4CD13-F4A2-41C5-B845-E09ACF074F82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21" operator="containsText" id="{F84F6800-C639-4E7D-9714-9DAA2B7816A7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22" operator="containsText" id="{426A9DA9-4BAE-4477-B83A-FFA45DD97390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23" operator="containsText" id="{E00FDE1E-1454-4605-84FA-4C6BAF2A4AE3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24" operator="containsText" id="{631C86C8-1189-406B-A7B1-8ABF038A5251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25" operator="containsText" id="{E8517BBC-276A-4B97-9C9D-E2B2A0D95CE9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26" operator="containsText" id="{2FE81A80-5F4A-4766-ACBB-138FCF9DFFF5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27" operator="containsText" id="{4F5222FF-35B1-422E-9F6E-330464632465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28" operator="containsText" id="{4E291FAF-DF7D-4117-9060-30660A7EA036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29" operator="containsText" id="{E1955F75-D4C7-474C-B44F-C5F4315A32DE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30" operator="containsText" id="{4A492A11-7F96-4486-A842-F9A9A9DF3D43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31" operator="containsText" id="{FC8F14D4-4ED4-43F4-A77B-70B6CDF80499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32" operator="containsText" id="{FE846620-6C33-43DC-A19B-A86EA7F1AECB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33" operator="containsText" id="{64B14859-8D53-49AA-9AD5-0396AB39C31A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34" operator="containsText" id="{06A3CF0A-D6D8-4BD2-8441-6B13F9CC371E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L21:N21</xm:sqref>
        </x14:conditionalFormatting>
        <x14:conditionalFormatting xmlns:xm="http://schemas.microsoft.com/office/excel/2006/main">
          <x14:cfRule type="containsText" priority="28969" operator="containsText" id="{6234A9A3-5392-4377-9DA6-FB3395615106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70" operator="containsText" id="{C0CB559F-FA8D-48C2-80A4-17DFD4FF860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8971" operator="containsText" id="{EF199DB6-BDD6-499C-90B0-45B02F0DB5C4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72" operator="containsText" id="{837C0D1A-061D-4A80-9019-50ADE0E98D1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73" operator="containsText" id="{16C722B5-DE19-4841-A368-0FCC20A4CA8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74" operator="containsText" id="{46732A3A-4C1D-4D23-B82C-E18DF47E70B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75" operator="containsText" id="{FEB64863-98D6-4B2E-9EA6-7612B892680A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76" operator="containsText" id="{2D3B92C7-A258-47D1-BEAF-0AD55BFF8C5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77" operator="containsText" id="{6B0831FF-B1B0-45AD-BBEF-44D23DA4197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8671" operator="containsText" id="{95724852-AEC4-44BB-81E4-0F5CDE8737EF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8335" operator="containsText" id="{E12A0636-073C-4E7B-8BD7-A42B6D4EE051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36" operator="containsText" id="{AAF2664B-5391-4F7D-89AF-330CEF87275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37" operator="containsText" id="{1901E02A-D41F-4AD5-A8B4-81E2D22F70EC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38" operator="containsText" id="{ED6C0057-9499-4046-B8A1-168EFF52786A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39" operator="containsText" id="{182780F7-0982-4B8A-9F4C-2707BA815B99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40" operator="containsText" id="{B65069F6-A278-4FC2-A210-39272C5EDD62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341" operator="containsText" id="{0FCBD8CC-DEBF-407F-A605-BA7DA2CA5E53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42" operator="containsText" id="{E028C075-4723-4CF7-8AC1-419D98943610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43" operator="containsText" id="{33A688DC-AE89-4596-B717-5E5E492C60AC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44" operator="containsText" id="{F23AA18B-B5E2-4E12-9907-8269459A9A21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45" operator="containsText" id="{1CE9715B-9DB4-49D2-ACA1-37DE413EF0B3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46" operator="containsText" id="{65616721-E491-48E6-8F43-B83548DD93CE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47" operator="containsText" id="{D4D931A6-4C75-485A-9670-7F179CC4F9EC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48" operator="containsText" id="{863DE623-E8B8-40C8-B548-6AB1CE7A58B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49" operator="containsText" id="{B8C27B85-F0B4-4A38-9D69-AA961A9693E3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50" operator="containsText" id="{538BE018-122D-429D-995F-92EA6BC6BE74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51" operator="containsText" id="{EFCE9B99-9177-4851-B9BC-1C8024AEF889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52" operator="containsText" id="{B7B74472-06EF-4F06-A774-D5E7E8776F46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353" operator="containsText" id="{AEA3CA59-D9FF-46E3-9288-CFE839FBC07C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54" operator="containsText" id="{912A1704-10C8-4182-948E-485E147E426E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55" operator="containsText" id="{90399D6B-7342-4D9A-BCAF-3BA8AE48154C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56" operator="containsText" id="{BCF5EDA6-90DE-418B-9EC4-8EE6ECE62319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57" operator="containsText" id="{9E9D6A71-B896-4D1C-B9A0-EDAB65F90431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58" operator="containsText" id="{52F49B06-C69F-4301-ADFD-624E386A5F56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59" operator="containsText" id="{179D85EE-EE03-4E11-85CF-DF66DF53E125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60" operator="containsText" id="{70F624B3-F5DE-4FC6-985E-F5839E6EF6A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61" operator="containsText" id="{8CBA42E2-1C49-4AD7-9D49-3DC7DC7AC036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62" operator="containsText" id="{FF75EEB8-E463-4901-A36A-D877DB7C1831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63" operator="containsText" id="{25E2859D-F9DF-4AD4-A1C8-56BFF3C5CE3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64" operator="containsText" id="{7471FF28-24F7-4265-A35E-3DD652FB3994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365" operator="containsText" id="{0F593010-ABBA-4428-BBCB-1CD8CA762F91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66" operator="containsText" id="{8EC7E54D-C047-4B85-89C2-0447DADAD160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67" operator="containsText" id="{877213F1-A22D-4DBC-912D-B8D352404B8D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68" operator="containsText" id="{B20FAC8E-6C14-48F3-A048-07B6E5411B67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69" operator="containsText" id="{769A75F0-3D16-4117-9D33-5B877E4B87CF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70" operator="containsText" id="{2848E7F2-9211-4CAC-8252-EE769A6000EF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71" operator="containsText" id="{8CACB822-BDDA-4DCC-BCA7-EDCF0139DBB4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72" operator="containsText" id="{CBD5109F-3BC8-44C1-A19E-BF157299CF78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73" operator="containsText" id="{E13CC032-B694-40A7-BD05-6EA8EC65B7D7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74" operator="containsText" id="{F4BC6E90-1D94-451B-A7E3-62613E552B00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75" operator="containsText" id="{B5984C57-761A-4461-859F-13987763610E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76" operator="containsText" id="{C299E2A0-4642-40D1-B6F0-6CAE34085809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377" operator="containsText" id="{61F1531C-1C79-4BEC-BFCC-22E85AF7D736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78" operator="containsText" id="{52329977-E85E-4F4E-8ADC-3176DA4969E0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79" operator="containsText" id="{7DBECC84-B143-41E9-A0C9-F48B87DB61A9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80" operator="containsText" id="{AD797124-D570-4354-A969-34A62FDF94BA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81" operator="containsText" id="{8E46776B-ACF2-4C5C-A527-B28083638A01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82" operator="containsText" id="{8A04938D-1C52-4011-9B26-DBD0BAD76169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83" operator="containsText" id="{9903C455-83E8-4389-A244-04B99BCA8E82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84" operator="containsText" id="{4D5AA844-3DCE-462B-AB1E-EC98F7E0A8A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85" operator="containsText" id="{EB1E0FD6-E6F7-489C-8462-41034EED6A3D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86" operator="containsText" id="{3881A97A-3E5F-4FBD-BB48-9327872D8CA2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87" operator="containsText" id="{EA828F7C-F90C-4B1A-86CD-4700EEDA5D2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88" operator="containsText" id="{DE0DAB19-30B7-4E13-9788-AA4E6E07CDA7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389" operator="containsText" id="{B97F2033-BAB0-419F-A07F-5A9B5339FD50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90" operator="containsText" id="{24A87665-ABB5-4E4D-A46D-16489B9FCEF4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91" operator="containsText" id="{C06C70AF-AB88-4577-910C-35B90BAEED91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92" operator="containsText" id="{FFB1363E-4348-48BE-A34D-76E2568B932A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93" operator="containsText" id="{FFD52B02-D481-4129-8487-B96AA65BFE36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94" operator="containsText" id="{4035554C-BE7A-4278-B3DF-102F57D94E79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95" operator="containsText" id="{09E2CB4A-2831-4243-9814-C921274CB84C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96" operator="containsText" id="{8F680B29-CEF3-4B99-AC8E-2C4EA6C2F9D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97" operator="containsText" id="{F8A85B24-0A5A-4244-A035-6B61038A41A7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98" operator="containsText" id="{A4CCBEA7-9004-41F1-958F-7AD9E0E80DD6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99" operator="containsText" id="{767DFBF2-2DF9-43EA-B2BB-82B109142E7B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00" operator="containsText" id="{2ABA63BE-723B-495F-8B3B-E15B6DC3106E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01" operator="containsText" id="{1B5EB405-E002-45AD-B358-3020BB6B733C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02" operator="containsText" id="{B1F02D65-F1AB-48B9-AB8D-54AA0E25045B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03" operator="containsText" id="{23469E71-B205-4D8D-A308-1ACC271B3E9D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04" operator="containsText" id="{20FA85A5-0663-41DA-B0AD-0A45E5AB4A97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05" operator="containsText" id="{CD1E93E4-A55A-4AA6-80D3-2B94B3179C31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06" operator="containsText" id="{98EF1B37-406B-48E1-8B4A-B7E7EADBA735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07" operator="containsText" id="{A8A33D2C-1355-469C-AA21-27A0367EF253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08" operator="containsText" id="{33788DFF-C788-4332-AEAE-C15771264B5F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09" operator="containsText" id="{35DFBC9F-2147-4C72-9A19-75C2DDF6D18B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10" operator="containsText" id="{3C07D8D0-1A03-4E14-9593-DAB42A39179C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11" operator="containsText" id="{4647A27C-69F8-4425-8F46-EB9EB73AEEC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12" operator="containsText" id="{D98E56E2-C5D8-418A-9C9B-048818A09035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13" operator="containsText" id="{92FE849A-5F17-46C0-97CC-DEB442F7AC93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14" operator="containsText" id="{40C92B3E-7BED-47B8-B658-013F78CC38BD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15" operator="containsText" id="{511CC3DE-F399-4FB4-83B3-67F5B9B08E1B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16" operator="containsText" id="{5F7CBD05-1867-471E-BCCA-EC26068805BB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17" operator="containsText" id="{8313BECE-BA65-45EE-9AD7-F08A8617075D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18" operator="containsText" id="{88E9EC87-83B4-478F-BCA3-8EE5C984BC6D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19" operator="containsText" id="{784911C1-5D50-4B8F-8B1C-C16011D38EC6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20" operator="containsText" id="{74B7752F-D63C-4AA7-A251-14943015558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21" operator="containsText" id="{311A2AE9-9ADF-4AD5-9C3F-98260E627944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22" operator="containsText" id="{D92DFD34-21E0-4FAA-B7DC-229452933378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23" operator="containsText" id="{366EA4FA-947C-40D0-941B-322903BB6F5D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24" operator="containsText" id="{C8A88F6A-28C9-4A10-A16F-36602AAA01D2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43" operator="containsText" id="{A5F64B42-C6BF-4B37-BDD8-93DF66F59DBE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44" operator="containsText" id="{5AE14DB5-6743-42FA-8833-31F37F311259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45" operator="containsText" id="{E265BB88-2B69-4CF5-83DE-5CB38DD49A00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46" operator="containsText" id="{8AFD69B5-4B36-4F05-98B9-053BA81D1E63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47" operator="containsText" id="{8CFC0C48-7F72-4C93-BA7B-EFB4AA8787F7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48" operator="containsText" id="{377B6A6B-4BD3-4704-B281-FA88174D726E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49" operator="containsText" id="{092C55B1-5414-4826-9A29-230E4F0C1A61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50" operator="containsText" id="{A871CE56-CE83-4AE9-A11D-B12105CC87F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51" operator="containsText" id="{7DE9F48D-46BF-473A-A259-36E5E54FD938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52" operator="containsText" id="{48A27784-01A0-4E41-81C8-AFA66F12B6C8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53" operator="containsText" id="{EA15E9BE-8AA5-4E6C-BC80-12DD125F7F1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54" operator="containsText" id="{E88DECF1-EA13-4FF2-A10A-BCB457E1C463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97" operator="containsText" id="{750D6920-6AF3-4E78-B023-C6D4C3C4CD92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98" operator="containsText" id="{9D830C1B-4652-41E0-A59E-05EC76E2DF8F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99" operator="containsText" id="{FDE95EBA-B2A9-43DF-8A11-5C46488A5D31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00" operator="containsText" id="{A50BBD8A-F648-4F6D-A204-EC0C12FD3485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01" operator="containsText" id="{4EA7900D-459E-4042-8DDF-622297C99F35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02" operator="containsText" id="{3CBA40F4-7EF2-4F31-A563-6BE1B16DD0CB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03" operator="containsText" id="{35E00273-AD49-4CDF-A9C9-682FACE30AB7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04" operator="containsText" id="{8A2A2819-86E2-4BE2-B3EF-470395522AF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05" operator="containsText" id="{4BCBD514-BF95-4F2C-AEFC-6A03EAC0441E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06" operator="containsText" id="{3ACFA641-8D9D-4C07-8476-79684DA5BDF6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07" operator="containsText" id="{10A110E7-1964-4587-A41F-4CCDC32AF3E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08" operator="containsText" id="{B97213E0-C651-4F20-B823-FBDEE133338A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09" operator="containsText" id="{05A7F41E-892B-46B3-A768-A91C78697C45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10" operator="containsText" id="{77069C9D-4EB3-4B37-BBD1-0A04F2C352AD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11" operator="containsText" id="{943E9B87-514E-4AA7-BC72-0E726A9B7B4C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12" operator="containsText" id="{CBBDBE37-4070-4FDD-9AE8-1E6D5D2C3CD0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13" operator="containsText" id="{0BC1CFED-C7DD-4DBF-B64C-1B3F5031BECB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14" operator="containsText" id="{9F447EEF-FE30-4FF4-BE97-1B9083A04881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15" operator="containsText" id="{A0D5941B-752F-4B37-ADD3-EBF93E371354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16" operator="containsText" id="{D52B93CA-2CEE-42A1-B345-6B046778085F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17" operator="containsText" id="{35D87A5D-8332-4E5B-B8BD-0F025C84F670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18" operator="containsText" id="{9C19B97D-1572-4F35-AF38-40A9D691B3E4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19" operator="containsText" id="{22105D34-A530-4F9F-B780-AE18CF1FE83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20" operator="containsText" id="{5EB9D9AE-6FE2-4C5A-AAB7-F42E0775E0FF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21" operator="containsText" id="{5B1E79B3-379A-4EDA-BA11-AF95077E37E1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22" operator="containsText" id="{A0A1505C-83C7-4EF0-B65E-8ADD85027014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23" operator="containsText" id="{64FD5843-41E0-4358-8C8D-C3339A2EDD3A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24" operator="containsText" id="{5845A03B-B703-49E0-B571-F43FDBFCC49E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25" operator="containsText" id="{80EDB334-58DE-47F1-A06D-132E10DE6165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26" operator="containsText" id="{935B1BE5-B972-4F36-99D9-91A14664AD37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27" operator="containsText" id="{29822DBA-B174-417B-B8DC-0848BC3E41DB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28" operator="containsText" id="{1FF11A88-893B-43B9-BF6A-8B995EE1381D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29" operator="containsText" id="{75C9F816-39F5-4C79-95AC-6FC29963F197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30" operator="containsText" id="{B4E9DB9A-2EA5-404F-9F56-E7692C17DDC8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31" operator="containsText" id="{D8ECBCB9-DB2E-4A02-838F-E5C52A340A4D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32" operator="containsText" id="{387B8C32-5CC9-42B4-A7D5-92F087C9EABD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63" operator="containsText" id="{6F6E65A8-875F-4A83-B3D1-23D02B91C248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64" operator="containsText" id="{BD02E258-1FB4-4A05-93AF-650844F5C6CC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65" operator="containsText" id="{B6D15BC3-EFB3-4BA1-B401-F3A2D3F5476D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66" operator="containsText" id="{4C278B2A-4C9C-49DD-9C74-B34AC2957EF2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67" operator="containsText" id="{E0E2A305-9FB6-4C12-8D63-8D8E796CEF57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68" operator="containsText" id="{2D15AA08-7FCF-4C83-AAD4-F1346A185911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69" operator="containsText" id="{792B08B6-B121-49D4-8250-89D55EB8F42C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70" operator="containsText" id="{9FE78289-A01C-496F-972D-45BEDEE6F45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71" operator="containsText" id="{13E97766-A3A2-470D-A45D-134FBF4BAA04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72" operator="containsText" id="{6E8ACA30-6B04-41EE-AFEB-67378AB876E9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73" operator="containsText" id="{B70C899D-391E-494C-84DA-0D11ADA54FB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74" operator="containsText" id="{313EA7A0-62FB-41ED-A9CC-299220505EFA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75" operator="containsText" id="{B4708A51-735B-4BB2-9E84-BF0D33FABFB8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76" operator="containsText" id="{CA9413C3-4596-474C-BFB0-F786B6371564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77" operator="containsText" id="{96FCB364-CC7F-4D71-9507-332D938321FA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78" operator="containsText" id="{4BC570B7-58AF-43AE-A3F1-14D5826EC418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79" operator="containsText" id="{D3F5FE30-39C1-4ACC-BA03-7DCB0BD08173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80" operator="containsText" id="{9DAA0AB6-325F-4A0C-9417-A46D24BC5B66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81" operator="containsText" id="{B8AAAB5B-E1B5-4B48-97A4-1F21BE643CD8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82" operator="containsText" id="{7B4AA0DD-4058-4E67-A042-B7DF1E37169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83" operator="containsText" id="{F27E5EE0-F9BD-4FA9-AFFE-07EDD82B88F9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84" operator="containsText" id="{4FE4ACFB-7E1D-4CC2-9EA7-E14FA890900D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85" operator="containsText" id="{9BB2D95D-8301-4C49-8213-36BBA8083BF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86" operator="containsText" id="{2F576CAF-583A-4A58-9AA7-0E846E55EE15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684" operator="containsText" id="{F92AA31D-3789-4E0C-AF84-F838B79F9B31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85" operator="containsText" id="{69DB165A-D35E-487C-A959-922D376C7D04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86" operator="containsText" id="{EEC1A23B-D896-4A15-AC78-5FC7027E81AC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87" operator="containsText" id="{CD13A6B1-4DA7-41FC-A49C-76DAA16AC18A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88" operator="containsText" id="{2A156DC7-BA82-4E9A-87F9-EB1327ED4D31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89" operator="containsText" id="{4636B340-0EF8-4B36-851F-0DF6E0917CBA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90" operator="containsText" id="{190CE7F2-72CF-4373-AEAA-2255AE15A022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91" operator="containsText" id="{6F12F547-4DC2-40E7-B79B-9FA7AE670A6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92" operator="containsText" id="{F6B78473-9F7B-4C47-8D9D-8319A452A976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93" operator="containsText" id="{DD389247-9D0D-4464-A5F7-B71ED70EC076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94" operator="containsText" id="{9513C1DB-2971-49D7-89D9-34D76E5CD6F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95" operator="containsText" id="{4C5E9252-8ECA-4C04-9E58-81ABE1CD421C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696" operator="containsText" id="{A1B9FC06-DA86-481C-BDF4-61B34579D4C9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97" operator="containsText" id="{E1B2FBD4-2D9D-4B3C-B6D4-58E6C45A4E56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98" operator="containsText" id="{58793AC1-83F6-4BE3-B656-63C1D2026503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99" operator="containsText" id="{97BF8D4A-D926-4732-9143-FC1B33C3664A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00" operator="containsText" id="{207FD2E1-C517-4DD0-9B61-6B6DFE7F92A6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01" operator="containsText" id="{C0657DDF-8FC0-4E7C-ACED-3CBE3D654CD0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02" operator="containsText" id="{CC72F994-4CCB-4AF3-9E73-2928B4701C85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03" operator="containsText" id="{EE269DCE-BE46-4DE5-9EC8-5FB1F938A223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04" operator="containsText" id="{E7D1A332-9B97-4B30-8E74-7F0278A3EBD6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05" operator="containsText" id="{F6AAE534-5BEB-456F-BB37-7EFA6774A639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06" operator="containsText" id="{E82FAE49-8277-414D-B5E1-8694E996C46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07" operator="containsText" id="{1DA54356-994C-4B36-8CA8-6F2AF035A9AA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08" operator="containsText" id="{6038DBA4-7243-411C-95DF-177A3015E714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09" operator="containsText" id="{86F6837D-0703-4E56-B8CB-625F49CFFD4B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10" operator="containsText" id="{4F51B112-36E6-464D-AC50-345BEF40D523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11" operator="containsText" id="{78D0D4FE-5DE8-40E2-B113-211DAA730EAB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12" operator="containsText" id="{F68B2EBB-4B79-454C-B619-4650EF412FD7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13" operator="containsText" id="{1E4233EA-56D1-4296-801F-7A9DE8AA153B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14" operator="containsText" id="{5F2A6690-F93E-4CF8-BC96-38241F1C35CC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15" operator="containsText" id="{6A97C27B-F3D4-4A86-9512-A3AACB64159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16" operator="containsText" id="{D3178F58-91F2-46A6-953A-FC82005ACFA3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17" operator="containsText" id="{DD3E1F86-A9BD-4086-9C51-89FFB0537CA4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18" operator="containsText" id="{C76B909A-E489-4D36-97E7-3465FBFC98E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19" operator="containsText" id="{A1471F94-15D8-447F-83F6-EECBBD80C3F3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56" operator="containsText" id="{53E5C89E-EF88-4F60-99AB-718F353DE384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57" operator="containsText" id="{810B283D-2CEF-4BD4-B398-2BF5CD28E405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58" operator="containsText" id="{3FC2C843-7977-46AC-B7A1-45F02CA041A1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59" operator="containsText" id="{6CB7AB1E-60F3-4D86-AE86-566B17CF0A15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60" operator="containsText" id="{A65FC584-68C0-46A4-8404-B48806B17BFE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61" operator="containsText" id="{AD123068-23B8-4164-8275-B463FAD6DA09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62" operator="containsText" id="{49CE733E-D695-4667-A034-DA9912DAC665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63" operator="containsText" id="{C31C5A49-BD57-45C8-8730-987F6DD5360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64" operator="containsText" id="{EC8E56B8-FC37-41B3-8E0F-E2C615E28F88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65" operator="containsText" id="{B4EA4116-6163-45A6-824B-42E179DF710D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66" operator="containsText" id="{7ED1E961-CF77-441E-BADD-E9AAD0F7CA5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67" operator="containsText" id="{6ABE39F4-8C7E-4C46-ABD4-D71935AD9FBE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16" operator="containsText" id="{350BB408-7198-4AF0-87A7-6BCBCA6F6C23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17" operator="containsText" id="{0997418A-075E-4D75-9F55-262A395BEC03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18" operator="containsText" id="{9A11C62C-0E36-4B47-A132-FCAAE10248BB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19" operator="containsText" id="{A2BEE244-2EEB-42F8-B39D-640C18057C83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20" operator="containsText" id="{C802362F-BF0C-4376-A068-1ADF3EF0A9EA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21" operator="containsText" id="{ED22317D-965D-4938-BE21-CE89951C12F9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22" operator="containsText" id="{C1D577CE-3C38-4A6E-9D14-76181387617E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23" operator="containsText" id="{DE4142F9-4F96-4D0D-938D-67592C2F031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24" operator="containsText" id="{DD9E9E39-9917-4519-B995-DC142972B97C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25" operator="containsText" id="{C48065FF-2D7E-48BC-A5A0-F8DA76DC4506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26" operator="containsText" id="{A44F1C03-4FA4-4F69-9184-75B63A6BD17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27" operator="containsText" id="{7B7E60D4-F974-4A59-80D2-A3541534C7F4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28" operator="containsText" id="{E65F48FF-B39A-44B7-82F8-73CB2F0CFFE8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29" operator="containsText" id="{44D4D8EB-E5B7-4F09-B192-CA525A3B2101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30" operator="containsText" id="{17EB88D7-DA80-4B25-92CF-69A88F321B7C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31" operator="containsText" id="{0FEC6AF3-96CC-400E-A07B-10611217F093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32" operator="containsText" id="{69439011-8D52-4F34-BAEC-60E7E981BF86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33" operator="containsText" id="{52DC29D3-2E28-44AB-AF23-BBC37B1AC745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34" operator="containsText" id="{A989D83D-9904-44A5-9722-8BDC399B8B82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35" operator="containsText" id="{E75836DA-4501-4F56-9697-6C3D09E1BFE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36" operator="containsText" id="{5C889755-5E0D-42E8-8ECF-7FF404B7577B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37" operator="containsText" id="{561FDE1B-19A7-46D3-97BD-CFC21F87FFCB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38" operator="containsText" id="{FEA27A48-41D9-40C1-853B-33D28949D17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39" operator="containsText" id="{0C49E9EF-7EAF-40C4-B529-F6101DD986B4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40" operator="containsText" id="{EF95C347-9314-4EB0-AE1D-F6269269D819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41" operator="containsText" id="{FED4B9BE-968C-4B9F-AA27-E8973574E67F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42" operator="containsText" id="{ECB2F056-0BD7-40C0-B3E6-D6F2591E9F97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43" operator="containsText" id="{6FF8BDD7-B46C-4926-87E5-BF44A8A282BA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44" operator="containsText" id="{0D32B13C-9E47-44CC-9725-144245E8155B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45" operator="containsText" id="{69FAA9F8-1B29-4E6A-84AE-750CE4C3E1B7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46" operator="containsText" id="{554E4292-E6BF-4481-BED4-F69006D5E819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47" operator="containsText" id="{58E7AFFD-337A-468D-B7ED-909AFC913D9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48" operator="containsText" id="{7119859B-B47E-44A2-8B32-89967CA717CB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49" operator="containsText" id="{3EF26F64-1906-4977-A035-7985BD7D2C67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50" operator="containsText" id="{988C6B2A-6DE9-454A-9FD6-CF35D9A60B79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51" operator="containsText" id="{7DD78946-0A0F-461B-9141-81754110EB1B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52" operator="containsText" id="{465E779F-6B9F-4501-906C-F13E9B906FB9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53" operator="containsText" id="{85AD404F-07C4-41EE-A155-D0BCA162096E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54" operator="containsText" id="{E416EA74-F4C1-4638-8BA7-F1E28CE3AB93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55" operator="containsText" id="{A16E3C38-D7A7-416C-8958-317DAB70F76A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56" operator="containsText" id="{7DDB4080-9E12-4F5D-A327-04F261CC6C9F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57" operator="containsText" id="{6AE525B5-A087-4895-B713-9BD48B5BD7F4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58" operator="containsText" id="{DAE34848-A553-4A66-896E-816F6186ECB7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59" operator="containsText" id="{E8381556-DC25-4B6E-B5F4-C387FC2F9C09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60" operator="containsText" id="{DD7DA150-2E71-4241-A889-AFBFB39DAE6E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61" operator="containsText" id="{CBF2F8E6-C782-46F0-AE1C-B00B9046E239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62" operator="containsText" id="{CDA4275C-A233-453B-8CDC-CA609C5D4E0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63" operator="containsText" id="{AFD16C92-60CC-424F-B171-7F360E6D87E2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88" operator="containsText" id="{F4DA5D67-E7C1-4291-A672-40F740B2B738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89" operator="containsText" id="{847E6524-910D-40E5-B4F6-DF2933E4CEA4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90" operator="containsText" id="{CB30D5FE-6B52-4B2D-BF04-DD52904BFFD7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91" operator="containsText" id="{51C238FC-5F29-45D3-A5F4-69D81AA7D996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92" operator="containsText" id="{9784BA5B-60C3-49BA-AE19-4257EE95FCBF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93" operator="containsText" id="{3FC3078B-28FC-4F8B-A76F-9837E2F4CE30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94" operator="containsText" id="{35D5FC89-100C-4284-8C1F-CE44E12A9BCC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95" operator="containsText" id="{433F0861-0728-4A0B-B765-00C80EF2BFB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96" operator="containsText" id="{96F956BC-3054-4CBB-9B69-9A8155181DB2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97" operator="containsText" id="{1597DC39-D55E-4335-AFCE-C75A0798BF9A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98" operator="containsText" id="{112B75B5-4B68-47B2-B913-A5143AFD2D5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99" operator="containsText" id="{8334BAE5-2B60-4AC9-BB90-2657B233D6F5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900" operator="containsText" id="{4EA856A3-5E1D-4E75-A8BE-D20E2064CC6E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01" operator="containsText" id="{6B64ACBC-0994-4C2C-A26B-86953DE17348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02" operator="containsText" id="{C79A9950-F9C3-4228-980A-C303C40EF005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03" operator="containsText" id="{4CB693AA-5640-449B-A770-76F58DAD9352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04" operator="containsText" id="{6923DC97-5B0D-407E-AE79-1B85EB8FFF29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05" operator="containsText" id="{4849B7EC-E547-4E6F-B251-3A49ACF15A73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06" operator="containsText" id="{F21D4A1A-C969-4F3F-AC54-DECB5C12CBF1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07" operator="containsText" id="{C136776B-C416-456E-8EC5-61FEF9FC7413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08" operator="containsText" id="{4F70A9B7-5068-477B-894C-AF10AAD484DA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09" operator="containsText" id="{7A7F7E71-9B47-47BC-861C-3A77BDD21438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10" operator="containsText" id="{1CB8A32F-2442-4DFC-88AB-C793C5487745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11" operator="containsText" id="{3F4BFA02-89BE-4205-8E48-BA7EFA7B8EBA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912" operator="containsText" id="{CCE03785-A8B8-448B-BA2A-7A1C312B6D4E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13" operator="containsText" id="{7D462C9F-1725-487E-AE54-3CF9249FD75F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14" operator="containsText" id="{990A3D5C-20C9-4A51-BEE9-30AB30635F69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15" operator="containsText" id="{5F5F9840-C3D7-4634-B505-AFD0CC52A4D7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16" operator="containsText" id="{110DC8E7-9FEF-4B0D-8CD4-883129385675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17" operator="containsText" id="{5BBACBA8-5637-418B-8AB9-F74AC90F0AEA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18" operator="containsText" id="{FD53F233-5C05-4A1B-9397-4B500AA344B9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19" operator="containsText" id="{F33FCEB6-7AF1-433A-AE38-0B6E5190739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20" operator="containsText" id="{D2F63816-6C57-4D10-B5C8-4571F0140CAC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21" operator="containsText" id="{7A20CEAA-2961-401F-B29E-E9835343FBAE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22" operator="containsText" id="{C00A77F1-DFF7-4931-9355-CC67BB445CA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23" operator="containsText" id="{E9F6E11F-F640-4AD2-8D4D-ACBE8703F22C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924" operator="containsText" id="{78E893FE-E41D-4F9C-8CA5-02E762CC4268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25" operator="containsText" id="{05B3C87A-9BCD-44B8-9982-4658E6F22746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26" operator="containsText" id="{E928A59F-3C92-4F7C-BF3F-FAF95F144765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27" operator="containsText" id="{08828900-B759-4D1C-AE17-39AAEE772862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28" operator="containsText" id="{4B91D27F-0077-41FC-8B1D-EB3B1AEE312F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29" operator="containsText" id="{FB27766F-FEF8-46AD-BF0F-EDE8F6DAB1C3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30" operator="containsText" id="{B93F895C-BA14-46A4-8C0D-6DBD38C016DE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31" operator="containsText" id="{8A015270-A7FA-4FBB-8979-B3AAEF86DFE8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32" operator="containsText" id="{AFAB4A2C-48FD-4516-8907-D9A8ECF50E0C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35" operator="containsText" id="{4044FE0C-4C2E-41F4-B038-5FA94EEDDB5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36" operator="containsText" id="{582F9461-C790-4D10-9038-BB8A4875B27E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37" operator="containsText" id="{2C7DFCDE-6481-42B4-8124-F3F0D9E418D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38" operator="containsText" id="{87CBFD0F-4959-4B63-94F5-BE67E73E214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39" operator="containsText" id="{07772CB2-4187-4C8C-BE7A-9C14D9B7E674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40" operator="containsText" id="{1AA4BA4B-D3F9-46AE-92FC-FB1495FBA80F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41" operator="containsText" id="{71F01E61-DC30-48D9-B9F0-0CB083E586F8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42" operator="containsText" id="{4BC8809D-9068-40B2-A2BF-0DEE4298CD1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43" operator="containsText" id="{082BFAD2-A702-4C69-95DD-0F010382264C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44" operator="containsText" id="{54B1AB3E-7D92-47C6-93C3-544B032179DF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45" operator="containsText" id="{28E268AB-43CA-420B-A1FC-ADCF220C548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46" operator="containsText" id="{B98723F7-0B06-47A3-9DFB-8C0914F5FBA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47" operator="containsText" id="{C36F7BBE-454E-45A1-ACE0-9018FB75EA35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48" operator="containsText" id="{B1A420C0-1EF1-42AE-8683-A3EF79BF1C79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49" operator="containsText" id="{1F18AB33-B5A6-4AB4-9333-99FA090BE89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50" operator="containsText" id="{F4BB5CE1-7F10-4D9D-97C7-4BF92586915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51" operator="containsText" id="{E2CDA88A-ABE1-44AA-91F4-E5DB9BF26454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52" operator="containsText" id="{83463B77-CA2C-4811-9DDB-45E1DD2007A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53" operator="containsText" id="{A1398B65-130A-4D4B-9E91-A7259AFE8378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54" operator="containsText" id="{BE4FD06A-5B21-4051-92ED-AD8589A5808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55" operator="containsText" id="{5F153B3C-CC0B-4E61-931D-CB186F170C0F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56" operator="containsText" id="{E92EA2D5-F234-4189-BACC-C82F21FE3BEF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57" operator="containsText" id="{7F0C5F81-E285-44A3-974F-817D9B98C8C1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58" operator="containsText" id="{AF51AA3D-310A-49A4-B57F-0CEA1E6CF6FF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59" operator="containsText" id="{AB1607D2-3D0D-4183-948E-ECDE42B2F27C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60" operator="containsText" id="{2E48CEC8-D42E-4C9B-B461-2D46B435667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61" operator="containsText" id="{F5116FF1-951D-43DF-9007-84DFDD364321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62" operator="containsText" id="{5A5C20C6-14E9-4013-9E0E-F770CE9B02C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63" operator="containsText" id="{88787885-B7D7-41CC-9018-9C8AB4F28A65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64" operator="containsText" id="{6AD59CF3-7E4E-4AB3-959A-F02842C49448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65" operator="containsText" id="{ADB6C62D-FB05-4AD3-AD04-7312CD4931A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66" operator="containsText" id="{82F5C66D-E9A4-4525-B246-1B49513FF87D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67" operator="containsText" id="{6118B2E2-5685-4DE1-80E7-E7A60768C4D9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68" operator="containsText" id="{619BCF53-22B7-464F-B2E7-29CE5115A9D0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69" operator="containsText" id="{5A6C9310-2DA0-44D2-BA3A-665ADF42DFF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70" operator="containsText" id="{BD1F7318-368A-413E-93FD-84D8726D82E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71" operator="containsText" id="{049AC63D-06FC-4300-82FD-5AED78F6FD4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72" operator="containsText" id="{0AEE1AD2-C558-4031-A392-CB49FDEACB1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73" operator="containsText" id="{5EB531AF-753F-4742-974D-485D4B535054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74" operator="containsText" id="{12ABCCAC-E344-4CEB-826B-2C895125BCEE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75" operator="containsText" id="{E5BE7AEA-2E25-41F5-8417-4236A766DD98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76" operator="containsText" id="{49DB205D-1624-49FB-8693-6FACAEA5D2FB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8672" operator="containsText" id="{A68A13BF-76C2-4778-A7C9-C722E67F0C1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73" operator="containsText" id="{4A90B075-79B6-4696-9BEA-D9A63E57A0E1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8325" operator="containsText" id="{F344FEE9-3D05-4763-B22D-3D16D36DC49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26" operator="containsText" id="{1A78C6A4-1F07-4AB3-8700-D25A8033DF0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27" operator="containsText" id="{7CDA74EA-385A-473E-A6AB-C306467B3232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28" operator="containsText" id="{523FD880-B8DD-4343-AAB5-A2FB495E0CB9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29" operator="containsText" id="{01376B0F-FB27-4933-882E-F869B9CE532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30" operator="containsText" id="{D24D0080-FA53-4B84-9A66-0A25997FE727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31" operator="containsText" id="{8AF7AEBF-289C-4F21-AF91-E3375D8E341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32" operator="containsText" id="{2A49FEF9-888F-43E6-824D-F15B8826EDCF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33" operator="containsText" id="{5132B6C4-AFED-439C-9598-F67497CEB1F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34" operator="containsText" id="{88C304AE-EAC4-4E4A-B791-E7992D5F2BB3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674" operator="containsText" id="{0C99FA14-4C72-4322-91BD-B7F0C74F9386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75" operator="containsText" id="{4358BA3E-FA9C-43D1-9DEB-6A09E3B21203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76" operator="containsText" id="{C6CFE860-B8D4-4251-9D1A-A4755F55C41D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77" operator="containsText" id="{DF425DDE-2520-49A9-9127-4F1DD0C4FD0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78" operator="containsText" id="{1E8A08A3-532E-4A4B-93A0-149E2A963557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79" operator="containsText" id="{E95DCE8A-0C62-459C-9635-F51AB072084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80" operator="containsText" id="{5B827ADC-B104-4B1A-B8A7-6F45EEE466A8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81" operator="containsText" id="{2B8F8120-A7E1-4892-BD11-13A88580FA15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82" operator="containsText" id="{F5510074-897B-410C-A2E7-5E0E141C99DE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83" operator="containsText" id="{FC4B6D18-9243-465A-B9DD-E588267AF216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978" operator="containsText" id="{DF59F964-494C-43C2-B517-48BF088D4AC4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79" operator="containsText" id="{FA67B2A9-4252-44C0-8CC4-F4C1F8702565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80" operator="containsText" id="{92D38BD9-51F1-4E76-BE10-B003E474FB73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8323" operator="containsText" id="{9CCD23A8-9E99-4FAC-82DF-7687192B42A7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24" operator="containsText" id="{493BDFD9-9E69-4457-BB28-2BFB60598617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8425" operator="containsText" id="{6AA0DE57-5B91-41A7-9AF3-C5BC09906992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26" operator="containsText" id="{1C27FB24-BC0D-4838-A3C0-A3F4AC6CFFB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27" operator="containsText" id="{684E47F6-124A-49E2-9297-D181389A5006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28" operator="containsText" id="{482D9A85-F6AD-4292-8BFD-8CF3E5D9EC8B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29" operator="containsText" id="{43E4A52E-AF97-4D60-BDA4-9DAE33D81BB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30" operator="containsText" id="{5741B15C-F49E-499A-9706-EFA94122B690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31" operator="containsText" id="{1B64560C-7C62-476A-84E8-A3721A839BF9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32" operator="containsText" id="{A7193CD8-B52E-4ECC-9B9D-1ABF0A55D230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33" operator="containsText" id="{67CCB1F4-1DE9-4041-B1A6-97405F50021F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34" operator="containsText" id="{5B28C936-E48E-40AD-AC50-A3C33B55DEDC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35" operator="containsText" id="{DCF06767-7A92-4BC8-837C-7B2B4B7B456F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36" operator="containsText" id="{6C1C4DD0-9EB7-4CB4-9720-B7C042CD3042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37" operator="containsText" id="{AB0C5B37-C077-45A0-8AA8-40323CA1C1BC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38" operator="containsText" id="{8D7E0CE9-D1CB-4DED-9567-90C51587ECA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39" operator="containsText" id="{0F130CEA-30C6-4220-B9F1-C555A1F5392D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40" operator="containsText" id="{F78DCBB3-FAC0-4FBF-90B1-1BB357C7CF70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41" operator="containsText" id="{6CBC4910-B9F0-4378-9BE3-1DC3BFECB52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42" operator="containsText" id="{F8FFE8BA-3522-4DD0-9694-D49C0B960212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55" operator="containsText" id="{E81869BD-9382-4004-9525-5BCC1EEDB492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56" operator="containsText" id="{391E9D82-91F8-471E-9F55-979B04FE0647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57" operator="containsText" id="{30285A8D-0EDF-4EF2-AC2F-126F571536B0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58" operator="containsText" id="{015FAD9D-034D-42A4-9A57-E693CE3CE9FC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59" operator="containsText" id="{CF9CD7A4-558A-48F5-9406-EAE6D86AC49E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60" operator="containsText" id="{C47DEC15-C861-475A-85F8-D9DEEEBB6E63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61" operator="containsText" id="{C0CDB8A1-FC1E-4750-9B3D-2ED9328E5F9E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62" operator="containsText" id="{18E58770-24D7-411E-9B3A-AEAA2C80B50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63" operator="containsText" id="{40C17D0C-40F5-4415-BBCC-C3FE434C40E8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64" operator="containsText" id="{CAEB90A0-2CBC-4780-99FA-4DE2AAEB82CD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65" operator="containsText" id="{DF750AA5-4C2D-4AE4-A8E3-864B8BBA6FB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66" operator="containsText" id="{EBEF8EEA-A2CD-422D-AFCA-002E90A332FA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33" operator="containsText" id="{AA7D5768-1379-4594-B471-8881FB262A94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34" operator="containsText" id="{D22DF37A-80E5-44AE-A7D6-FD3A4D6B1953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35" operator="containsText" id="{AD200919-7706-4CA3-A258-C5F473AF47F1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36" operator="containsText" id="{7F5F3B26-C980-4F2A-8B4E-6B9D6C3AF0E4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37" operator="containsText" id="{E511E777-AE6A-490D-A98D-A6664B28A1EC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38" operator="containsText" id="{99D37C74-C89D-4C6D-AAF8-F7E518607CAA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39" operator="containsText" id="{DEAB51F1-35EB-4279-90E7-12BA3A69D2D8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40" operator="containsText" id="{2B46AE80-E5E2-404D-8112-ECB797CA00D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41" operator="containsText" id="{56DC828A-76C3-4881-8128-B5AE921ABD08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42" operator="containsText" id="{EDE7BA34-63F0-4906-BEC6-814FB35685EA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43" operator="containsText" id="{B1946377-F65F-4D6F-9D09-795673D5CE3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44" operator="containsText" id="{84876A56-860A-4DEC-AC27-8F1CEC640CCF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87" operator="containsText" id="{3698A5A1-A80B-4657-85AB-3F93B4103F78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88" operator="containsText" id="{F7952403-C8D5-44C2-90A8-DA5D9C24911E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89" operator="containsText" id="{54A0EB6C-0109-4FC2-A784-02D7E6029D2A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90" operator="containsText" id="{1548E7EC-CBF4-41F3-B1B6-8C317E43EFF6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91" operator="containsText" id="{3E569A78-4A51-4B98-BEDA-D3EF7E27E3C1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92" operator="containsText" id="{74C961F3-03FB-423F-B8D6-9FF3FA59DB46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93" operator="containsText" id="{1C4128AE-1938-4AFE-8D1F-0FB582562A07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94" operator="containsText" id="{4D35C956-6C4F-43F0-BBA9-38D249C14B9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95" operator="containsText" id="{084C79D7-0B89-45FD-AF39-E22C4CF1BE16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96" operator="containsText" id="{7ABFA231-3667-4FC1-BA89-45E406EEE82D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97" operator="containsText" id="{00748734-B18B-42E2-B318-28E1B7A7242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98" operator="containsText" id="{A990DFB0-F654-4352-8E6D-372CB0ADF6D3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635" operator="containsText" id="{93B72E2A-DC92-453F-ADBB-63DA0A76A0DE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36" operator="containsText" id="{BA57971F-BA2D-4A27-B97C-6135426777B4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37" operator="containsText" id="{9CB2E20D-2112-4240-BAA9-11AD7B6E0120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38" operator="containsText" id="{8B63E275-95C2-47FC-8184-3DAA69B54181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39" operator="containsText" id="{5D4624BA-851E-49E8-A572-634EC64199A8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40" operator="containsText" id="{9A5538EA-8AB5-4218-BD88-A75B622F3DB6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41" operator="containsText" id="{63907085-9DDB-40E4-8E86-D1BF54357E1D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42" operator="containsText" id="{E975B69F-1B04-4DB6-A7F3-3C75A4A077A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43" operator="containsText" id="{DD355045-9309-4C4C-A449-3F81762F154B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44" operator="containsText" id="{64D516CC-A62E-48F8-90B4-756172081360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45" operator="containsText" id="{1732986F-82DF-4419-BB4C-C3D2AF41380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46" operator="containsText" id="{B75118A6-9837-4C9C-95D5-C8BB42D38ACE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20" operator="containsText" id="{87036F91-3930-4554-A4F1-4C6CC127E9B6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21" operator="containsText" id="{5E963370-D288-4486-A36C-E8FFDAB09CD9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22" operator="containsText" id="{8F1B8225-2D61-4E83-8894-FB6C2B8526E2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23" operator="containsText" id="{8870B04F-4D79-4FFA-8960-15509E5409E7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24" operator="containsText" id="{4628B07A-94F7-40C1-9A45-42B836B774B5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25" operator="containsText" id="{BD8BF775-F02F-4631-B01F-CCA0F9E9C953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26" operator="containsText" id="{7EFB1762-1F06-46E2-86D6-382C09EC239C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27" operator="containsText" id="{930101DC-68A5-429C-B23A-6DFA185B7B8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28" operator="containsText" id="{476D35DA-DFBD-4297-A0FE-6AF4BCF815D8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29" operator="containsText" id="{5A8FD8CB-3C0C-4F5C-BA12-65C90AACF382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30" operator="containsText" id="{DF4FE841-E3E1-4AAA-8304-D5B37A79BEC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31" operator="containsText" id="{8F67C86F-776F-4C5B-96D8-B597DA528FDA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32" operator="containsText" id="{DEEC2161-F9AB-4B39-BE97-0192AD2F808F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33" operator="containsText" id="{3383B993-C496-4C00-87D9-D22355DD53D5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34" operator="containsText" id="{16F8669C-3993-461E-8957-8D178BD3A6E4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35" operator="containsText" id="{48B185FC-420B-4077-B282-330E52F140DA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36" operator="containsText" id="{E792C842-4370-42B5-A903-22E17C24329D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37" operator="containsText" id="{2C20603C-8C77-44CB-9B23-6340569DEC82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38" operator="containsText" id="{AD18C3E0-6B87-4C98-9216-7A75031A2D8A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39" operator="containsText" id="{7DDAACFD-1955-48B2-AABF-B70896BEB15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40" operator="containsText" id="{27550250-1988-43B2-AC7E-EE0C16557E46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41" operator="containsText" id="{814113EE-A858-4CEC-814A-E4675385BA78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42" operator="containsText" id="{18AA80DE-05C4-4102-803A-09846F9B442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43" operator="containsText" id="{A403E8F5-2664-477B-8F81-76DB70BFD83F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44" operator="containsText" id="{2DB84086-3CA4-44FC-B87B-AB2FEB5C67AF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45" operator="containsText" id="{71841D11-415E-4DC9-8620-81DA14963675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46" operator="containsText" id="{F670982C-7E65-4324-A8B4-EA10BACEC5FC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47" operator="containsText" id="{8BA6AA8A-B018-43BC-AFD7-D98965F87016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48" operator="containsText" id="{18DB8609-914B-458C-BEA4-CB4A01710B91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49" operator="containsText" id="{0449F8D6-5420-46E7-9B2D-37C3E1060BF5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50" operator="containsText" id="{9BDE5C15-E62C-46C1-AEB7-52C52029A40E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51" operator="containsText" id="{C5B9399F-67A2-44C8-8022-6FBC307A070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52" operator="containsText" id="{7842F0AF-691D-4574-B5DE-1C0E2BBD2AE3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53" operator="containsText" id="{388381CC-9AE0-4CAB-A220-7C1DE407344F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54" operator="containsText" id="{46DCC7C1-3963-40BA-AD48-DCB709D3B29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55" operator="containsText" id="{A0173794-0A7B-4043-969D-1D6BA3F35E85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80" operator="containsText" id="{C41A0DD4-6995-4D62-B36A-ACF22DC5EA43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81" operator="containsText" id="{893DF92B-7C80-4314-96FE-14EC36364D8B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82" operator="containsText" id="{BFEA159D-4348-4CDE-BB80-3835A97AB83C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83" operator="containsText" id="{F49CA7D2-B68E-41F3-A63D-5B3BDA380ADE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84" operator="containsText" id="{E3ABB375-A749-4263-A8E3-809CE45E11D5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85" operator="containsText" id="{E920DEFE-4DC3-41BF-AE0B-C45034E0BD82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86" operator="containsText" id="{E6E0DA0E-930F-45DE-9A20-0B1F9DA3FAC8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87" operator="containsText" id="{A7798D56-BF8C-47A3-B1C2-93BE286A4EF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88" operator="containsText" id="{06C3F1E6-9F13-4EF8-A111-FA3F8C662BCB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89" operator="containsText" id="{685893C7-A69E-430C-AB6C-97AF3503FA3B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90" operator="containsText" id="{F95F864E-17B6-41AF-8D37-9D6C6D3D3A7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91" operator="containsText" id="{B39FEF03-3DAB-489A-9539-2F07B433BB31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92" operator="containsText" id="{113171F3-9242-4010-A1FB-18C7FC4D1561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93" operator="containsText" id="{5138EBCB-0936-4CEB-826D-58427B905D51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94" operator="containsText" id="{5BF08969-EA02-4C2B-91D7-617383A9E6EF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95" operator="containsText" id="{A9768000-0CD5-4E13-996C-0D84F72610F0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96" operator="containsText" id="{65766A53-5615-437C-AE47-DE8AD539268D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97" operator="containsText" id="{9BB5B7DC-4EF2-478F-A842-9380FC1CE75A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98" operator="containsText" id="{4AA70EB3-41E0-4CE9-91FB-D700BF0D7A6A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99" operator="containsText" id="{75FDB0E0-84B0-43A6-B33E-DDB9834E383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00" operator="containsText" id="{98421649-5A63-490A-9A24-31B8DCE60412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01" operator="containsText" id="{70A56E5C-E0D7-42D5-88D4-681926454FF7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02" operator="containsText" id="{47BAEEE1-FF52-466D-97EF-6FC9363BAA0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03" operator="containsText" id="{3712D9EE-03AA-49CF-B5DE-D86A1DADC0F1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04" operator="containsText" id="{116E2A0C-9FFC-419B-8937-BD6E4039C9FF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05" operator="containsText" id="{E9F8E9D0-8601-46F2-A00D-A46D3DE8BFB7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06" operator="containsText" id="{06CC9BC3-728E-4A05-AA32-6592268E5FDD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07" operator="containsText" id="{E8E3B2F6-E27E-4B99-9B04-44D2F0D78EA9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08" operator="containsText" id="{A568C81D-253A-4C05-AC85-9156B9E7496A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09" operator="containsText" id="{AB239B09-3784-4487-AB35-6EF1EDA9B0C1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10" operator="containsText" id="{035ABBED-8F43-4068-B07B-9EB7243DA1D4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11" operator="containsText" id="{F0B4DD2E-D926-49E2-A51A-18C5146BD31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12" operator="containsText" id="{9F9FF995-1536-4D45-8B3C-F9DB7F0C622C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13" operator="containsText" id="{A83EDDC2-5CE2-4A6C-8D9A-7D88572A21C8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14" operator="containsText" id="{43C7ED58-72E0-47A6-AFFB-61C66CE4CA6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15" operator="containsText" id="{59B63FFA-16DA-4655-BBBE-EF809A8BD6FC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64" operator="containsText" id="{774F747C-BA59-4010-9FE5-F3D4D273E622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65" operator="containsText" id="{E6D0BC27-1F62-4E6E-A66E-D80C7A0187A4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66" operator="containsText" id="{29C42CCF-5B7A-4DCF-BFC6-1F56EED0E3CC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67" operator="containsText" id="{E39D9F96-C028-4972-B044-B866F76FE5D2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68" operator="containsText" id="{08A2F3B3-62F6-469C-8E7D-103D1BA9CEFE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69" operator="containsText" id="{A62D8212-3B6D-4185-90BC-16F6D28B4296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70" operator="containsText" id="{ABB19A18-FD05-492C-A219-7D5B24D1D110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71" operator="containsText" id="{B7E3D3AD-480B-4197-9DA6-BBBDCE8C525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72" operator="containsText" id="{1719BF60-B97D-4951-9BC2-2ADABBABDAE1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73" operator="containsText" id="{B72717EF-D738-48BB-97DF-3AB2F17DD924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74" operator="containsText" id="{E0D73110-D4CD-4FEC-BEFC-DCA107BD6F8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75" operator="containsText" id="{33B4256E-EB25-4A83-9318-E44AC324D06A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876" operator="containsText" id="{5B9FAF08-C1D6-406A-897D-961318D9B8A8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77" operator="containsText" id="{A595E0C9-EF67-423E-9804-47DBCFE5EF9F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78" operator="containsText" id="{108737CA-A423-4741-95AE-0FBFB830F71F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79" operator="containsText" id="{8D205D34-CC5C-4938-9CEF-7A7740DB24C9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80" operator="containsText" id="{21CA11BB-E072-4818-B241-12972FFA9B17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81" operator="containsText" id="{35250C50-7A71-4773-BDCA-7C028177D977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82" operator="containsText" id="{306A2B38-220C-4CCF-A301-2422C01E39B1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83" operator="containsText" id="{16ED8499-2BE4-4BE6-8694-6E6A6B80E9D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84" operator="containsText" id="{92628890-4A29-4B36-BEE9-5DDFB202C625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85" operator="containsText" id="{D12A3AE3-A839-4473-B1CC-28A7479C1629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86" operator="containsText" id="{1AE28771-F105-4B6B-98CA-407EAD11B74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87" operator="containsText" id="{B2D796A5-05FA-41ED-9CF9-42DC20AD1DCD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933" operator="containsText" id="{365B57CE-3447-4A86-9591-CE76A73DCB09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34" operator="containsText" id="{ADC01790-9A11-4F65-BA3D-3F2C2BB66347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35" operator="containsText" id="{365B22FF-5615-46E6-9622-3D4DD80B5FB9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36" operator="containsText" id="{E7F57488-DC2C-4FAD-A4A6-8D37564D79D3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37" operator="containsText" id="{722F211D-20C0-4DBF-9CE5-7FCBC5B8388C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38" operator="containsText" id="{3A9FF853-9990-48D4-A74E-64F26BD629CC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39" operator="containsText" id="{7A9616E3-27CF-4A23-9A92-81E6DCAFCEB8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40" operator="containsText" id="{A25CD225-8E0E-40AE-A5B0-7A60FBDB9B88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41" operator="containsText" id="{477EDDCA-CD52-44D7-8FE6-B518F028A155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42" operator="containsText" id="{47C2DA86-4F5A-4FCC-AF91-9471EE42A4D0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43" operator="containsText" id="{482ED9D2-1B44-460D-9B7F-7B8CD3F9C4B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44" operator="containsText" id="{7A44E769-638C-44EE-AA51-AB9A3226AA07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9077" operator="containsText" id="{BD4B2FD9-A027-4A9C-BBF1-A21EB06FF8A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78" operator="containsText" id="{FBE8D078-7434-4E05-90ED-2660DF80AEC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79" operator="containsText" id="{9887F6A4-BF2B-4BF2-A819-08018542289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80" operator="containsText" id="{1758372B-385D-434A-A7B6-328854D6DF4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81" operator="containsText" id="{7F2FA4AB-A262-400B-B182-AA2ECFB7C0F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82" operator="containsText" id="{9A4FF8E1-5BC4-485B-888E-6694E691C09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83" operator="containsText" id="{32753C84-B442-452E-AA98-100A241AF0BA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84" operator="containsText" id="{A15849E6-4BB1-491C-95FE-E3F775622E4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85" operator="containsText" id="{6E8D8A4C-E1F5-4780-8712-E190F2C6031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86" operator="containsText" id="{E13972AC-BEA8-4CD6-8984-2D738674D1EF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87" operator="containsText" id="{840DA075-A5E2-49C7-A24C-52966201198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088" operator="containsText" id="{A5F7882C-46CC-4536-9E7B-536D67862D74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89" operator="containsText" id="{5E72937D-7C56-405B-80DD-73078B3764A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90" operator="containsText" id="{CE7B3B11-FE40-48FB-BC4C-37B3F54D104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91" operator="containsText" id="{A7436F95-BAF0-43BE-999C-BB5A0133528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92" operator="containsText" id="{77963C7C-782A-4196-9612-3D7654022C7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93" operator="containsText" id="{78D67374-E001-44CC-A0A3-49DA79872FB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94" operator="containsText" id="{382CA339-AA3D-41CB-89E5-8A547D7D4CB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95" operator="containsText" id="{04974B44-FF7C-4500-9B29-CF568BA947A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96" operator="containsText" id="{A9FF7902-0A64-4BC9-B611-9427E352B42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97" operator="containsText" id="{3A189EB6-36D6-441D-9C81-A6625E6AF2B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98" operator="containsText" id="{C8D2F499-A02A-4955-A25A-70F016CCD07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99" operator="containsText" id="{F09D9441-32DE-451A-AE12-F219964FEE9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00" operator="containsText" id="{8FCF40CD-1AB8-43B5-9657-3597CE420A07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01" operator="containsText" id="{C8912D36-2065-4D9E-9356-ED7A4F4DF6E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02" operator="containsText" id="{6A90DABA-A95B-4B95-AAF3-46FD565F5B2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03" operator="containsText" id="{F8E5756B-F33F-4B11-B27E-A7419DABEFB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04" operator="containsText" id="{A6902AF8-46BA-47E3-B1C0-AC1951CE72C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05" operator="containsText" id="{1732CDBB-A1CA-460A-B723-FCDED51A6C9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06" operator="containsText" id="{99282902-47C1-49C3-AC93-1DE5804A00F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07" operator="containsText" id="{7A0A9252-2D6B-4ADD-8482-BD8BD3E156E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08" operator="containsText" id="{263C9698-F728-48D7-A10A-480AE37899A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09" operator="containsText" id="{580EA0CC-48EA-4FA3-881F-BBBD30AEE197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10" operator="containsText" id="{BE296875-8066-43C9-8197-7661EEC4774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11" operator="containsText" id="{9D81AC77-4882-40D5-B95B-B0C56F0ABD7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12" operator="containsText" id="{334300A8-12FA-46C6-AF8A-37AC9AEA7EC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13" operator="containsText" id="{14AAD965-7722-485E-89CE-F4CF34D206F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14" operator="containsText" id="{8A795118-88E7-43F2-8F3E-DB135E78BCBB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15" operator="containsText" id="{75FF2CFD-9779-4AC1-A530-1F287830C94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16" operator="containsText" id="{93F79B2E-0939-46B3-9DE9-11AD3E17D605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17" operator="containsText" id="{33E84EE6-B1DB-4EB3-A4B7-64A042994CA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18" operator="containsText" id="{1A0A812D-4C90-471B-9E2A-02858B1FF6E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N21</xm:sqref>
        </x14:conditionalFormatting>
        <x14:conditionalFormatting xmlns:xm="http://schemas.microsoft.com/office/excel/2006/main">
          <x14:cfRule type="containsText" priority="28957" operator="containsText" id="{86589FA7-4D27-41EE-89D5-C4C1EE2E62F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58" operator="containsText" id="{26538B65-5FF9-4E15-9FF3-B2B67A235A7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59" operator="containsText" id="{51AF0B19-C7E7-4D5F-9986-6CC0A9F088C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60" operator="containsText" id="{5D20F934-CF11-4C58-B3C3-807E3245CDC5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61" operator="containsText" id="{571D4F6F-8A2C-450F-80BE-F23BB020118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62" operator="containsText" id="{DBD769FF-02DC-4C47-B449-7175D368097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63" operator="containsText" id="{7D0D3199-9AC6-461F-967E-D6563525181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64" operator="containsText" id="{5B0FC9F1-2E3E-42E0-8E2D-4FB1141D15E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65" operator="containsText" id="{4EA43916-5B17-4393-9A0B-93DB0958B9D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66" operator="containsText" id="{79607F93-FAAA-4667-A6C5-BA38631CEFD8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67" operator="containsText" id="{4231DD5B-1B93-44A6-B7B5-7A8BED05AF6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68" operator="containsText" id="{C645920F-12F6-44AE-AD76-F99E05D28B90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</xm:sqref>
        </x14:conditionalFormatting>
        <x14:conditionalFormatting xmlns:xm="http://schemas.microsoft.com/office/excel/2006/main">
          <x14:cfRule type="containsText" priority="28467" operator="containsText" id="{E965DFF0-4EA9-4E9B-AC47-43AD950780E3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68" operator="containsText" id="{6323CC2D-C3FD-4A2B-B60B-D3E1498D3CF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69" operator="containsText" id="{46E2C8D7-CA80-48F7-BA80-C73DAD203E26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70" operator="containsText" id="{B2122DCC-A27B-496C-9F2D-D812B4C66D3C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71" operator="containsText" id="{125F47BA-3E11-42C6-BE08-75584124A7F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72" operator="containsText" id="{896EF263-9FD2-4158-B0EE-7D3B0DD141C0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73" operator="containsText" id="{B7485953-8B5D-4671-ACCA-DEFD92F64187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74" operator="containsText" id="{BBE76C86-88F7-4CF0-B1C1-BE4D7DE78C7B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75" operator="containsText" id="{C9E7F1D2-745F-44D0-82E4-140D11D3FCE9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76" operator="containsText" id="{F6836652-D4BC-4B3D-8A4D-ACEF5CF1602D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77" operator="containsText" id="{671A214B-9DF8-44A5-95F3-F7AB4BD81058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78" operator="containsText" id="{DEEF8D78-F950-4E06-B9E5-5B51AD930AF3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79" operator="containsText" id="{41DBFB48-68FA-44EB-A4F1-E1EAB80A5FC1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80" operator="containsText" id="{4A35FCBA-F134-4EE8-8E09-7BECEA86355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81" operator="containsText" id="{75ACB2D0-D01D-4FEE-AEDF-28DD87D0ACE1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82" operator="containsText" id="{7830CE1F-494E-485B-BBB0-B87EC5BD8949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83" operator="containsText" id="{12023144-C8A3-4BFD-86DD-1A0B60571D8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84" operator="containsText" id="{A1CEF997-9576-48EB-BF7C-52361D63DDC4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485" operator="containsText" id="{343A6FAC-8FDA-4BE3-82DC-1C24DE214154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86" operator="containsText" id="{1ABBF391-9CB1-4DE1-813B-8BF6C188046D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87" operator="containsText" id="{0F598956-84A8-4AD1-9993-2AAE835F5578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88" operator="containsText" id="{5BB1F881-DBE6-4366-A244-7D38D178D403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89" operator="containsText" id="{8D511533-1E0C-4A53-9FA7-F762C01E6425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90" operator="containsText" id="{6939A95F-BAC2-4D0C-BF47-482B2A5A912A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91" operator="containsText" id="{A3D017B1-CB49-47B6-9AB8-A520637B1EF0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92" operator="containsText" id="{DBB93D85-8C08-4B24-BE10-0F06462AE9D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93" operator="containsText" id="{703FD736-BD42-4A79-9418-CAF2A80BC8DD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94" operator="containsText" id="{4D443ECC-4F8A-4625-97E6-F2FA3DE141F1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95" operator="containsText" id="{73193395-8240-4456-A35A-8FBF5CC73AE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496" operator="containsText" id="{35323D30-0CF1-4221-A91A-A629BCCCFCEF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45" operator="containsText" id="{68496CBB-0BA6-41FA-A87E-BAB62E2AF60B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46" operator="containsText" id="{0A719FA8-6614-471C-9C1F-95E8E5C3F2D4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47" operator="containsText" id="{CEA99664-BA6E-4EE4-A711-9CFD58D07AB1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48" operator="containsText" id="{8951221D-659F-49DB-A4BC-EC065ABB3B3E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49" operator="containsText" id="{A30F6F31-397F-4D43-AB30-B4E22CB76436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50" operator="containsText" id="{11E2D7E4-313D-44EF-8CD0-A7E7CA4B72D7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51" operator="containsText" id="{3C854CDA-1838-45F8-BE31-974A1147AB3D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52" operator="containsText" id="{5932278B-F1B7-41D3-B639-34EFE950132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53" operator="containsText" id="{14D819DB-C966-4765-8CCC-C41CF4E00562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54" operator="containsText" id="{C61EE47F-00EE-4C0D-A9EB-449BB689E51B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55" operator="containsText" id="{6F6D1B1C-F784-46ED-B0A9-F19813C9532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56" operator="containsText" id="{65399208-6D2C-42BD-A6A0-6E7905B63344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599" operator="containsText" id="{12908FA4-A040-44AC-9B12-E7F2BE1C02CC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00" operator="containsText" id="{AB5CA353-2326-403B-A9E4-36C94546DCD4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01" operator="containsText" id="{734F1D7D-2791-46C3-87F4-3E5376270EAB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02" operator="containsText" id="{C3B76B41-491D-4265-8197-692B210B7F1A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03" operator="containsText" id="{FACCB233-67E4-4D56-B2D5-2E08B21E6917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04" operator="containsText" id="{F13F16D4-46F7-4C8E-B78F-CB8845B49284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05" operator="containsText" id="{F04EE6D4-BD6F-4937-9A18-67080C14DDD5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06" operator="containsText" id="{6EA85C9E-1B58-4EEA-BF86-FAB262DE3D4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07" operator="containsText" id="{871409B4-C129-49C8-99B7-86EF62132F5C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08" operator="containsText" id="{50498C8E-A952-4ABF-AF90-57BB1DAAB1AE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09" operator="containsText" id="{E178C467-9851-4AC1-9AE6-D0FF950E631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10" operator="containsText" id="{F449E441-C708-4FF2-B545-8F8676E3E002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611" operator="containsText" id="{7101F4DA-FFE2-47C1-9D28-ECF067FA282A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12" operator="containsText" id="{522FEDA2-9AE8-492E-AF9D-12C3011A9333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13" operator="containsText" id="{ABF9F336-9EE1-4443-AD8D-2CCE5A6518BF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14" operator="containsText" id="{42C85F20-D5DB-4F6B-AD1A-FEA011199618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15" operator="containsText" id="{05668028-9020-4D16-800D-36A53CE9E368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16" operator="containsText" id="{A91BE2FB-0FEF-45BE-8671-9AD17E581DE1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17" operator="containsText" id="{A0414EFE-0923-4354-ABF0-AF413737674F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18" operator="containsText" id="{0BC480FE-26DE-4F86-9BBD-A2E157EAEA7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19" operator="containsText" id="{6234C25C-5420-4571-BCDF-138B4965ED69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20" operator="containsText" id="{527A7CCA-54A6-472D-9599-8B0D1E21D173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21" operator="containsText" id="{1A934C3D-416A-44D1-892F-0CAE51FDA23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22" operator="containsText" id="{74F841CE-A828-4934-9D89-3924B293954E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647" operator="containsText" id="{538BC1FD-A054-4764-870F-1C0695AA8540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48" operator="containsText" id="{B79326A2-4038-4526-B68A-132AACC97574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49" operator="containsText" id="{57572CAB-5324-45BF-AB03-C2351EC227AA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50" operator="containsText" id="{F1877DE3-E9BC-43EE-AC56-6008CBE9B3AA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51" operator="containsText" id="{28803AA0-4227-4C2B-82D9-4F587A98AF16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52" operator="containsText" id="{2EE98366-5472-40F9-9DA4-2E4CC021C74E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53" operator="containsText" id="{70D7390E-A1E9-48ED-B446-8776AD32A445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654" operator="containsText" id="{BCC0B3AF-903D-4805-9B40-3C980E9656A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55" operator="containsText" id="{D598DC42-3B45-489B-887B-B951B66B95DA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56" operator="containsText" id="{6B18F851-8444-4198-BE67-B794E154441F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57" operator="containsText" id="{EF6A4637-913D-4C12-8742-6F94373DFD7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58" operator="containsText" id="{28FAE0D1-C985-4D0B-B4AE-78DB274EED57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8768" operator="containsText" id="{E6DA3C35-F340-4BAA-A2EE-52D3DA7A4F31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69" operator="containsText" id="{D522E3E2-FAF7-4560-9305-1CB422A4703B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70" operator="containsText" id="{74A6D229-D507-4C52-AA09-EEF370CBC22A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71" operator="containsText" id="{782DA018-6CD1-4A05-8F82-02A5E051FA01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72" operator="containsText" id="{1225B5BD-B317-46F5-8770-A38C9A0EE774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73" operator="containsText" id="{76682A88-962F-4754-8FED-89972022B2BF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74" operator="containsText" id="{6206C963-C14B-4C3A-B220-DA4DB655B5A8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75" operator="containsText" id="{C0140594-E849-4C58-96C8-61AEBC8364B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76" operator="containsText" id="{3DF64C30-FEFD-4253-B950-2F921825CD0C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78" operator="containsText" id="{DE97E3E0-8FC3-4914-90F4-566A2F26A67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79" operator="containsText" id="{8C05E112-3F6D-48FB-A31A-750FEFA75DAE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9119" operator="containsText" id="{88D21D0B-5022-435D-B755-B8FCE390B09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20" operator="containsText" id="{0DA38A3D-25DB-49CD-A447-E6BEA5765E6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21" operator="containsText" id="{5921DAB3-7BFD-4A4F-9223-80CA494FC64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22" operator="containsText" id="{BDB62854-BEB9-454D-B474-5379949170E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23" operator="containsText" id="{8C99F29E-B1CE-41BC-A415-F75060F2314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24" operator="containsText" id="{32231831-5807-4BC4-B6AF-7D972E86D990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25" operator="containsText" id="{C20E7D37-A9C0-4C8B-9594-FEE25DBDC60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26" operator="containsText" id="{BA0A3373-93B9-494F-A0CC-C6B1C723A61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27" operator="containsText" id="{3FC05318-756A-448F-A7C0-4B8BE2CCB20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28" operator="containsText" id="{C0B7C423-888B-4641-B844-563B35E4215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29" operator="containsText" id="{CD898C05-4C9E-4047-877C-0D28F45659A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30" operator="containsText" id="{4EF9FA03-97C8-4DF5-87C5-FDEE5A757DA6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31" operator="containsText" id="{47643307-733B-4D0A-A749-27AF0CBAEBD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32" operator="containsText" id="{59023F17-112D-4888-8612-F76E97B0F0D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33" operator="containsText" id="{FDD1B67D-2857-4ACC-949B-083551931C1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34" operator="containsText" id="{54992DA2-CC2D-4F62-AA89-C7E376BC9B5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35" operator="containsText" id="{8D1A1F15-EF77-4CA1-A64A-883E3D3D393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36" operator="containsText" id="{B8828922-5262-42FE-B452-2C21493B81E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37" operator="containsText" id="{26E1F12D-4D2E-4C3D-8F41-077666F18A21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38" operator="containsText" id="{C37C95E0-A304-454C-A3F6-88AE0459DE2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39" operator="containsText" id="{8630AE4C-4D7B-4360-8483-AAEE914AD11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40" operator="containsText" id="{1BB98027-EF66-407E-8636-CCD3956B9FFD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41" operator="containsText" id="{6B64ACAB-3292-4A41-8133-33E395F7E7D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42" operator="containsText" id="{2B54927C-E249-4DC4-8238-F3C1A42463B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43" operator="containsText" id="{FB8CFA83-7216-44A0-8369-02B4B8ED89F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44" operator="containsText" id="{A6B00322-015A-4AC1-B473-A2D8B6AC027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45" operator="containsText" id="{CEAA6955-48A7-47E3-85DA-E13DEE22F6F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46" operator="containsText" id="{7F23718A-F0E6-451D-9962-341AEAEC2125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47" operator="containsText" id="{246C14BB-7B63-441A-85E9-9D6B3254C7D7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48" operator="containsText" id="{0B6E1455-247F-4F45-BD3C-BB4F0FB7D36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49" operator="containsText" id="{AB596D46-9766-4942-82BE-C0DEC985F19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50" operator="containsText" id="{030B6C90-2013-4E84-BAEE-59C1036EB07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51" operator="containsText" id="{D693D45C-64ED-4FCE-A6DC-564952031A8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52" operator="containsText" id="{E82C556F-014D-4B4B-850F-E50CBCEB22E6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53" operator="containsText" id="{54522F16-F220-4538-B21E-C121D164F24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54" operator="containsText" id="{CC31D9F5-6FFC-40D9-B9A0-486EB4C00DC4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55" operator="containsText" id="{A62FF520-5E34-49A7-8083-963DB74F4726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56" operator="containsText" id="{02A67A7E-2CCD-46B6-AC30-547EF537EEA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57" operator="containsText" id="{6EF418A6-9FB6-421D-A50D-52842538FE7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58" operator="containsText" id="{835CF223-33E9-4A5D-AFDC-8B0A11ADB6D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59" operator="containsText" id="{3F6E0CAA-90F2-4924-BE6F-64BA8430149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60" operator="containsText" id="{90C4A8C4-5ED6-4501-84CF-BAB68B69602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8777" operator="containsText" id="{EF7D9A5D-8B9D-4F90-8038-CD39BC4605F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7859" operator="containsText" id="{3B968972-5E08-4C79-AC43-7847448E8861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60" operator="containsText" id="{FBE3369E-371D-435E-B0F0-5520D2FB5311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61" operator="containsText" id="{29748B60-9E60-44B1-B85B-075726C09EFF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62" operator="containsText" id="{454D481D-D2E6-42A3-A400-A615A8F0B91A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63" operator="containsText" id="{28C45FA1-D8AE-4CC0-A974-6A471FD1F3EF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64" operator="containsText" id="{DD02170B-FF2A-459B-8911-5ADBBB6CE2ED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65" operator="containsText" id="{1EAE277B-8299-4729-B65A-C64239A2B4DB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66" operator="containsText" id="{607BA59B-B796-47FB-BDB1-AF75BFB35B42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67" operator="containsText" id="{3B1B6EBF-FBD0-4247-A440-8BF3AB65D10B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68" operator="containsText" id="{7B893384-907C-436C-A6B5-3AEABE2393D3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69" operator="containsText" id="{0336734D-DC26-4185-8936-723194EB8450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70" operator="containsText" id="{ECDA82EF-0258-48B0-929B-73155D567083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31" operator="containsText" id="{17CB9145-4BC0-4015-B6A1-015A6CC435DC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32" operator="containsText" id="{5B417824-E8C6-49A7-8E46-578DAD145B65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33" operator="containsText" id="{7119DDE4-C543-41A2-9FB1-16F258D44537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34" operator="containsText" id="{B3B21F73-B4A6-4D8E-B728-A66ECBB07B35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35" operator="containsText" id="{F0F99B61-EDBF-4745-A28C-BAE81FA1700E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36" operator="containsText" id="{7BFF2CF4-9DE3-4FC9-B81E-627EE6584B1B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37" operator="containsText" id="{657EF398-6047-435C-A877-BD3BDFCF362A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38" operator="containsText" id="{94D8D5C9-B2BD-4104-AD12-10D999D796C2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39" operator="containsText" id="{6BB15589-BE8C-4CFD-81A2-945150F40F27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40" operator="containsText" id="{2D0BE9FA-92E4-4859-B321-E54AD66A9698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41" operator="containsText" id="{C2C77294-7198-46B2-AADE-CF877096CF29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42" operator="containsText" id="{FD20B762-BCFC-4B10-BB27-81DA8626CF3D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53" operator="containsText" id="{E9AF951D-D2B4-42C6-B397-6B62A3CE3A7B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54" operator="containsText" id="{54828092-3603-4585-A046-789ABDACCFC0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55" operator="containsText" id="{33B5EE7C-EDF7-4873-8A14-ECC590A3BFD7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56" operator="containsText" id="{7F955860-17B2-45F3-889C-609CB62D0F95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57" operator="containsText" id="{DDE8472E-5CA0-408E-8489-4338BC3C4383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58" operator="containsText" id="{517D3113-57D3-4317-AAC7-B1093CFCFF82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59" operator="containsText" id="{D94FEA30-0315-440A-AD01-08AC41EA92D9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60" operator="containsText" id="{A7E4199A-FCBC-4AD5-8481-EF3D3C30F3BF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61" operator="containsText" id="{0BB6B46E-DDC5-4F0C-B500-52873178AEBC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62" operator="containsText" id="{70C3B581-29DD-426F-A9E0-FFDA24D43AB2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63" operator="containsText" id="{81F539C2-080C-40DF-A93B-F71F66A56BB5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64" operator="containsText" id="{E2D5319A-F07F-4201-8143-B621BF7E2AAE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25" operator="containsText" id="{6F64DF14-37B4-437A-AFAB-92DFAB33DC48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26" operator="containsText" id="{1DD67F25-83E6-4B87-8731-31C1B8E8AD69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27" operator="containsText" id="{B567781B-CBC1-4700-B776-A1D9C8EE7B05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28" operator="containsText" id="{01B313C6-AA83-4DC7-BAB0-9DAD9569A0BA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29" operator="containsText" id="{1A833ABD-6652-47B3-A82C-2437F05E330B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30" operator="containsText" id="{5DD48C92-B8BC-438E-BBB4-5795BEFF718E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31" operator="containsText" id="{8E50DBB3-78F5-47DC-9EC5-2B74182E4DB8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32" operator="containsText" id="{62497C14-1903-4454-B33E-803256E2C750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33" operator="containsText" id="{7A5E4947-EDC2-4460-97C7-AB07511F913E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34" operator="containsText" id="{2A685583-5292-466C-B739-96AC4B994E66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35" operator="containsText" id="{0F3D0952-513C-4D73-89D6-F9CADF9C93BE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36" operator="containsText" id="{2F96EA66-7E26-4707-A519-97A2E16AAF36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99" operator="containsText" id="{503FB271-D4EE-41EB-861B-2BB20D4DC24F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00" operator="containsText" id="{D75B5A9F-8D80-4DFB-A6BB-E89BB9B627F7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01" operator="containsText" id="{BA4101F8-E339-4865-A89D-F99C1DB08B28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02" operator="containsText" id="{2C866BC5-8073-4AE5-A864-5BE5E81E22D0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03" operator="containsText" id="{C2B97801-DB31-47D7-BF89-47F798432AB0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04" operator="containsText" id="{13229954-815E-46A2-8FAB-AFEE41FBE5F6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05" operator="containsText" id="{F4E03761-FBFD-4CCF-8E7A-66EC41792C95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06" operator="containsText" id="{B3B27B3D-097D-47D8-A8AF-4592F2D85987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07" operator="containsText" id="{4FB36890-76D4-4A80-9F75-15F2A69E2D5D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08" operator="containsText" id="{E91B8337-9664-450F-93D0-F8D0E6E3753E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09" operator="containsText" id="{A786B8C1-E1B9-444C-8EA0-43BF10B158F8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10" operator="containsText" id="{AA38F76D-145D-4E78-ADD6-179E12F20FC1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m:sqref>L24:N24</xm:sqref>
        </x14:conditionalFormatting>
        <x14:conditionalFormatting xmlns:xm="http://schemas.microsoft.com/office/excel/2006/main">
          <x14:cfRule type="containsText" priority="25571" operator="containsText" id="{8AC11BCC-0C06-4792-86AB-74B15D7806DD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72" operator="containsText" id="{C55CC2AD-FC95-4026-89D9-E0C02E6A0C26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73" operator="containsText" id="{A4100150-1ABF-438D-9310-38A7EE8F3E85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74" operator="containsText" id="{B42D5DE8-06B1-4D79-A621-10DF4ED55B32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75" operator="containsText" id="{96799A78-07A5-422C-9BBC-16A68F6DF27D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76" operator="containsText" id="{1F40456F-199C-4FAD-85F7-B45231A0463F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77" operator="containsText" id="{56AD8417-E9D9-4AC4-A316-AA5AE6C86283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78" operator="containsText" id="{5B4EF547-D4B6-449C-8E35-989FB515C5C3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79" operator="containsText" id="{8AFF2AA8-7862-455C-A1AC-E5654674C122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80" operator="containsText" id="{D3FB7CDC-F839-47A6-B52B-5BF4B02022BC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81" operator="containsText" id="{70F75C3D-426F-4024-A48B-E7A4C159F0D3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82" operator="containsText" id="{4C65D725-E9FD-44E2-954C-C0ADF5627797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31" operator="containsText" id="{D1026791-E0B0-43A6-A81F-0DD6ACC69B18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32" operator="containsText" id="{986074F8-761C-4387-81CF-03EDF2DD9297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33" operator="containsText" id="{3A4DB79A-E689-4BE0-83DA-FEAB0ED3E686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34" operator="containsText" id="{10682975-CF02-45C0-89F7-BE1E5C05DE6E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35" operator="containsText" id="{31B6C828-71AC-4B92-827A-15D036A8D450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36" operator="containsText" id="{9226B1DC-903B-442E-8550-8006EDA0B8BB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37" operator="containsText" id="{7DCFCA74-5FE2-4763-8FE4-A7FC289592E1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38" operator="containsText" id="{AFF630FF-E131-4062-9589-8DB88A1DB667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39" operator="containsText" id="{8412DA49-30EA-428A-9D70-7774E9124480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40" operator="containsText" id="{29A8702A-AF68-49E1-9868-9122C6961C7D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41" operator="containsText" id="{5C36D90C-CAEB-4F9C-AFF6-95D93777D7C6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42" operator="containsText" id="{0F55BE20-D76E-46BE-B758-A47F98EAD156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91" operator="containsText" id="{3A211ADB-BB77-4AB7-9385-5275A691CD5F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92" operator="containsText" id="{3B354D3F-69ED-4C7A-9E44-EEDAD59BEAB9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93" operator="containsText" id="{5722756F-70F1-4EC9-985C-79DE46272F72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94" operator="containsText" id="{7594FF06-D7A9-41C6-B927-E34F55596D7D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95" operator="containsText" id="{D32DC5E9-9C07-433D-946F-2CF282427E29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96" operator="containsText" id="{68B2C13B-2D5F-41E3-BA6F-7D639E803568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97" operator="containsText" id="{E7D4E837-F362-4BCF-A5A6-6BD1C5E90C43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98" operator="containsText" id="{F09BE0F5-BFCE-466A-AB60-BB5147BB1F8F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99" operator="containsText" id="{AE4C5780-C3C6-4DE2-B449-D8E59AFEF0E3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00" operator="containsText" id="{5B1DB2DC-0F6A-4698-9DF0-8B82C171015D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01" operator="containsText" id="{79BFA9A8-62C7-4781-8EF9-A807DD232C15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02" operator="containsText" id="{A94A00C1-734F-4DF9-8E43-E53BEB5E33DA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51" operator="containsText" id="{5422ED74-80B6-4BDC-8C19-88CB61DA86DD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52" operator="containsText" id="{D2710B9E-E00E-401D-B4F4-137055003107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53" operator="containsText" id="{AF4418CB-8F7F-4E8B-9292-EBDB58A2CDF0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54" operator="containsText" id="{B948B1A4-C898-40E8-AEDB-B0688B8EE3AB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55" operator="containsText" id="{0B0C1574-6CE9-4EEB-ACC2-3C1C77993326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56" operator="containsText" id="{AB210433-AE2A-40B5-B38A-52CB89A2A229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57" operator="containsText" id="{7B93B0C9-FD5F-4BEC-9C4F-25BC0D30AF91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58" operator="containsText" id="{BAE65127-EAC8-43C7-B489-9258BF2BC4DF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59" operator="containsText" id="{660440FB-8C47-4EA3-AFAB-F5F305D810D1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60" operator="containsText" id="{2861B1E1-DF7F-4F31-AC06-5D93118ECB28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61" operator="containsText" id="{50114564-6643-44AF-981A-0A8FCAF0AE1C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62" operator="containsText" id="{1E6E3D87-A33C-41B2-8022-17E1253BCE18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11" operator="containsText" id="{93BB172B-E746-4B09-B7DD-FF4AE9BCD2AC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12" operator="containsText" id="{69FF8420-3A27-4F24-B167-6A44DEBFAB7A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13" operator="containsText" id="{F963DF03-7B28-4873-B64B-A80226F3F4BF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14" operator="containsText" id="{88F3A962-4EE9-42FF-8F29-DBD7E4E42075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15" operator="containsText" id="{65B18B94-7B92-4F14-990A-FC40BF4E290A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16" operator="containsText" id="{9CB1F2B6-27BC-438C-B595-CEE0B2F2AA98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17" operator="containsText" id="{91455F68-D845-4246-ADAA-84F8074FAC57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18" operator="containsText" id="{75913834-EE71-4352-8BFC-54259531BF39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19" operator="containsText" id="{632CB0F3-7F20-4621-B73A-1E2B9DF8AD28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20" operator="containsText" id="{73D27A46-CB43-430E-ACDC-6175DDEC48D1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21" operator="containsText" id="{4AC2D64A-7B77-45A3-87C8-362CB1C7E191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22" operator="containsText" id="{3A21C27E-2B3A-4B43-AEEF-6B02B6ECB2D3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35" operator="containsText" id="{5B97314E-0CF0-42FA-9DA0-1AC1F519B974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36" operator="containsText" id="{352D5F5A-3717-44F4-B5A2-25A5FC24A002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37" operator="containsText" id="{B693C6A7-94AA-4DE4-9D40-FF26A1CC2C43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38" operator="containsText" id="{78AD7399-66CC-41B3-935C-E19BCF3FC8B1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39" operator="containsText" id="{6F301EE0-3A72-45F4-A80C-E50A02832130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40" operator="containsText" id="{3509E6D3-DC3A-454C-B6EC-E8C1328A0CEF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41" operator="containsText" id="{908F658D-7ADE-4336-81A3-C4D4E902BFB8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42" operator="containsText" id="{51847BA6-2238-4F7C-8763-06D81F59BF60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43" operator="containsText" id="{F44C58D4-75F7-4DC3-8BBB-4C2B696C7440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44" operator="containsText" id="{45A6C23E-79ED-4219-9345-A5C06CA2CE47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45" operator="containsText" id="{F4037CBE-4012-462E-840C-9A9272F3CB36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46" operator="containsText" id="{22ECBB2B-D7CF-43B0-8DFF-F8967024221C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50" operator="containsText" id="{20118CAC-567E-4740-B49D-1764981B77FD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51" operator="containsText" id="{F54B7A00-8557-4268-986E-D28695844B0E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52" operator="containsText" id="{4D5652CE-C36F-4BE1-8CA4-23D1A52CBE60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53" operator="containsText" id="{BDB1AD25-C001-4107-B7B6-DBEE90741D3D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54" operator="containsText" id="{59B865D4-DD53-450C-ABAB-915ACCE245DB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55" operator="containsText" id="{7B7C81DD-E28A-4851-B723-FB72FC6D5F34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56" operator="containsText" id="{0C79DC3A-404E-4C7E-84ED-9D3C16882EC2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57" operator="containsText" id="{7AD34938-DEF4-4042-91B8-B05255C3D479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58" operator="containsText" id="{8BE68A40-50ED-47FF-A990-4C61AFDCA7A2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59" operator="containsText" id="{6DAEE7F2-08FA-4301-A965-3C5A9D1D7AB0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60" operator="containsText" id="{28BA2FFD-255C-4AFB-8C4C-C62765962ACA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61" operator="containsText" id="{BB16599B-B4DD-4A40-B075-D328B830783C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74" operator="containsText" id="{BAA9280B-FACA-4510-9779-0611AE849C37}">
            <xm:f>NOT(ISERROR(SEARCH($P$44,L24)))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75" operator="containsText" id="{E267C58C-7735-4EE8-94F8-F8C642BE258B}">
            <xm:f>NOT(ISERROR(SEARCH($O$44,L24)))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76" operator="containsText" id="{5CB9C0F1-4621-4DFE-AF84-6C32BA4206BB}">
            <xm:f>NOT(ISERROR(SEARCH($N$44,L24)))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77" operator="containsText" id="{7E184172-FD75-49AB-BB4B-B2BF77B56761}">
            <xm:f>NOT(ISERROR(SEARCH($M$44,L24)))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78" operator="containsText" id="{3FE9082E-07CC-4FE5-B8C4-FA146A98ED42}">
            <xm:f>NOT(ISERROR(SEARCH($L$44,L24)))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79" operator="containsText" id="{EFD8BB3D-DD76-49EF-B12B-4F840CB467EF}">
            <xm:f>NOT(ISERROR(SEARCH($K$44,L24)))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80" operator="containsText" id="{208FA1FF-CF51-4DA0-87F8-F00AEF71CAAB}">
            <xm:f>NOT(ISERROR(SEARCH($J$44,L24)))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81" operator="containsText" id="{D27A1430-986F-465F-AF52-3A3EE6234C0A}">
            <xm:f>NOT(ISERROR(SEARCH(#REF!,L24)))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82" operator="containsText" id="{A2C2A6BF-978A-4B28-AFF4-73755052485E}">
            <xm:f>NOT(ISERROR(SEARCH($R$44,L24)))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83" operator="containsText" id="{4CB0163A-7DC5-45C6-8231-4C0DF1991A4D}">
            <xm:f>NOT(ISERROR(SEARCH($Q$44,L24)))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84" operator="containsText" id="{8B55155C-C9A2-4A00-961E-CA31B66D3BAB}">
            <xm:f>NOT(ISERROR(SEARCH(#REF!,L24)))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85" operator="containsText" id="{41C0980B-D142-4E45-AD03-7C5EFF2DBDD0}">
            <xm:f>NOT(ISERROR(SEARCH($I$44,L24)))</xm:f>
            <xm:f>$I$44</xm:f>
            <x14:dxf>
              <fill>
                <patternFill>
                  <bgColor theme="2"/>
                </patternFill>
              </fill>
            </x14:dxf>
          </x14:cfRule>
          <xm:sqref>L24:O24</xm:sqref>
        </x14:conditionalFormatting>
        <x14:conditionalFormatting xmlns:xm="http://schemas.microsoft.com/office/excel/2006/main">
          <x14:cfRule type="containsText" priority="28014" operator="containsText" id="{86DFD219-7E8C-48BB-96C9-9A070FAE1BC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15" operator="containsText" id="{09A6E712-463E-4167-AD72-7FA59DE4ABA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16" operator="containsText" id="{89A533EE-7DC7-4E8A-955E-1A96DFE2C23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17" operator="containsText" id="{2A746795-B268-4ABB-80BC-E3EE8AB8094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28018" operator="containsText" id="{8A70222F-30BA-439E-90FC-E9935C856C0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19" operator="containsText" id="{A69F7A2F-A8D7-4774-8F15-BAECB396C88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20" operator="containsText" id="{B85FBDB2-6E84-4E31-A129-1F17FF868D8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N24:P24</xm:sqref>
        </x14:conditionalFormatting>
        <x14:conditionalFormatting xmlns:xm="http://schemas.microsoft.com/office/excel/2006/main">
          <x14:cfRule type="containsText" priority="26026" operator="containsText" id="{C5563EC1-CC4C-4052-B837-1725C9F30FC4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27" operator="containsText" id="{245DCE42-2DF5-4C47-9EE4-D394F87B458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28" operator="containsText" id="{FB0EC449-93DB-48CF-A667-34F9F453542D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39" operator="containsText" id="{06D89887-974C-407D-8B94-41992E46D6FE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40" operator="containsText" id="{0EEACF1A-215C-4222-B5D3-3478DB9D819C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41" operator="containsText" id="{6708C4BF-73B4-4420-A7F8-06E50C967D55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42" operator="containsText" id="{9A6CF9B6-4687-413B-946D-6FC8012C932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43" operator="containsText" id="{59D54098-04EE-4551-A140-81C279A5B285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44" operator="containsText" id="{67F4FE6A-9F80-4258-A832-C6B9B0592522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45" operator="containsText" id="{4154AD5C-0310-4788-8959-61B076ACEAFB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46" operator="containsText" id="{605CCF62-E11B-4063-B0A5-A3B0FCD506A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47" operator="containsText" id="{7BA678CF-FC34-4E32-B692-429B75AFFDC1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48" operator="containsText" id="{98F1F5A4-FF84-4375-B71E-55C3B7F9FF0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49" operator="containsText" id="{EBF0EE90-0B69-4708-A95D-C6C9378FDA87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50" operator="containsText" id="{1EA14F25-FFEC-49EC-B244-E200CAB36C4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51" operator="containsText" id="{5F39ED92-5FE4-4D5F-BA07-F92DAA979CCB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52" operator="containsText" id="{4F9926E1-42CB-4CB1-8D48-E0D39A222BA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53" operator="containsText" id="{DDF0DF4F-3250-4EFD-85FB-3C7222EF5B18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54" operator="containsText" id="{F40B7112-52C0-41B2-B28D-0893F741F616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55" operator="containsText" id="{91926EC8-3A2E-441C-8D6C-9F924AC25199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56" operator="containsText" id="{AFB5B827-601D-4087-BADB-4D9A01C2421A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57" operator="containsText" id="{7F8ECA22-3037-42F8-B265-E1CEB293252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58" operator="containsText" id="{45A4945B-3F15-4089-8C06-E79F5F150A5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59" operator="containsText" id="{077DCC52-5050-4BA9-9563-250368829199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60" operator="containsText" id="{25B71180-C7A4-4E58-9955-1FE9B9B7E7E0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61" operator="containsText" id="{6525F72E-4BFB-49AE-9D44-25AE095358A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62" operator="containsText" id="{AAD9B53C-FD16-4C7C-9445-5493F7F0735D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63" operator="containsText" id="{928AAD8A-C73D-4ADA-9FB1-1C9886A6AE46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64" operator="containsText" id="{7DFC40BB-8112-4582-9A91-4305668DB74E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65" operator="containsText" id="{00257961-7137-41DF-BCAF-6681ED0E9BB0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66" operator="containsText" id="{A161A07D-7781-4EC0-90CB-D325845D8FD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67" operator="containsText" id="{E0AB4E7D-D40B-4780-A89B-DD607FEB3762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68" operator="containsText" id="{306F50C9-55C6-46B6-A85F-9CBC6A978E27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69" operator="containsText" id="{D7D55C45-7B9D-4353-9315-C22949650E69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70" operator="containsText" id="{3AB625F5-99A3-4635-B791-AFFB94AF6B22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71" operator="containsText" id="{118B36EE-263F-4D74-A1B4-704853B97A96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72" operator="containsText" id="{F702DCF4-562E-460E-ACEC-68CCDCF0A70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73" operator="containsText" id="{6590D3D3-3BD8-4D85-9614-89CF942C84A6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74" operator="containsText" id="{3D2AB70F-48AA-4DF7-B93B-D9B6AD1CCA4B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75" operator="containsText" id="{1801A40B-5259-4109-9028-70D605AC065B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76" operator="containsText" id="{636BFF90-E83A-47CF-933E-6757D040325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77" operator="containsText" id="{AAF79C88-4E32-4E80-AD40-A7109E6D12CA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78" operator="containsText" id="{557C9F03-190A-4FC9-8680-252B9BCD455D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79" operator="containsText" id="{FF5603A2-BE44-45D8-AF4E-202C3D4FF609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80" operator="containsText" id="{42A31460-5794-4BDA-BCCC-CC00B176709F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81" operator="containsText" id="{FF8DA708-9420-44AC-BF5F-772D87138722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82" operator="containsText" id="{9A2ABF14-9C9F-4240-959C-ECCF59D2503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83" operator="containsText" id="{1E1C3A13-9B1F-4B65-9E90-4F00282A2B7E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84" operator="containsText" id="{79053C4E-8026-4808-94F8-D058D0068B7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85" operator="containsText" id="{EC413109-02F4-4F0F-9103-F646F4DBD70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86" operator="containsText" id="{033CEE03-2BD1-4ABF-A5BD-E2EF8FDF499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99" operator="containsText" id="{58CBD008-B3E1-43A7-B6CC-C79364B46618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00" operator="containsText" id="{4CFE0E40-88AB-465D-A8F9-A4656479392C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01" operator="containsText" id="{6E9C84BC-8F62-4101-8F14-471CF8404C7D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02" operator="containsText" id="{06F5FE54-694F-4A83-99B8-455ECF6BD40E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03" operator="containsText" id="{430413DC-8399-45EC-932A-183EF849E5EA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04" operator="containsText" id="{51A3CEDE-0D6D-4BC9-8139-F4BA8C9FA5F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05" operator="containsText" id="{B3C83980-7BED-43DB-9592-498A0B67F70B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06" operator="containsText" id="{96807E22-B6B1-42CF-B672-8AF30BBA0B4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07" operator="containsText" id="{91317132-EAEA-43D4-9D26-5A283B5DB4A4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08" operator="containsText" id="{6C41B0BE-CB73-4121-A3B3-B08318F01988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09" operator="containsText" id="{B5068B6C-6C46-41B5-B637-17D3D881108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10" operator="containsText" id="{36E3B40B-28EA-49FF-B172-46A38291216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11" operator="containsText" id="{3B173936-2445-4725-A723-99AB030D6C01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12" operator="containsText" id="{3B64CF66-ECB0-427B-83B6-F55A90163EB5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13" operator="containsText" id="{0BFE9F91-F271-49EB-8BAE-DF499B388D98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14" operator="containsText" id="{F6C59BCD-40D6-41E4-A933-06B4D5D2795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15" operator="containsText" id="{F6763095-B8DB-48CC-86B7-C6863F570FA2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16" operator="containsText" id="{8F998888-69E6-4A54-B57C-D9A6799A4C25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17" operator="containsText" id="{0A624D78-F3ED-40AA-BBBA-254D90A417DC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18" operator="containsText" id="{CFBAB035-8EC6-44C7-B98E-E9EA70444772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19" operator="containsText" id="{EB76871D-5FCB-4FD1-B729-105430CC4B4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20" operator="containsText" id="{48C17406-781D-4307-A34A-38CC5123E450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21" operator="containsText" id="{9DF53710-04B7-4FA5-94C5-893A4C3E3AF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22" operator="containsText" id="{5BDF538A-9438-4D90-A295-8F0438344B9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23" operator="containsText" id="{F8767DAF-A60D-43EC-AE7C-18C5E8C9809B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24" operator="containsText" id="{2C322893-3C20-4E71-975E-40CD188EE983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25" operator="containsText" id="{50C0038C-BDA3-431B-BDBF-3FE6A5A40FD6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26" operator="containsText" id="{126AD936-4B9B-410F-843D-9990554362B2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27" operator="containsText" id="{D038F01C-8B4E-4D57-8DA7-DD3110E34B1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28" operator="containsText" id="{2E5BF7DB-DFF1-43DB-96F3-0804D39B0C44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29" operator="containsText" id="{D4949DD5-CE28-4050-A1CE-44E3EDA603E0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30" operator="containsText" id="{50C5B9D7-DC39-4BDE-9F42-D798AF62ECD7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31" operator="containsText" id="{429F5126-5464-4D8F-9D88-E51179630105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32" operator="containsText" id="{989E9A1B-A6B1-4B09-B123-F363F0823ED6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33" operator="containsText" id="{AB2D9009-91F4-4636-86A4-012DFF9656A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34" operator="containsText" id="{B4178ED4-7E17-4B8A-8491-3352BB57976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71" operator="containsText" id="{4C65F4DB-8081-49D6-890E-CDD6202F9ABC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72" operator="containsText" id="{14DB80F1-C9BB-47B4-901C-23B96BB7FD1B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73" operator="containsText" id="{C4DCB68C-8D4F-499C-BCE4-9873A0CB81EE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74" operator="containsText" id="{F64E2CB9-68DA-4F7B-97EC-C376133481F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75" operator="containsText" id="{D56C419B-DB0F-429B-8A1C-82C5CAB7AA82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76" operator="containsText" id="{E51E0FCB-E79E-4DF0-95B5-E47E7780951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77" operator="containsText" id="{6D419C58-AECC-45AB-A113-D53CD9F671D1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78" operator="containsText" id="{8B394722-DBA1-456E-AD68-D32383F2CE04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79" operator="containsText" id="{E7A772C8-73C3-4186-9B12-D2AF785E81F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80" operator="containsText" id="{1BC3119D-ED10-4D8B-A008-9028E28DC3B4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81" operator="containsText" id="{9F34A7B6-5C50-4DA4-A223-21617AE2E7B7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82" operator="containsText" id="{2F7F530B-164B-4C9D-A04A-51F0FDFD8F48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83" operator="containsText" id="{2041CA37-FA19-43BB-9A69-4A707C3C367A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84" operator="containsText" id="{977CF389-F4E3-4B56-A3B2-6273CABD658A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85" operator="containsText" id="{9803B058-CD21-41BF-9F25-DF3058212485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86" operator="containsText" id="{D7E0CCEC-8BBF-4DC1-88AC-581D71F24570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87" operator="containsText" id="{B0830F20-C8AA-4B9D-83DC-E7EAEC69069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88" operator="containsText" id="{7411D6D0-8111-4D9E-9650-E6C8AA5DB864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89" operator="containsText" id="{5F4CDFC1-1241-4750-ABD4-83B356636CAD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90" operator="containsText" id="{54DDCEB6-D086-46FC-93A0-5B1CEAEF430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91" operator="containsText" id="{40E08880-EE79-4D66-B001-EF3C86C824FB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92" operator="containsText" id="{451C3281-E836-4535-B3FA-F54B75E2A6D9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93" operator="containsText" id="{E2443A56-D80E-4057-B3BA-4C3AE07668A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94" operator="containsText" id="{A9455371-EF93-4A6F-85FF-69352EA741EC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55" operator="containsText" id="{3FF0A3BE-7DF3-4E30-8EBB-C205D8C38BFB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56" operator="containsText" id="{3DEE41E9-DB54-481E-8A4F-1D8FA84E26B4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57" operator="containsText" id="{15F742FE-B981-408A-B779-2C870648E3B4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58" operator="containsText" id="{A131FAE0-D77C-4F29-86B3-6F7D379A441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59" operator="containsText" id="{ADE47837-AFC5-4227-B53E-3CF061F8C16A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60" operator="containsText" id="{11A1C73A-BE17-4667-837A-A6DEF2D235A4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61" operator="containsText" id="{992B930A-1106-4966-A5BF-2FAE82BDC2D3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62" operator="containsText" id="{6874DACB-6AF0-4152-AB20-D7C61167B14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63" operator="containsText" id="{5D364A62-4110-408A-9CF8-E75F2C19ABC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64" operator="containsText" id="{7C6F428D-1A51-404E-BABA-F0DE0543FEC3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65" operator="containsText" id="{EBF594AD-B994-4E71-A728-4E02A454B296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66" operator="containsText" id="{1E993A02-3387-4963-BADB-84C7A825F840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79" operator="containsText" id="{9A1CB042-F433-4894-BEB6-4B86AFA3574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80" operator="containsText" id="{1FE847EE-DF5C-46C1-83F2-9777E40C19E7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81" operator="containsText" id="{D4D553D9-EC4A-49EB-9DDB-2DFC02F956AE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82" operator="containsText" id="{82BBEA86-7148-4384-BC79-42095A405B2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83" operator="containsText" id="{40271C41-318D-40F5-B995-0608FE0515DE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84" operator="containsText" id="{BC7AC69F-99DB-4984-8D4E-003B71CB8C4A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85" operator="containsText" id="{D406E04A-C26E-46F3-B607-0DE2B7358BE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86" operator="containsText" id="{8284AA69-23D2-4C27-841A-28CCEA51D00F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87" operator="containsText" id="{C99A7DA9-6B87-42B6-8597-1F891F5CC1B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88" operator="containsText" id="{C894C366-D85B-4CA9-AEE1-6AE01B04764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89" operator="containsText" id="{FB61E789-7D62-450E-AF04-BD47C456CBBB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90" operator="containsText" id="{0447CBCC-FD66-40B8-B5DF-732DF99CE9F5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91" operator="containsText" id="{1FDB5AAF-E3CE-41F6-9D0F-7B72F304D760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92" operator="containsText" id="{951C53A7-CA3C-4E95-9F1B-4BBFE13259E6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93" operator="containsText" id="{A017BDC2-D80A-47BB-9813-61D3CF070F54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94" operator="containsText" id="{5E73086C-EB80-4978-A07E-E3FB11C5513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95" operator="containsText" id="{658FF152-3E3E-40E6-8B4C-3AA2760494CD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96" operator="containsText" id="{4F049C99-75E5-4BD5-9A20-1164B5207704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97" operator="containsText" id="{1B9040ED-8767-4C1D-8C7C-10E36E525AC8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98" operator="containsText" id="{A439B11B-5D0A-4F90-AC89-0CFC32310362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99" operator="containsText" id="{E651C2D6-BF13-41F3-AE81-8FB1869A0AA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00" operator="containsText" id="{9086D021-ED31-4765-A064-77A12EB88116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01" operator="containsText" id="{A9DD52C5-3060-4895-B4E0-92E0A91A6873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02" operator="containsText" id="{EC23E7B1-27CF-491B-ABB5-0752297D9A6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09" operator="containsText" id="{DF149FC0-7F14-40C6-BE7F-20FC62404C83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10" operator="containsText" id="{3DAF72FB-8380-4C7B-A0A5-82B11948E0D4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11" operator="containsText" id="{963D6A80-D98C-42B4-BEAB-FC01C4701EEB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12" operator="containsText" id="{3F8C326C-DEA0-49B4-A6EB-D9216C7DB23F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13" operator="containsText" id="{E3F9716B-E33C-4546-B8D7-3EBF5C789F7A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33" operator="containsText" id="{0FA20B9B-058F-4700-897E-86928CF27C3F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34" operator="containsText" id="{E0B4E19E-E7B5-4AA6-B20C-5C56C1CD76C8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35" operator="containsText" id="{25EA828C-9187-4828-85E7-D9251D5D71D3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36" operator="containsText" id="{C613F64B-4337-49AD-A4BC-14FEC40132F6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37" operator="containsText" id="{DF4117CE-B7AC-4573-BDAE-8F1A173C6347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38" operator="containsText" id="{E0422B65-5A3F-4004-9726-7D388875B73D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39" operator="containsText" id="{A9BCAC75-C73E-4547-943A-C0CD1C299774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40" operator="containsText" id="{5F55C773-68C0-45FB-A79E-90AE792049D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41" operator="containsText" id="{A0EA6035-B6CC-461C-B976-1765C5F356A3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42" operator="containsText" id="{935260AF-7C90-427E-B17F-2133E0CE7671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43" operator="containsText" id="{1F5E6192-1E09-4771-A2EF-EE659A17E850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44" operator="containsText" id="{AF843877-F589-4ABC-A585-F834DE4A8C8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45" operator="containsText" id="{4BAAEC61-83C9-48A8-B2D6-5F464EF44F3A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46" operator="containsText" id="{D0D49A06-C4A6-4E00-944B-3ECAADE2E85E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47" operator="containsText" id="{49F48B33-17CA-4A42-9414-BDF8DF630C82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48" operator="containsText" id="{D15886B5-4FCB-447E-AE97-CACEE903F23D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49" operator="containsText" id="{D8146EE8-340D-42DA-B7DD-79BB852CD890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50" operator="containsText" id="{A5CDD7DF-BCA0-476B-A924-8B489BEF3DAA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51" operator="containsText" id="{1A1079AE-B06E-4986-B487-5716AFE5BEA1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52" operator="containsText" id="{A3C769D0-252D-43B8-AD12-DE581848D6BA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53" operator="containsText" id="{F0EFBA32-C0FF-42F6-8A79-9732991496F5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54" operator="containsText" id="{A85E4D3C-BD28-40CB-A010-7654BC4296C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55" operator="containsText" id="{E7985A9B-438E-4F4F-A638-EB578E5EEBBB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56" operator="containsText" id="{FF1380E9-E3E5-4D9A-B169-4598D36329D7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57" operator="containsText" id="{F400ABD7-2A42-4392-A4B8-4EB27CD7D1D1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58" operator="containsText" id="{210671C7-5491-4538-BAB9-1EBD21080EF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59" operator="containsText" id="{A23592D4-4716-40DA-9802-29C4E4E3FB2C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60" operator="containsText" id="{44BBDAE7-859D-4CA8-B761-EC1F0A830AC0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61" operator="containsText" id="{591BC7BB-A8B9-48A4-BFA4-59EFFD250B63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62" operator="containsText" id="{CEC4A133-1FA7-46E3-A908-62F4BE7D7F64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63" operator="containsText" id="{54455726-24E2-46DE-B3DA-F6C5DDA5199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64" operator="containsText" id="{C240AC49-8BE3-4D55-A26C-7F8642B1F9A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65" operator="containsText" id="{7D45BB01-FCE9-4E91-9FE7-39EBC56E38B6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66" operator="containsText" id="{7D84D146-42E1-4881-A06E-E511D7CE0E5D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67" operator="containsText" id="{CA15901A-1F4D-4F17-A2A5-3992A818FCDF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68" operator="containsText" id="{6A5CAF37-1D8B-4808-AAEF-740ABA61E326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69" operator="containsText" id="{75EE74C4-B18D-4A83-8975-5EE49BA6C68D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70" operator="containsText" id="{6426E891-72C4-4384-81F8-306075D33796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71" operator="containsText" id="{FB7AA207-24C8-43C2-8026-974AE75C9EFC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72" operator="containsText" id="{B0B7B1D9-B481-4DD5-BB2C-4953D75C791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73" operator="containsText" id="{739207A5-67AA-4158-B7F5-EA00644B185B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74" operator="containsText" id="{679C385D-6130-4861-A972-6055A0B8E502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75" operator="containsText" id="{E96925BC-49E8-4E82-998D-2AE2E3AD3FA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76" operator="containsText" id="{7BE872BD-229B-4965-A9B2-56144B400C32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77" operator="containsText" id="{BA2DE322-7DBA-430D-9BFA-3300F7AE51A3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78" operator="containsText" id="{FED009ED-5FD5-412B-AF42-BDFFD177458C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79" operator="containsText" id="{223471ED-F3A0-4BB7-A7C4-CBFA8B8B3458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80" operator="containsText" id="{6B77B99E-CD18-464C-936E-59BD4FBBE3C5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93" operator="containsText" id="{4C4E82CC-39F4-4868-876E-50C092403DC8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94" operator="containsText" id="{3CCFA80E-FE90-4041-A948-39347669C568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95" operator="containsText" id="{B8F6026A-9B05-4C64-BB72-8C661F0F5B08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96" operator="containsText" id="{4CEC5F5C-AF97-4378-B0C4-718D7C22F21F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97" operator="containsText" id="{48649DF6-D66B-4F4F-B8CB-4F1B6D675301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98" operator="containsText" id="{5D580105-CC95-42AB-913E-C35C8490E0A5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99" operator="containsText" id="{CA69BC7E-62DC-4943-B704-0728D40566B1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00" operator="containsText" id="{956FE01F-D205-4D9C-B028-54241CDDD1DD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01" operator="containsText" id="{C10C7D48-A1E3-40B7-8742-90B2F9E85FF8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02" operator="containsText" id="{63A4B3DB-ECD3-442F-B9E0-561B8B72BCD0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03" operator="containsText" id="{06CF9A49-BF6A-413C-9CBB-4504FBFFF1E3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04" operator="containsText" id="{D7FC9757-8E98-4DBC-8BD9-559B7A5BAEF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05" operator="containsText" id="{9B42FA9F-05AD-497E-B00A-D8DF1CA97F07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06" operator="containsText" id="{407F4244-FED3-483E-B9E1-6BD0AD04FC2A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07" operator="containsText" id="{37377119-750A-4F0D-8E5C-840A7358FE7D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08" operator="containsText" id="{14C8A453-8DA4-4D17-B957-4303163A6148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09" operator="containsText" id="{A2AFD164-A412-4AC2-9F02-156742C62D07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10" operator="containsText" id="{B9F41546-3AF8-4E95-A370-1BDB1A6E6A97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11" operator="containsText" id="{74A01E13-3F4D-4B5A-A83E-A80B5D7C6CA1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12" operator="containsText" id="{0FDE65B5-2C41-487D-9CB5-980BC23B4975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13" operator="containsText" id="{93190185-A3E4-400E-8877-FA974DC3EDDA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14" operator="containsText" id="{DC38711C-8397-463F-80CA-8CF7E2F479C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15" operator="containsText" id="{E79FE9B1-02DC-4825-881F-187EAA222889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16" operator="containsText" id="{6DFAD60C-5F8B-47F7-80DD-787ACC4B3E67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17" operator="containsText" id="{34B10E1F-7195-4C53-85A9-E987298F5EC8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18" operator="containsText" id="{BDAEC341-82F9-4982-B542-59C20E42C63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19" operator="containsText" id="{18A8AB12-FA67-4013-A2AE-3A762BAC302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20" operator="containsText" id="{4F30976D-9C06-4392-AB91-C6F177BAD65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21" operator="containsText" id="{FC67E6DE-AF2A-4FCE-8C92-AB9A510468C4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22" operator="containsText" id="{AF3A0AD7-E741-40D7-9233-1A6A3AFD6ACE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23" operator="containsText" id="{5E2B9998-6D91-4AC5-A990-990E0D0E660C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24" operator="containsText" id="{4202FFEA-4DD0-4888-B15D-13D8D6EFADD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25" operator="containsText" id="{2D1F25D4-FCD1-490A-9FCB-9266D70881D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26" operator="containsText" id="{0E325BCC-0B9E-4B06-9C9F-0175C6DE8BB6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27" operator="containsText" id="{D2C0F2CB-123B-4C2F-ACEE-9F7FF303E58E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28" operator="containsText" id="{CAD276C2-B06F-41C1-920B-8BF07A4BCA0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65" operator="containsText" id="{23A74615-18AC-4C34-9477-5E6E69D30783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66" operator="containsText" id="{FA944EAC-8484-4A0A-AD10-47F1DB185A67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67" operator="containsText" id="{050ECF9C-AC1F-4F74-BAD1-27A362BEA873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68" operator="containsText" id="{87199024-A397-4863-8D50-D58015059929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69" operator="containsText" id="{84E3EFA1-992A-4A81-B1BB-9809EBDA12E3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70" operator="containsText" id="{80E776C0-9A47-451D-AB3C-8FEDD39727E5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71" operator="containsText" id="{8F39FFD8-716B-4F39-A56E-91DA8A0F0CC7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72" operator="containsText" id="{8E004858-6884-43FD-9421-FDC251A37BC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73" operator="containsText" id="{FDD61C77-7A68-4264-B800-78A187EA9B93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74" operator="containsText" id="{FA5475CF-1048-4BF1-81B2-E5C089940C4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75" operator="containsText" id="{E865E113-15E4-4636-BA50-E6D0EE5498C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76" operator="containsText" id="{6779C7C6-7414-4873-8096-3BA3EE341280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77" operator="containsText" id="{66A3C82C-CAD5-4BC7-AD69-396D7F8BB2A6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78" operator="containsText" id="{1F45AC5F-25D6-4D63-A48D-31D32DEFC5D9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79" operator="containsText" id="{2703190E-2211-4554-9CF3-0FFB3CFF4B68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80" operator="containsText" id="{10C68270-54C9-410A-BD02-AF87CD1BC695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81" operator="containsText" id="{1333849E-5C76-48C8-B2E4-7A644301651B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82" operator="containsText" id="{3992B4D2-2FF8-45AB-81D6-8F9C55144790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83" operator="containsText" id="{04AE88FC-7140-4773-B208-B7D6E41A18F0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84" operator="containsText" id="{94BC1B20-A43F-43C0-975F-2C21E417B86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85" operator="containsText" id="{A56B4CE7-21C6-4633-B795-F1C9CDF5A9B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86" operator="containsText" id="{2AD72DA9-589A-496B-9CDD-2A91C04D609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87" operator="containsText" id="{7E114D0B-7483-4BB2-9D69-2D54A9DEE6F6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88" operator="containsText" id="{7CD84507-022D-4A54-B1AE-A3979F7920EC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311" operator="containsText" id="{B738511F-9122-4042-A636-ED8B90FF8A7F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12" operator="containsText" id="{FFDAE2B1-E5BB-47AD-B846-772DCE6BC87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13" operator="containsText" id="{0D2D234F-23B6-4051-8ED0-136CDAB99E2D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14" operator="containsText" id="{D2C2360D-2657-4F5A-A548-B95E456D2C3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15" operator="containsText" id="{5F0BC49F-DF45-46A8-BB9B-30F4761A67B9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16" operator="containsText" id="{3A1D68F1-59F8-4B72-A6CC-6B0C4AE4C31D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17" operator="containsText" id="{4A6ED146-5D62-4C6B-997E-096B07EA401C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18" operator="containsText" id="{BCCEB9AA-2C7F-412F-9C41-6D61927B78E7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19" operator="containsText" id="{0829796B-7E39-44C7-8044-C04BE22E412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20" operator="containsText" id="{02DD1D63-C94F-4B44-9002-B01194AF7776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21" operator="containsText" id="{E47B1712-D8A1-4AC4-B6E6-85EEE56DFC1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22" operator="containsText" id="{33FD3D0A-5D7C-4BA3-9329-E83B18CE9EB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m:sqref>M24:N24</xm:sqref>
        </x14:conditionalFormatting>
        <x14:conditionalFormatting xmlns:xm="http://schemas.microsoft.com/office/excel/2006/main">
          <x14:cfRule type="containsText" priority="25583" operator="containsText" id="{69F6DCEC-8962-46D5-A307-4F4C17AC0C48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84" operator="containsText" id="{C4AE9BF2-4ABD-44EA-990F-801379EFEB9A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43" operator="containsText" id="{0DD3AF69-0D3B-4346-AF21-25F8BF7449C3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44" operator="containsText" id="{A741742A-417A-4C0F-8F5F-5C47615B075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03" operator="containsText" id="{6B9AC0C7-9200-4F6E-8F6B-9D9597C57912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04" operator="containsText" id="{58E6CE4A-D7EB-4A7D-A49F-5F1C68A9A5A7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63" operator="containsText" id="{C500632C-A6B5-4597-AF98-CB665DDDFD34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64" operator="containsText" id="{264149A7-3B7B-4FB8-ACE1-415A7119E17E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62" operator="containsText" id="{19FD5A29-AE3D-4BF8-9EC6-533B5DBEF5C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63" operator="containsText" id="{224D00E4-76F0-4973-9760-DB2F3BC3BC7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86" operator="containsText" id="{F2C068DE-BC3E-4EE6-898D-AE8E5D4B88FF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87" operator="containsText" id="{075B0A2C-8378-4F5E-AE80-C34B6427E361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M24:O24</xm:sqref>
        </x14:conditionalFormatting>
        <x14:conditionalFormatting xmlns:xm="http://schemas.microsoft.com/office/excel/2006/main">
          <x14:cfRule type="containsText" priority="25139" operator="containsText" id="{BAD3F0B1-0B16-4D72-A749-3E2CA042BFCA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40" operator="containsText" id="{BF99D23F-7348-46D0-9B54-E3B6A4D22D08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41" operator="containsText" id="{BCFCD0A0-C2C4-4E53-94AC-DDE2435DF415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42" operator="containsText" id="{CFBDD2EB-5F8C-4FEF-B738-54596B995A29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43" operator="containsText" id="{D3AEEAB1-747D-45F2-920D-81DB19DDEBC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44" operator="containsText" id="{4F2EA10A-EC4E-44AD-8A56-A0737E2B99A1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45" operator="containsText" id="{39ABA7CE-354F-40BC-ABF8-03984D863A7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46" operator="containsText" id="{28561D8D-0A2D-4882-888D-417DC05533B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47" operator="containsText" id="{1931BD80-E50B-440C-A9F6-6D592760A1A8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48" operator="containsText" id="{F818F9E9-CF69-4217-A210-E27C49012CD2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49" operator="containsText" id="{2887D278-E076-4F1E-88C5-B836E7FB799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50" operator="containsText" id="{C4D4DC7D-4EB5-460A-A2CD-E9AD5E727176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11" operator="containsText" id="{F84C595F-43C1-4852-8277-E0310C438CD9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12" operator="containsText" id="{B3C89B1F-ACEE-477C-ACAF-E220B7A6C46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13" operator="containsText" id="{E3D6CBE0-CB0B-403D-9701-AEACDAA5539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14" operator="containsText" id="{427BF454-AD48-4C8F-9E61-C2DC41EB3580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15" operator="containsText" id="{3A664365-E56B-4C9B-8BD0-2018E5848A77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16" operator="containsText" id="{814909DA-938E-4E95-AAEF-B183ABA3BD9D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17" operator="containsText" id="{27BAAECC-E6F5-4880-9174-B48314D8F8ED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18" operator="containsText" id="{F0299B25-D698-4005-AE22-8716D73F0A77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19" operator="containsText" id="{23979A10-A384-4E41-9116-6A6DC8331E7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20" operator="containsText" id="{40ECB2B9-EC25-448E-8DBE-A59CC8D8E1E0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21" operator="containsText" id="{7E2DB5D5-AAED-495A-ABFE-6F3CDDA25F76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22" operator="containsText" id="{AC1CAE87-547E-437B-88EA-40D8BD943B27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67" operator="containsText" id="{5C0E7BF4-CAB3-4A54-ACA8-AF356506C317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68" operator="containsText" id="{1E200FBC-C6B4-40D5-98E0-372693454ACC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69" operator="containsText" id="{8236CE91-D209-4247-853A-9479B4FBF946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70" operator="containsText" id="{93DE72AC-ED18-4D37-88CC-7737B1902947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71" operator="containsText" id="{A82D0DAF-1778-4C84-B2C8-3E9B9E571122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72" operator="containsText" id="{DE031C5E-D4B5-40EB-BB05-C76F9550924D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73" operator="containsText" id="{B48B1782-CA34-4139-992B-7C881A54D1E7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74" operator="containsText" id="{4C5792ED-851E-443A-AD8F-2DA7DA80A19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75" operator="containsText" id="{A27FEA34-DC56-4652-9DEF-4D53758F8D26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76" operator="containsText" id="{BB39CBE6-46F4-4C44-B3AD-B62CB0E8885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77" operator="containsText" id="{5698F17F-EC96-49FF-BAC0-0308A91ECF65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78" operator="containsText" id="{00657C63-1402-4F44-A293-4EDE0C40E07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39" operator="containsText" id="{B3735F13-3C23-4A07-AFE5-6056B28101EC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40" operator="containsText" id="{31058D0A-FA15-4862-A17C-8ECC5BD61E7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41" operator="containsText" id="{96F2AE50-A178-4C41-8630-A012BA6FB78C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42" operator="containsText" id="{7BE773C1-1E65-4622-8672-00077056F682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43" operator="containsText" id="{C46D345D-287C-4BC5-AECB-52F8489EFDFE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44" operator="containsText" id="{7559B969-3054-43AB-B25B-F8A22BF72095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45" operator="containsText" id="{DF2ABC9A-A3A6-47A4-87B8-AD3DC642FCA5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46" operator="containsText" id="{F200023D-A2D0-43BF-8FF9-8CF17741218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47" operator="containsText" id="{1A821C84-B3C3-40F7-8224-259A0CBC0E3F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48" operator="containsText" id="{A8B52DF5-1830-4C84-AAF1-2A9117A46746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49" operator="containsText" id="{1BA38DFA-3C35-490C-BC5A-306DBCA6239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50" operator="containsText" id="{CBC79FBA-151F-43C6-9ADF-5B67C9A5327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23" operator="containsText" id="{E88A21DE-1B00-49B6-8D35-9339D3726BCE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24" operator="containsText" id="{087F9E16-25B7-4A74-99D3-636AD4212D3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25" operator="containsText" id="{7268B4FA-3177-4EA7-9CA2-9472C90737C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26" operator="containsText" id="{849E9312-962E-4A33-BEBB-34E95B2FD4C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27" operator="containsText" id="{93AAC9B3-4969-4A0B-B8F3-05D5D4239521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28" operator="containsText" id="{4E7EA4E7-53C5-4A0B-B04B-A5683A2EF9BC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29" operator="containsText" id="{488D7425-CF87-455C-A94A-5D66EA7774E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30" operator="containsText" id="{8ED01C52-4E65-4CAA-9E3A-F5EAF205F53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31" operator="containsText" id="{B3D4EE3C-1D32-4728-B289-886151147E4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32" operator="containsText" id="{5CB1D73B-39C5-4859-811A-330FC1256E9C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33" operator="containsText" id="{756EA3C3-070F-4334-8138-C984663F627D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34" operator="containsText" id="{9DFF9054-877D-4F3C-9E74-A3B315FD615D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95" operator="containsText" id="{992D9ECC-7CF3-4272-B10E-D406E8AECBBF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96" operator="containsText" id="{8D92D091-1051-45B2-973B-A122602197D8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97" operator="containsText" id="{C6A58A1C-C6E8-48BF-A203-AE71231F7881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98" operator="containsText" id="{25BC57E9-6C5C-4CB6-A68B-24613F5745B0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99" operator="containsText" id="{4A9C9EF9-6E74-4E19-A044-D8A678F9AB57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00" operator="containsText" id="{0C4C436C-1843-4A25-90ED-97171106726B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01" operator="containsText" id="{D1CA468D-FC07-4EEC-8C4E-797078D668E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02" operator="containsText" id="{B1508A9C-0D01-4DD3-A115-443CB739D27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03" operator="containsText" id="{ACF62DB5-DC4E-499E-B3BD-4B4A6E4A842F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04" operator="containsText" id="{DE1CCF37-67F5-446F-9833-564AA3FFD53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05" operator="containsText" id="{EE76C9DA-64E3-4B16-B248-FB00A2E05DD5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06" operator="containsText" id="{E15A95FC-BE72-48D0-8D05-C9E471614E6F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67" operator="containsText" id="{FCB6FE1C-7A2A-443F-91D4-012ADCF0C512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68" operator="containsText" id="{07BFF680-440F-40E4-A4F0-5E7D07B2335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69" operator="containsText" id="{85D43AE5-A5A3-4B93-92E1-C4566C84984F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70" operator="containsText" id="{FB85766C-ED74-4E8C-B197-E162239496D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71" operator="containsText" id="{37D92C91-C69E-4B82-B285-4B19F488408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72" operator="containsText" id="{A13706A5-85D7-439A-8102-85E9928E6442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73" operator="containsText" id="{739DD189-8BC4-4B51-B6AB-BBA4BB765299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74" operator="containsText" id="{35C75DBB-6E6F-470E-A27C-3001F5E9F177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75" operator="containsText" id="{5B3230FE-0E35-48B8-B3DF-64685E49A841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76" operator="containsText" id="{D19D3D18-1CB2-4D26-82D3-D789A29EDB2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77" operator="containsText" id="{39E56A0A-6906-4313-AD95-7F8014B11458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78" operator="containsText" id="{7649FAE3-28D0-4654-B89D-7F1508A54D25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15" operator="containsText" id="{7E3FFDB8-50EB-4983-9159-99945E0EE282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16" operator="containsText" id="{8D1817E1-2DA6-4488-86EA-91A2480B8BB7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17" operator="containsText" id="{351729F9-B051-4827-83FA-6A351E48CD64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18" operator="containsText" id="{2D379C90-1685-4335-B0E3-0BA2BE41C52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19" operator="containsText" id="{E200AD9F-7D39-4BBB-9473-A652FD4669D2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20" operator="containsText" id="{3D14BB90-9F3F-454C-BC2F-4E4C8CBA26F8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21" operator="containsText" id="{611D1216-9FCA-45E6-B51F-BCCEA7E41F0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22" operator="containsText" id="{41BB1125-5829-4BCB-8FBC-EA77E46DD47D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23" operator="containsText" id="{3ED6B28E-A041-488A-8BA5-24E17BB66E69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24" operator="containsText" id="{98C48EF3-2261-47CD-94F5-2C6CABF77B39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25" operator="containsText" id="{EC0525D4-272A-47E4-94F9-2EE9B01D027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26" operator="containsText" id="{C11E9E4E-5C69-4802-BCBB-F3BB56B00956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m:sqref>M24:O24</xm:sqref>
        </x14:conditionalFormatting>
        <x14:conditionalFormatting xmlns:xm="http://schemas.microsoft.com/office/excel/2006/main">
          <x14:cfRule type="containsText" priority="24959" operator="containsText" id="{1F8C88A1-F6F0-42AA-A3CF-C4C5813D07BF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60" operator="containsText" id="{596E3D36-BCA1-4B3B-A5DC-536D15F66936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61" operator="containsText" id="{976C7990-CB0F-4CC6-A5D5-C392AB4D497E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62" operator="containsText" id="{7AB5BCA4-2988-4391-8275-6656C00CF9A3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63" operator="containsText" id="{F84E5A3C-AA56-496B-BAAC-523A25B8CC76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64" operator="containsText" id="{DD41B3E1-F25F-4DC9-B605-170A6ABB671F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65" operator="containsText" id="{87072044-45AE-4DF2-89F1-881F7859B465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66" operator="containsText" id="{BC9DAB77-FB9C-4775-BDC2-FAF0657398E3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67" operator="containsText" id="{0E0CAB87-DA66-4370-A698-86CDA890ECB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68" operator="containsText" id="{992573B5-A174-4755-AF34-3293EAE38016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69" operator="containsText" id="{959937AF-F6DF-4CC0-A356-8DC6BCAFC19D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70" operator="containsText" id="{961A4711-6584-4E8E-A406-7E9EE78D0F2D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31" operator="containsText" id="{1F0A6F6D-3B93-4105-A380-5509BB2D95F9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32" operator="containsText" id="{1E320921-4D3B-4AA3-9B86-19F31D631D0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33" operator="containsText" id="{E1766AFB-6FFC-4F66-869C-0C334E0FBB33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34" operator="containsText" id="{06395EA2-407F-4B94-AEB7-BECA97FEC07D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35" operator="containsText" id="{1AFA49C9-B277-4D6F-8AF0-BBD52FBB60EB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36" operator="containsText" id="{53F7B4BE-AAE8-49D8-913F-281E30CB0B91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37" operator="containsText" id="{307CC36B-A0E9-4EEB-B399-64F6043AC71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38" operator="containsText" id="{0F7B63A8-16E1-4149-B45D-D1712B83FE6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39" operator="containsText" id="{40731052-A15E-42DA-B8C2-4659827F01E5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40" operator="containsText" id="{A54968F7-EA8D-4A18-99B1-7B365771846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41" operator="containsText" id="{EE88D2FA-EAD0-437C-A4C7-A74B4D28052E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42" operator="containsText" id="{C2831B11-2909-400B-A165-C6FDB7BDDEF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29" operator="containsText" id="{E5027D4A-C15B-4DF1-9653-BC24EAAAA2E1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30" operator="containsText" id="{70AA0DB8-2B54-4F84-98BA-21077E3E6698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31" operator="containsText" id="{36625B02-C534-4F01-821C-865EEE573F59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32" operator="containsText" id="{9C0D42F5-D6E1-4E5E-9874-8B13CD745C01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33" operator="containsText" id="{0A153C18-E19F-4F31-A4C2-67FF3CD4E818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34" operator="containsText" id="{2EC514E6-8B97-4E15-B615-0A008A240DC4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35" operator="containsText" id="{C686A233-153A-49DE-92DA-AF6A8588B710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36" operator="containsText" id="{81D212C6-6C0C-4EAE-A4D1-6DB37D2E760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37" operator="containsText" id="{E030ED2D-1BDD-497D-ABE8-FF1222E226B8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38" operator="containsText" id="{1D807C2E-612C-43B4-8EAA-DA077A686473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39" operator="containsText" id="{639CE523-DCDB-4054-8201-A7809E8B317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40" operator="containsText" id="{6CFD38D0-F932-48FA-9C3C-3F39F4B01E8C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41" operator="containsText" id="{AE812E1E-DAAF-4F7E-A983-6998B563217C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42" operator="containsText" id="{774514B6-CBA6-4ACA-AA8F-2A9F7CAC4B53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43" operator="containsText" id="{5D382FC9-A5C8-4ECC-91CF-964597E11874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44" operator="containsText" id="{3F87F100-F036-4B15-8EA4-2AF20B56E87D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45" operator="containsText" id="{43FCC71D-BC37-4EC1-8E54-E9C1EE48E833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46" operator="containsText" id="{18715BF7-D625-45DA-9B35-90732130C3D2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47" operator="containsText" id="{C7643EB3-A735-45DC-9C57-C69260A6DCB8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48" operator="containsText" id="{0CE9ED02-543E-499F-9722-FAC7DDFFD2F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49" operator="containsText" id="{9454F1EB-E5A2-43D6-ACF0-989991C51C0F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50" operator="containsText" id="{001E0402-10A7-4F53-899C-27446DFC5431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51" operator="containsText" id="{74A6DC06-DBFB-4E28-868E-2CD5DF26155B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52" operator="containsText" id="{3B5FB6A3-7C4B-4EBF-924A-E16A5DAA811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65" operator="containsText" id="{6103AE1D-3C7B-471D-9B77-9A97CB4AAF69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66" operator="containsText" id="{5F41E5EA-7DAF-49D4-A165-C840D70AF80A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67" operator="containsText" id="{3F7D043A-517D-4D20-BE4C-0CF8117738B0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68" operator="containsText" id="{48A4C17D-3EB4-49A4-ADC9-B0E7C4C6B510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69" operator="containsText" id="{59BDB7E5-78EE-4E00-BF7B-A8726DB85091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70" operator="containsText" id="{8788DBB2-1032-45ED-B6CC-E4FC2B54B576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71" operator="containsText" id="{EC9260F7-2354-4DC9-99FB-63D0C4D03CB1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72" operator="containsText" id="{46BBF307-EF55-41BE-9FFA-C4A69E5CC34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73" operator="containsText" id="{C9F99FAE-B0E0-4CEC-BB80-ACEDB2B6A059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74" operator="containsText" id="{2D0DC801-83B8-4796-9BEB-8746216AB709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75" operator="containsText" id="{0771DED0-905B-461E-9238-B9AE39C587D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76" operator="containsText" id="{8BF5EBEA-4943-446F-8827-5893811D14C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89" operator="containsText" id="{23EC7202-5A1C-4B5A-AD2C-2AD20ED1D009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90" operator="containsText" id="{D9C081FD-D216-4F8A-AF2A-7A5607562654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91" operator="containsText" id="{F7546E48-B59C-462A-A8E4-CF7A1016CFC8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92" operator="containsText" id="{EC65B5B3-F589-48CD-A7B8-7B429F34B66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93" operator="containsText" id="{1694ACA2-9982-430E-B2CB-890AA3212CA8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94" operator="containsText" id="{1C966717-0375-49D7-9C91-BE47834F376E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95" operator="containsText" id="{537CD89F-597D-4000-8CF2-D0C21C726F0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96" operator="containsText" id="{DE8F8A97-15A1-4C56-973A-F1FA8C3285A3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97" operator="containsText" id="{747E6B7A-EDD9-49C1-8D5A-7CCC851468E5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98" operator="containsText" id="{9565D0CD-83C5-4A03-A961-F7C081F26B0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99" operator="containsText" id="{01BBDA29-C3D4-4D32-B048-548CCBAC087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00" operator="containsText" id="{C738E472-B370-4358-9BB4-8607CF0C1098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92" operator="containsText" id="{79E0D6C9-B365-437B-9F77-2BF7698020A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93" operator="containsText" id="{51562092-88A7-4E0D-A7B3-0E512B9EBEF7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94" operator="containsText" id="{4C3E3EE4-C43D-4E15-9B04-BD9C372411A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95" operator="containsText" id="{F8DF358F-105D-49BD-8172-37E81849A7D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96" operator="containsText" id="{240DF8AC-73E9-465C-B92B-FA543E259976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97" operator="containsText" id="{3608D5E0-2763-4D96-8C35-53E96BF04156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98" operator="containsText" id="{327A99F1-BD3D-40FD-94E1-4588FEFA3C70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99" operator="containsText" id="{513A22C4-2F33-4C2C-9AFF-9C23F113CF0E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00" operator="containsText" id="{1AD2705C-B237-4F66-8032-B144AD1BA2E3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01" operator="containsText" id="{ED092292-856D-4CCF-930D-D414F6745383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02" operator="containsText" id="{EEEE7CD6-D967-4FA4-BD29-826421E4FC4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03" operator="containsText" id="{04EB0EBF-5E5E-42C0-B89D-0800150EDB2F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416" operator="containsText" id="{F4968BFB-00C1-496B-9F6B-6838BCAC4B7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17" operator="containsText" id="{D91613FD-80E2-4F34-A731-D0D56121A4E4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18" operator="containsText" id="{1900853F-CCB4-48E0-AF7E-8B6F8967AB3F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19" operator="containsText" id="{58B642D7-AEB9-46B0-AA84-CE25054DFB4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20" operator="containsText" id="{8A354F48-9E24-4A7D-8450-4AC0AD383DAE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21" operator="containsText" id="{76512517-C416-47C5-BD39-361F28342D4F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22" operator="containsText" id="{9E76EEDF-A157-46A5-8B15-DD12A8AC029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23" operator="containsText" id="{72222342-6807-4F45-93F2-BA632A949E1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24" operator="containsText" id="{71B901DE-D7EF-4DCE-9ECD-92BC7BD7EA8A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25" operator="containsText" id="{F768B107-8A9B-466E-A121-C6990D67C898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26" operator="containsText" id="{01B8F003-A5F1-4629-BB6D-859199C693CE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27" operator="containsText" id="{D02A3053-2D9D-4B1F-AAAC-C9468BDE0D07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39" operator="containsText" id="{A168BD55-AB33-4812-8EA6-1C330FA2CB10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40" operator="containsText" id="{B175C6FF-40E5-46AD-87FC-3F33F8EE4C5B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41" operator="containsText" id="{66AB9ABD-500E-43E3-9B48-918D4557959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42" operator="containsText" id="{601D9586-7DC3-42EB-B6AE-CD50B0870031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43" operator="containsText" id="{A5EEF4BF-39F4-4783-88B7-D63E43A9467B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44" operator="containsText" id="{E84C022C-DF3D-4492-9800-58F4D38EB32C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45" operator="containsText" id="{BEE33904-6895-4641-823A-F6D5B92348DC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46" operator="containsText" id="{28E84637-DDE2-4D98-AC0D-1DAC0C4EAD4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47" operator="containsText" id="{3C62458A-EDAF-4080-ADB8-B347A07259B4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48" operator="containsText" id="{FAA32DC9-7E1C-46E7-96A7-D9CAB715413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49" operator="containsText" id="{F7BA6A5F-8822-4A2B-9EB3-B9EFB63D9A5F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50" operator="containsText" id="{55259CD2-5A66-4716-98D6-D44B32AC71FF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03" operator="containsText" id="{78270DC5-E425-48BB-B658-CE0FAF518A2E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04" operator="containsText" id="{A0E2E1D1-ED90-4F76-91BD-FF34192D61AE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05" operator="containsText" id="{632C75C8-E0D1-4C96-B7DC-8FE6EAF95515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06" operator="containsText" id="{9648BCFF-B132-42C4-B2FE-07B301E08FF2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07" operator="containsText" id="{99A2C893-04A9-41D5-A961-084FD7EC4BE8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08" operator="containsText" id="{01B989D7-0E99-4157-8E84-12AC4936CDEE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M24:P24</xm:sqref>
        </x14:conditionalFormatting>
        <x14:conditionalFormatting xmlns:xm="http://schemas.microsoft.com/office/excel/2006/main">
          <x14:cfRule type="containsText" priority="28275" operator="containsText" id="{EA90D2FF-07E4-4357-958F-0D746415608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76" operator="containsText" id="{9C0572CF-6609-4E45-878C-FE40DCF6C43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77" operator="containsText" id="{2D41D748-123A-44A0-9761-3CAABB8733B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78" operator="containsText" id="{69E2D5AA-2970-4F6D-A6A0-D2597FF08AF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79" operator="containsText" id="{1BB78C57-9DAA-4E15-B204-C3A416BD468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80" operator="containsText" id="{1D94491A-B375-4E40-B697-38C7B1B1B81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81" operator="containsText" id="{C8FC8B4D-328D-4D1D-83BB-32C486FF52C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82" operator="containsText" id="{C3594AAA-53B1-4671-982F-228C43BA8E5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83" operator="containsText" id="{45954222-838A-4578-9CD1-EF6BA2BB85C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84" operator="containsText" id="{6A070B78-A231-4D2E-9938-2E3DA8DEAA7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85" operator="containsText" id="{C41FD427-B530-4A31-9CD3-1BAC5EBF52F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86" operator="containsText" id="{4D8EC923-D104-4496-A444-7855398826B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</xm:sqref>
        </x14:conditionalFormatting>
        <x14:conditionalFormatting xmlns:xm="http://schemas.microsoft.com/office/excel/2006/main">
          <x14:cfRule type="containsText" priority="26683" operator="containsText" id="{A1B0D92A-8688-4EB7-9335-5804513B849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84" operator="containsText" id="{EF4FE8FC-0FF8-45AF-8E13-A1C89A24C13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85" operator="containsText" id="{849155ED-52C4-4D56-868E-29036310A88C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86" operator="containsText" id="{FAA510F5-8EF3-4D67-8BB9-B97D09A25FE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87" operator="containsText" id="{A05C2F08-31AF-4707-856B-A4F4D5FECEB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88" operator="containsText" id="{52EB1769-AB29-4CF7-B6DA-B0FF0FDBF2E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89" operator="containsText" id="{B78299B5-C99D-4056-97A5-4618D2C9926D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90" operator="containsText" id="{D4ADD047-EAFF-4D54-BB40-FEFC9EEA8E9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91" operator="containsText" id="{2EF3521E-125E-4AE8-A865-084DD26C15D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92" operator="containsText" id="{631D1C35-9C1A-4CF2-A050-D1C9AEBF7C6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93" operator="containsText" id="{13611F67-E5E5-4F8A-A9A2-CD096BB4583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94" operator="containsText" id="{B97D22B4-2B14-4D25-BA5F-BF7BC6A8FD7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95" operator="containsText" id="{4798D839-5556-4193-B6E0-B5B75CDEAC8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96" operator="containsText" id="{8510F5C1-0637-4A6E-9C2C-3F62D6F5993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97" operator="containsText" id="{176A0CA4-A6A4-4CD4-BE60-68CAAFC5B0A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98" operator="containsText" id="{22018310-6873-4C0A-8588-DA8C4982EE5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99" operator="containsText" id="{A1146450-1CD3-4317-B670-9B87A176C7D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00" operator="containsText" id="{38F2803F-D0FA-4D60-BB4B-33097F1EA86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01" operator="containsText" id="{6014F3CD-5C67-44FA-97E9-136B9D4BC6D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02" operator="containsText" id="{36FF3B10-3484-4735-BA1D-397D83EC5CC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03" operator="containsText" id="{7BEE542F-FE57-4602-AB53-021FE2934AD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04" operator="containsText" id="{1F92D567-7AC9-4730-B027-883D9B86F16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05" operator="containsText" id="{AB5F5F48-E05C-4BFD-AF3A-DD700598433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06" operator="containsText" id="{A292199B-A495-4911-B802-985298BC3A8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07" operator="containsText" id="{0A36F1C7-AE41-47F2-8B0C-84E2CDE98B9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08" operator="containsText" id="{7BA3FF2B-70FE-448C-B04B-DCC7F7FB8E4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09" operator="containsText" id="{543CE701-6C9F-41F0-A30C-A4B5F1349B7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10" operator="containsText" id="{771F2642-463E-4918-A7DE-50E6DD524D6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11" operator="containsText" id="{707C8A70-1299-4DBA-ACDC-1A1208824D0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12" operator="containsText" id="{A0F765A5-9D68-492A-AABF-12E79096016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13" operator="containsText" id="{16542B78-C5A7-4056-B3EB-8FA8C3A4CB7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14" operator="containsText" id="{5D4C13F4-19D1-42F1-A7DD-979C565FADE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15" operator="containsText" id="{9201B7B1-4EE6-4B1A-A564-632DD0CDB0C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16" operator="containsText" id="{E4050EC8-4684-4DF5-B155-5DE5FB9DB04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17" operator="containsText" id="{738FFEFF-36F4-4576-B7B9-D279135547B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18" operator="containsText" id="{C2AFFBDD-666A-4BE5-A0B9-BDD9CB99221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19" operator="containsText" id="{F060B867-F512-4703-AF8F-737621B37D4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20" operator="containsText" id="{B082B5D8-AB1E-4814-8BA7-1442A3BDC87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21" operator="containsText" id="{5996066A-83C6-4E2D-A134-BF547256E8E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22" operator="containsText" id="{9F779AAF-6196-45F4-92DE-7A77E4762E6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23" operator="containsText" id="{96C266D2-134C-4CFE-A516-5DACBCD5A79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24" operator="containsText" id="{AEA3497E-21F9-4BEF-810B-6ABB0DD89B9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25" operator="containsText" id="{15C53792-EC4B-449F-B6DF-D1AF60A7E28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26" operator="containsText" id="{19EC3E73-FD23-41A7-B5F4-572BEB2B419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27" operator="containsText" id="{B5FFCE80-1FE2-4397-8AB6-E76BBD0AF59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28" operator="containsText" id="{6F1D5EC7-5857-47A8-8620-932A5B8E21F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29" operator="containsText" id="{B7DA4B24-71D4-408D-8085-E5AB82F03E2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30" operator="containsText" id="{79BD848E-1DF2-4870-B59F-A8BCB884FD5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31" operator="containsText" id="{CCFF11E6-53FF-44FB-BC34-747CC1AFA96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32" operator="containsText" id="{ABC624FD-5912-41D9-9439-02CC4D7A984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33" operator="containsText" id="{C361D68A-C1AF-4050-A1BF-0E748E01591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34" operator="containsText" id="{9C67DC21-0EEB-48DA-B7B2-FB6CCB21F28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35" operator="containsText" id="{F77078A5-7A3E-4E0A-A7B7-6B6340F0098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36" operator="containsText" id="{6F5CEA61-DD4B-4B59-A6E1-DD5AF84DE38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37" operator="containsText" id="{E1632EE4-EE4D-4321-AE31-7D638A799F6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38" operator="containsText" id="{F647EFB8-4F8F-4E3C-8CA6-2AAA2CCCE8B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39" operator="containsText" id="{F317AE9A-1AB1-4C7C-80E8-3EFA6D2C7D4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40" operator="containsText" id="{D3A94E80-2260-4138-AE8A-287B21161A6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41" operator="containsText" id="{5C1F9EEB-9DCD-4B5E-AA87-AF1E963C7BD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42" operator="containsText" id="{6F3EA6BC-A7DC-48AE-B3DD-DE34E65AC8D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43" operator="containsText" id="{3D625C35-64A3-497B-B3E2-865D5F12772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44" operator="containsText" id="{BDFA0BED-8261-4278-B65B-77530B719EB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45" operator="containsText" id="{CF2DB0C2-6AD6-4F01-AF87-AD1FC988C2F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46" operator="containsText" id="{ACAD3851-2CF8-481B-8400-33C1E75F2CD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47" operator="containsText" id="{3287D0E0-A5EA-4084-9012-F37E671150C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48" operator="containsText" id="{2AB8B49B-8E44-4F3F-9657-AC0BDC72825E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49" operator="containsText" id="{CC7D150D-392A-4483-83B0-CCCEDE35984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50" operator="containsText" id="{E00DD141-0AD1-41E8-9370-5112327A295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51" operator="containsText" id="{4319C448-BD26-4B8C-9AAE-30EC2DC33D7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52" operator="containsText" id="{94194CBA-876C-443A-8C41-22276104AB7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53" operator="containsText" id="{811AC820-7295-4E2A-A8E7-FDA9FFD2255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54" operator="containsText" id="{E7129732-B21A-45B9-BFB3-22B7B1E667A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55" operator="containsText" id="{7F47239E-E57B-438B-9C52-DC401C49908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56" operator="containsText" id="{48175066-4A07-40A3-B3AD-CA5E3ADF460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57" operator="containsText" id="{28E67ED5-D332-41E3-AF82-D9C8A4DAF6F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58" operator="containsText" id="{4F6A1FAE-0282-417D-A0CC-02C9F117A9E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59" operator="containsText" id="{9E8669A6-D100-4624-A676-0CECDE48EFF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60" operator="containsText" id="{BE3F0C6C-237A-4FDB-9A0D-B0F159D9BFC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61" operator="containsText" id="{8277D408-CA0A-4193-A064-6EDC675DB67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62" operator="containsText" id="{E91890BC-0AC1-4556-B926-13C38E33EC9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63" operator="containsText" id="{3BFD5A9C-0F1E-43A7-AC7E-A952B1BC002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64" operator="containsText" id="{F2507157-9701-4F0F-8BE2-5FE951BC0E0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65" operator="containsText" id="{59853DB2-2180-4179-A30A-F59FAE3D7CA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66" operator="containsText" id="{79DCB18A-89AE-4B18-81FD-587C3471DF8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67" operator="containsText" id="{760480FD-B2F8-4706-918F-6F492FC8481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68" operator="containsText" id="{C3B83364-6121-4F1D-8C80-604C99CCD39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69" operator="containsText" id="{5CAD7AFD-AB62-4629-958C-6EC8D268A9D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70" operator="containsText" id="{ED5EC1BB-CF12-4396-A531-245FDC87F87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71" operator="containsText" id="{4DF2E8AF-A03C-4FFC-ACDC-3E4B6A00F8A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72" operator="containsText" id="{F0B11F19-B143-48F9-B43E-AF9D510FF09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73" operator="containsText" id="{2EC7F0C2-7E60-436E-9C36-B8B59EE0C67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74" operator="containsText" id="{83697633-98DF-4098-9AA4-EC17E1C8931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75" operator="containsText" id="{AB198554-7F16-49E2-8F54-6071AB01EB0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76" operator="containsText" id="{201554CF-FFDE-4CA2-B1F4-D3A51D6074D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77" operator="containsText" id="{F34AF7C7-51E8-4A4A-93B5-679DC70A653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78" operator="containsText" id="{7B69E2D8-9023-4BCD-A080-5E1A56BE540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79" operator="containsText" id="{620E28D6-6472-4378-82EF-2D844A14364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80" operator="containsText" id="{E4F15FD1-242C-4B0D-B53B-1A7EEF993FA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81" operator="containsText" id="{9FE79709-1323-4BCA-AA8A-611379512DDC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82" operator="containsText" id="{22498313-6F3E-44E1-A5AF-F8FAF8D56F4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83" operator="containsText" id="{DF43250F-3664-464E-B02B-E05BCAE8C69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84" operator="containsText" id="{92F223ED-0DF6-4B59-9D2B-41FBFFBD62C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85" operator="containsText" id="{0E53B55B-851F-46B8-9C36-72E4E71FC82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86" operator="containsText" id="{29424C15-6515-4DDE-AE64-FA76C3CE146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87" operator="containsText" id="{B40DBFA1-B33A-44F6-947C-B02E03F2FAC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88" operator="containsText" id="{2B150499-7E1C-48EE-8112-734188361FC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89" operator="containsText" id="{DC30D77B-4B53-4F88-8601-99ABA509792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90" operator="containsText" id="{58997830-FA4A-4D1E-AA54-C098FEE19C9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91" operator="containsText" id="{46F1266E-6E65-4E5B-B983-AA1136B85D2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92" operator="containsText" id="{761C0B21-16B1-4DA5-94D3-B8A017414A2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93" operator="containsText" id="{8A51156F-5BAA-4F4F-A8F0-5E79897C711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94" operator="containsText" id="{FA63B891-0754-4DBC-9DED-E2A5925A95D1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95" operator="containsText" id="{086FABFF-D2A4-4DC7-974D-56D112E54F6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96" operator="containsText" id="{53C2F094-B98E-4713-A24C-108E57D7DCF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97" operator="containsText" id="{B5411CCD-DA9C-47A8-AE1A-93FB6E72A1B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98" operator="containsText" id="{F0B5F833-9991-493D-915D-2F97A42FA86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99" operator="containsText" id="{8AD06A8F-DA0A-4C89-BA1E-7BA82F93EAC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00" operator="containsText" id="{F8E573B9-3888-4196-9F75-215613A12849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01" operator="containsText" id="{3017420E-CBBC-4AA3-95E5-B828D113C3D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02" operator="containsText" id="{B8A09F6B-CCEC-4735-B5DF-1F768463877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03" operator="containsText" id="{E52E17CE-AFD8-4B29-8030-A3EF812B9EF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04" operator="containsText" id="{BC1A9DA1-0058-4C54-8E75-008CEC15203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05" operator="containsText" id="{06B6B58A-DACE-4722-BFDC-CED1E71AE04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06" operator="containsText" id="{967A3B58-3042-4CE1-A80D-31EF0BDA6D3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07" operator="containsText" id="{0BEA3395-130A-4171-910C-236875496C5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08" operator="containsText" id="{2F4586C3-FFE9-4067-819B-71AA21ACF40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09" operator="containsText" id="{4D720066-9241-416B-A5AA-83F1ACED919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10" operator="containsText" id="{8552C369-7FEA-4E35-A704-E0E2D53C272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11" operator="containsText" id="{2295361C-9AC6-422B-A6E7-F53B03E7A91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12" operator="containsText" id="{6FC8DE48-C6E5-4FC9-AA3E-B03F4F744E6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13" operator="containsText" id="{C90FB48F-66BC-4AB9-9B7C-7832CA25611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14" operator="containsText" id="{74936117-8F64-4FB1-ADDE-68A088C472A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15" operator="containsText" id="{250C2192-E665-407A-8912-B62A3576590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16" operator="containsText" id="{979B6BB7-78B9-41D2-8890-A8D1C9F76D5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17" operator="containsText" id="{C4884B03-7779-48BD-BFE6-D2BA444CC50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18" operator="containsText" id="{73B0C1B9-91C0-4E88-8B40-919C5A63CF8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19" operator="containsText" id="{1254482B-6E05-4895-8581-7C9765AC941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20" operator="containsText" id="{4D7E3EBE-7430-4B20-8CEF-5B310E40FA6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21" operator="containsText" id="{D7A568FC-5240-44E5-AB78-B94715E5847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22" operator="containsText" id="{B681CBB1-7E59-46CA-AA74-D40AD5391E4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23" operator="containsText" id="{EB9966E6-0195-4711-A8D2-9BE5D34797E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24" operator="containsText" id="{3B213E6C-E718-4273-893A-F74688D8D66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25" operator="containsText" id="{255485D0-7443-431F-B8AB-99D5FA9D4F2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26" operator="containsText" id="{098E3BA7-6DD7-4479-B418-B71F24F1C52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27" operator="containsText" id="{3B233A7F-C543-41D8-B541-ABC1C8AF043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28" operator="containsText" id="{4DBC4179-68BC-4939-A664-3CCE97FF861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29" operator="containsText" id="{AB810EFE-7E6D-42AB-B1D1-4C379D7D796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30" operator="containsText" id="{BFBE96F2-98FB-4C5E-A14C-EB54F356459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31" operator="containsText" id="{E8FCB323-3E85-49F7-847F-FD603E22AD6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32" operator="containsText" id="{D5581A23-322B-4CD3-87D9-72969B514F1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33" operator="containsText" id="{561DCC52-B0C1-4C54-83D3-02ED7DA3622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34" operator="containsText" id="{3B5C71AD-AC91-49B8-BB8F-E3D3CF090B6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35" operator="containsText" id="{423C213F-EA31-4433-BADA-DFFFDAFCC06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36" operator="containsText" id="{F5FD3F6B-FA9D-43B2-BBCA-72E5554EBA0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37" operator="containsText" id="{974B5B14-2BC8-4D47-8736-E5D767AAEE3E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38" operator="containsText" id="{0B18CCD2-2B1C-4B69-9759-6A109101B9F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39" operator="containsText" id="{CFBB4595-C312-4D0B-A02F-1C9CD4B21DF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40" operator="containsText" id="{F717D339-EC02-45F8-A2E3-802770DD0EB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41" operator="containsText" id="{2BDED32F-9A96-4FCE-8353-6237DAE296D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42" operator="containsText" id="{A279EB5A-19D6-4E2F-8F18-BED58172F27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43" operator="containsText" id="{D867D730-F74E-4B3A-B1E1-C69522DAED0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44" operator="containsText" id="{17F0B43F-C880-4F31-973C-43B002F4659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45" operator="containsText" id="{20D01D56-64C2-4A48-8788-C061881C670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46" operator="containsText" id="{3D294DA3-1B26-4F96-B014-D345F2AAD70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47" operator="containsText" id="{DA246A6A-48F2-4049-9FB6-5C13A8DAF8E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48" operator="containsText" id="{74327025-D340-490E-984F-2C0B5D4C602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49" operator="containsText" id="{16FFCCB3-0E7F-4D2F-803D-C4AD60206F4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50" operator="containsText" id="{78FFDF27-AE1D-4A73-9411-75DFB38C889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51" operator="containsText" id="{171E53BA-35F7-495A-B9C6-D4C63FFCB18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52" operator="containsText" id="{8BD61E7A-7F42-4237-9DF6-C6A38C6CFBB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53" operator="containsText" id="{4BA87859-089A-47B1-9CB0-EC93304537F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54" operator="containsText" id="{5C46EB54-FCD3-45F9-AEBD-A2ED3FFE4F0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55" operator="containsText" id="{A0E122C2-83BE-4BB3-BC09-2F802A440D4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56" operator="containsText" id="{EECFCB99-957D-4038-8C52-931D73CD00D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57" operator="containsText" id="{C5EC2F73-3EB6-404C-BEDB-B493C646ED7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58" operator="containsText" id="{9462EADC-B7F7-429F-9D1F-B5DDE622838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59" operator="containsText" id="{BE3C5669-27E4-474B-80D0-DAFC039ECF4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60" operator="containsText" id="{AB3A8C9E-D61F-46FA-8DAB-F55CB829039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61" operator="containsText" id="{B682C2BD-078A-4349-A1BB-E54D6A54698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62" operator="containsText" id="{A144D524-DF8E-40B3-B67E-83A01B8486C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63" operator="containsText" id="{A1877CA5-FA32-4F93-BAF9-FEC688694C2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64" operator="containsText" id="{CBA6FF4C-B7D7-4FF4-AE8F-EE24C0C1D3A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65" operator="containsText" id="{A2D2DCD9-27BD-4A65-ACD6-E47638A7283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66" operator="containsText" id="{2E4EFA6B-5CC5-436C-A5D4-DB69E6A016A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67" operator="containsText" id="{775F04D7-CC9F-47B4-89E2-441551B8C1F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68" operator="containsText" id="{808B47C8-6410-4165-9F02-DA3734A7200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69" operator="containsText" id="{7D993F27-315A-449A-8B25-3DB2B07DB3F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70" operator="containsText" id="{7AABE715-DE80-4566-B487-C9D98565412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71" operator="containsText" id="{8CCBC628-2CEE-4C50-B010-E65EE17B0D7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72" operator="containsText" id="{6D70B7FB-01F3-478D-9DE6-B56C6F179EC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73" operator="containsText" id="{ABEEFBAE-0A20-4CB6-95C1-5E6B8B21C5D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74" operator="containsText" id="{E4229343-92A7-4815-AF93-19ED27049D2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75" operator="containsText" id="{154F4B0C-D18F-4C3D-BD8D-1077BAAEC3F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76" operator="containsText" id="{96CC71CD-53A8-4C65-B646-DB7D96C0EE8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77" operator="containsText" id="{7819A3B5-7B99-4550-8EEA-CCCA3885614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78" operator="containsText" id="{B418BB9C-DD2B-44D7-97C2-175957EBA23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79" operator="containsText" id="{836C131F-1664-4634-A3E1-8BD7381CFFB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80" operator="containsText" id="{2F5554EE-36A7-406A-A68C-7D883F60388E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81" operator="containsText" id="{8B6BC3AD-BB11-4211-A639-F945ACB7BD6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82" operator="containsText" id="{54997268-33A3-4EDB-902B-100EB352DEB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83" operator="containsText" id="{61A81C3D-DE1C-425D-8455-00F405C752E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84" operator="containsText" id="{65E25DE5-C27C-4313-B556-EED7517770A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85" operator="containsText" id="{4DC4981F-3F5A-4FF9-8930-3A367ECADF3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86" operator="containsText" id="{9C453DA0-2D06-42C5-8572-63A7625FFE3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87" operator="containsText" id="{CF2BCE99-A6B2-48CB-BAFF-AEA1C503DAC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88" operator="containsText" id="{C8B33ABC-32D3-4AAB-B3B6-85668D673EE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89" operator="containsText" id="{D8AF74D5-9729-42D2-BB87-6A9E9E0F551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90" operator="containsText" id="{DF036338-C9DC-44A3-8D01-0FBE91E4453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91" operator="containsText" id="{32D08960-7447-44B1-AB76-A2ECAE8F237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92" operator="containsText" id="{5922C111-E249-42B1-ACCE-CE46517528F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93" operator="containsText" id="{4C67E62A-0338-4DDD-91A1-39C003C9D63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94" operator="containsText" id="{681E3F7F-ABE7-415B-9F20-BCFA39CEDF1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95" operator="containsText" id="{5CA0FDEA-5D22-41A5-8837-BAD94077C27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96" operator="containsText" id="{EC34851F-4C89-4A54-9F77-40A39672F30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97" operator="containsText" id="{0847EEAB-DE24-4F28-82A1-4C8A987DE57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98" operator="containsText" id="{0D19E00C-F978-4F75-9C1C-23A9EA907F2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</xm:sqref>
        </x14:conditionalFormatting>
        <x14:conditionalFormatting xmlns:xm="http://schemas.microsoft.com/office/excel/2006/main">
          <x14:cfRule type="containsText" priority="27787" operator="containsText" id="{8C5ABC76-D539-4802-B936-F461F3EF65A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88" operator="containsText" id="{D05AB00A-DC1D-41EF-B870-A8DC104C1B3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89" operator="containsText" id="{BF398ED6-533B-4920-8A52-A66066DCED7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90" operator="containsText" id="{57E89F8D-08D7-413C-886D-EAFE8AABC20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91" operator="containsText" id="{A0727957-8B0D-427D-9BA5-EB687F115B5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92" operator="containsText" id="{041C4D42-1BCC-46F4-8036-C2713AFA4E6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93" operator="containsText" id="{2D4BFF01-809A-422C-A249-0C96890D4B1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94" operator="containsText" id="{40D94701-5F8F-4C79-AAE9-940AEA22FBC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95" operator="containsText" id="{9F971C6A-2CBB-49C8-91C0-1CFCE5DC9D8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96" operator="containsText" id="{059300DD-188F-4B5F-998C-9477289D27C9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97" operator="containsText" id="{BA2287C0-9E20-434F-B6E1-8F177D53814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98" operator="containsText" id="{C4FECA32-7569-420C-B68C-456992182B9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35" operator="containsText" id="{B80B12A1-5D4B-46F3-8107-6001192DE94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36" operator="containsText" id="{B7238C2C-3EBA-403A-B87D-148ABF35C97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37" operator="containsText" id="{8BFBC417-6B0B-468F-9B1F-95B101BF848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38" operator="containsText" id="{722A5EA1-AB51-475C-980F-B81A2D37AEB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39" operator="containsText" id="{DEDDD3E3-2AF6-46A7-A31D-8B7280F79174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40" operator="containsText" id="{EFE2DD61-FF7C-4876-82E7-9A384E26D4C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41" operator="containsText" id="{261A476D-C4FC-45EE-B638-0FCE3191AD4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42" operator="containsText" id="{B05AA9C0-4E67-45E2-A722-5AD0D7D7F16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43" operator="containsText" id="{CD3D3B19-167A-420D-B7F2-F948B2F2D9B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44" operator="containsText" id="{DE7C02EC-56AA-4E92-8E30-A9AF5048959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45" operator="containsText" id="{F3957046-A3C7-454A-AD4F-FA75C2297EF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46" operator="containsText" id="{146E2713-98EE-43A1-A499-F3898B64113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95" operator="containsText" id="{BB3794BB-FCEB-4992-AEEF-E9830F3A8A0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96" operator="containsText" id="{2BC05CCB-0FA3-4E0D-82C0-DE56B6649A2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97" operator="containsText" id="{2E2B0DF4-FAB6-4EC4-965B-4AEB81A95B2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98" operator="containsText" id="{60C0A45C-2E10-44C3-AB62-E45C57924B1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99" operator="containsText" id="{00BBF4CA-6170-4FEF-8E1C-D5D51FDE3C9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00" operator="containsText" id="{634C4581-8BDD-40A9-A5C1-33B100241FB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01" operator="containsText" id="{E61D3BD1-225C-4637-9F42-54F514ACF16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02" operator="containsText" id="{143EA1C4-6447-45DC-804A-A291952D683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03" operator="containsText" id="{BE031850-A900-43A9-85A4-1E4157C1A81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04" operator="containsText" id="{665EF205-5E9B-4889-B09C-4F5E5B21E13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05" operator="containsText" id="{3B90AB68-D73F-4892-8D9E-425AE22E8B5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06" operator="containsText" id="{E2E3AB1B-8074-4333-816F-974D1031870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43" operator="containsText" id="{35FF6EB0-E730-4BEE-A1B4-305638FC176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44" operator="containsText" id="{82F11073-D6E6-42BB-913C-E321E30C755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45" operator="containsText" id="{F2C2C908-EA7D-4BB3-84BA-1716CD23C8D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46" operator="containsText" id="{26CF6597-2715-47B3-91E8-B37C82C962F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47" operator="containsText" id="{0188CC60-0A20-482D-89B5-5BE9DC2FC6D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48" operator="containsText" id="{A7696987-8F30-425B-BC1D-55693AC7226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49" operator="containsText" id="{72CD3BC8-B5FB-4B13-9EC8-4BFB069DB41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50" operator="containsText" id="{8399E4F8-2CD7-4B8C-AF9E-7FDE69E1A2A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51" operator="containsText" id="{EABBE320-74A3-4EA8-9940-702086C46D0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52" operator="containsText" id="{3B5BF6AB-8088-4F16-BE97-77CF7CEBE2D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53" operator="containsText" id="{F243B81F-4B01-4355-9E8C-AD98B7A3FB9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54" operator="containsText" id="{ACEB0DB6-9F4E-497D-8CAE-31783541D04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67" operator="containsText" id="{2CF3776D-1765-4EC6-9CC6-8CC87FAF034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68" operator="containsText" id="{AE683C3E-E0E9-43F2-9111-8B946F15F7E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69" operator="containsText" id="{ACA797AD-5019-4890-AA80-35085E2EC25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70" operator="containsText" id="{71E14C67-F01F-4C03-8589-A6B2F21CACA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71" operator="containsText" id="{B58DDDAD-0F82-4FFC-8D36-CC46C970D9D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72" operator="containsText" id="{B36C9CAA-0B09-4650-8A40-5CD115C7570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73" operator="containsText" id="{116B27CE-CEF2-4B43-8FCF-A8965602821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74" operator="containsText" id="{195776C4-0F49-4052-9380-588BF2D6B45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75" operator="containsText" id="{2A7D226A-FB9B-4620-9AF0-0DD3CE8D859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76" operator="containsText" id="{4555CE22-8D92-449A-BC2B-C239CA5D7D9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77" operator="containsText" id="{B76661CF-7AC7-46C2-B0A7-EF5D19DFE70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78" operator="containsText" id="{6A293A00-D6FF-4DB4-A305-F6F226C0E1E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21" operator="containsText" id="{8AC6B7EE-3E17-46FE-93B7-5CB3A2E7C2D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22" operator="containsText" id="{4EAFE7DE-A6C0-48C7-BDB1-1AC24BAEF1B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23" operator="containsText" id="{74EAC1A6-E7C7-4BB1-A565-F9754B31C9C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24" operator="containsText" id="{C9079F9A-4337-442C-B246-A98776657F2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25" operator="containsText" id="{2382F575-0CE2-4394-AB28-DC7891034EC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26" operator="containsText" id="{A9330663-48DD-455B-B19C-F3EB3BC867F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27" operator="containsText" id="{4E5841DD-0100-4E48-BD2D-808A8A32486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28" operator="containsText" id="{BBFDA7A8-A388-4E2F-9EB9-217F5568202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29" operator="containsText" id="{327081F2-087C-4943-90CD-AECD883E894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30" operator="containsText" id="{86D8A290-5451-4B9B-9958-2CBEE26DC04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31" operator="containsText" id="{F2241214-EF8C-416D-85E6-F379E4C7AAF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32" operator="containsText" id="{580FD55F-CEB3-4637-8E13-FD975C8A4DF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81" operator="containsText" id="{0E70515A-EA03-46D5-9415-DADE58E2045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82" operator="containsText" id="{28F41C98-E9C2-4A1A-8394-C1EAB2A40BA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83" operator="containsText" id="{62944BE8-95E9-4F3D-A006-E18228781A8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84" operator="containsText" id="{4DFC6E11-F7E0-4130-8A52-5B3C178DD19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85" operator="containsText" id="{F1DA1DF0-4EF9-4301-8989-6F4789636CC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86" operator="containsText" id="{C6ED0F93-43A3-4DDE-ABD3-83544D40053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87" operator="containsText" id="{A1065BBE-F867-4D33-BF5D-613CA09EFB0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088" operator="containsText" id="{CE1F9EA5-2AFB-4921-9C32-713DF6766D5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89" operator="containsText" id="{95E8DFD1-1EEE-480F-A553-7806438FF40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90" operator="containsText" id="{628EE395-53C8-4781-BA29-A8E9E5166CE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91" operator="containsText" id="{EBEFF51D-21C3-4807-A7DE-6C458511E2F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92" operator="containsText" id="{711EF26B-F99B-40C0-A517-D2A0942202C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29" operator="containsText" id="{9961428A-0032-4DBC-A242-D879D7F18F8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30" operator="containsText" id="{F36407EB-DE54-4217-8ECA-84D7A841D7F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31" operator="containsText" id="{1FDB0AE6-E699-4C01-B30A-758C31CC272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32" operator="containsText" id="{1E8FA400-0BBE-4B9D-A36C-57C4E04B8FE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33" operator="containsText" id="{2FD447CA-4008-4CEB-ACE1-2DD97EAA485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34" operator="containsText" id="{18684BE3-7E33-4D1B-AF01-304BE8C09A0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35" operator="containsText" id="{89E1CF3C-6E32-46F7-AE9D-39BAED1C5FA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36" operator="containsText" id="{A849698C-FF95-4723-A57B-7F543165641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37" operator="containsText" id="{7CF33023-CA8D-454B-8F92-77EAB8CDF78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38" operator="containsText" id="{FDCBC086-5C76-45FE-B636-C73BDDC8DF1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39" operator="containsText" id="{FA3EA1F7-BA18-46D4-9420-E376AC9FF8C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40" operator="containsText" id="{9ADD5731-1EFC-40E8-A817-07F51454952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89" operator="containsText" id="{BE83E79F-3E3A-40FD-8888-1A122831A30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90" operator="containsText" id="{AE1D9A2E-B5A2-49C3-B2D7-67022AF7238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91" operator="containsText" id="{FF8D5BDB-051F-4AC4-BE4F-914A683932D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92" operator="containsText" id="{B39081DC-F0D7-456A-82E4-FE7D5FCB89A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93" operator="containsText" id="{C3BBFD9C-C475-4AB0-8FCE-9AD3CB3345A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94" operator="containsText" id="{C1B651D5-8916-4CF6-A8E0-A997BCE4932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95" operator="containsText" id="{3E81403C-D599-4AC3-9776-B44F3A6796B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96" operator="containsText" id="{2F9B2DC7-DA14-42C8-98F0-B6F3F7946D3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97" operator="containsText" id="{35A2581E-A9AC-40AA-B587-B8668914976A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98" operator="containsText" id="{2EC9B096-88CC-49EE-ACD2-07E95E0FCDA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99" operator="containsText" id="{0EA895D3-1031-4B69-9264-4D97F865FD59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00" operator="containsText" id="{36927848-437F-485E-8324-73E26B8C006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37" operator="containsText" id="{0F372BEC-C3AB-4DC0-8869-4CD6F119386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38" operator="containsText" id="{E484D168-8D35-4BC6-B461-16A99A296C45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39" operator="containsText" id="{81C30665-59CD-436A-92CF-39CFA6BDEB5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40" operator="containsText" id="{C9454E74-E7B0-4997-A994-0EAD5C8BFCB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41" operator="containsText" id="{4005CB3E-EF67-4B81-80AF-A381C95DC25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42" operator="containsText" id="{316D75BF-E2E2-4B35-ADE0-EE45E8AF867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43" operator="containsText" id="{D6C37358-DE2B-4198-87CC-66C1DE01B03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44" operator="containsText" id="{13F8AAAA-7C6A-4534-B1AA-F6E02BDCD72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45" operator="containsText" id="{B289A50D-8371-43E8-AD2C-C43B95E33BE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46" operator="containsText" id="{F64CD64E-F7FF-4ED8-B39C-A9C190B7CE4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47" operator="containsText" id="{4AA466A0-7EBC-429B-AE7F-80C158F9D19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48" operator="containsText" id="{635CAED9-B9C2-4503-9B97-39D1FC413DD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49" operator="containsText" id="{D8244EEF-521C-48E1-ADDF-AA5B8D474B6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50" operator="containsText" id="{19CAA586-FF55-425F-AC44-47A11CF21ED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51" operator="containsText" id="{124D648A-F785-44F3-B0B6-F0750A76CC8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52" operator="containsText" id="{E7374AE1-C0C0-4F3F-9E76-FFFAA99FBE7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53" operator="containsText" id="{6499E5E7-D950-433B-85D5-74526A5A6C6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54" operator="containsText" id="{8E11685C-2403-4505-90BC-ED15E8349EC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55" operator="containsText" id="{D585D7B0-E377-4BF2-9FEA-3A1A6B65009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56" operator="containsText" id="{ACD3D51B-C37B-4B83-A37B-A0A00DF1241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57" operator="containsText" id="{090AD5D0-FADD-4E6D-A3D5-16B2ED3917D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58" operator="containsText" id="{E6168EE1-10C3-49C2-9368-57A444FDC94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59" operator="containsText" id="{42BBCBA8-0057-47EE-B33B-D695774B176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60" operator="containsText" id="{067D119E-4A3D-4998-AF0F-578685D98E2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</xm:sqref>
        </x14:conditionalFormatting>
        <x14:conditionalFormatting xmlns:xm="http://schemas.microsoft.com/office/excel/2006/main">
          <x14:cfRule type="containsText" priority="25451" operator="containsText" id="{76F4E43A-B71F-470E-8620-BB29CA4C263F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52" operator="containsText" id="{CACC25F5-AFEB-4131-A294-4B9F248B578A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53" operator="containsText" id="{F9B04A2D-08DB-41B3-ACEF-CF4515D873C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54" operator="containsText" id="{5ED81810-0330-42DD-9CAA-C2DA796EC491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55" operator="containsText" id="{7DAB7C90-9CB8-4906-B9B9-5EC50EFDC31A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56" operator="containsText" id="{04C0E58D-257E-4947-8225-4B1561D85FE6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57" operator="containsText" id="{0F28C93B-ECCF-4B2F-97F7-84AB2CE4334A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58" operator="containsText" id="{82AA3B47-CDED-4351-A702-4ABF7813936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59" operator="containsText" id="{63773705-EEAF-4AF5-B256-E2B00966F15F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60" operator="containsText" id="{B858D30F-9E1B-4068-B019-83B8F1C4D693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61" operator="containsText" id="{1ECAF1CF-FEE3-4DBC-8F21-567F3D98A07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62" operator="containsText" id="{76A0EA93-705E-4318-82D2-77B57CC52473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63" operator="containsText" id="{6D0F0E71-65AF-4781-9972-F8D01F1E8FCD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64" operator="containsText" id="{50F34F7E-EB51-4E10-A25D-2E0C55396B42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65" operator="containsText" id="{B1EBD082-A135-40F0-B0A4-AA0681286B5E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66" operator="containsText" id="{E9E9C5FC-EF51-4CF2-A6F6-BE9BB5E15B7C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67" operator="containsText" id="{91BB6A15-682C-49C1-90D1-4E025873DA02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68" operator="containsText" id="{01C59C03-6C96-47D0-A568-08477F61A8FC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69" operator="containsText" id="{FA24826A-8522-425B-8F82-DE9BB48A7B79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70" operator="containsText" id="{A81ACA30-D668-4282-89D5-B9962A5C1D12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71" operator="containsText" id="{082AE9EF-624A-452C-A436-5D791ED37A31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72" operator="containsText" id="{B24AC1E9-D406-4DA5-9B5B-158C5DA04E94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73" operator="containsText" id="{B42DEEB9-1B80-4BB7-83FB-C7935B0BB85F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74" operator="containsText" id="{5CDEB651-1A00-4E9E-96AB-475A281C598D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75" operator="containsText" id="{78E2AA52-CC37-48C9-9BEC-2F6B2A60659F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76" operator="containsText" id="{1CB53857-625A-45F9-82F8-3EF01368AA4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77" operator="containsText" id="{C5E5EB54-27C5-4F9E-9A21-D98A4CEB29AA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78" operator="containsText" id="{AABC56EF-97D1-4570-BD97-4F3F233F43F7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79" operator="containsText" id="{1BBBF296-051E-468C-9076-A9BC84E05717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80" operator="containsText" id="{84B7D51B-25E2-4B76-B087-4B1BBA5091D3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81" operator="containsText" id="{8506F4B1-E498-4493-8C81-60DF64AFCE83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82" operator="containsText" id="{ED55B154-35CD-45EA-9253-A23096D9F12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83" operator="containsText" id="{B1107B72-9B65-4005-BBBC-4C9C92E4E069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84" operator="containsText" id="{151CF81C-6FB2-4C08-BB74-0BFC1D2104D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85" operator="containsText" id="{46F119BF-E7B9-4C24-A9C0-05C5467C14A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86" operator="containsText" id="{3D6D5CC9-E3E3-4F9C-B72A-C581B395C625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87" operator="containsText" id="{61E562CF-E655-409E-AE75-2CE1FD530E0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88" operator="containsText" id="{D65F1A13-6615-4F0F-BC84-47FCF486AF42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89" operator="containsText" id="{B9D744AD-7652-4AB2-9789-1BC7DF39A825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90" operator="containsText" id="{75AC9DDD-66AC-4C71-B60C-730F130256D7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91" operator="containsText" id="{B4BA6208-F886-4CEC-BAD8-547601BC6E44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92" operator="containsText" id="{5DE5D3BA-B62F-4E2F-AD7E-994EE884AC43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93" operator="containsText" id="{191C9FE0-736D-4C21-BA92-252252DE048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94" operator="containsText" id="{E547A0A4-1BA1-43E6-9ACF-F17EAF98E04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95" operator="containsText" id="{815E8F70-D231-49DC-9EA5-11CA46E4E5BA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96" operator="containsText" id="{F5F6219C-F3C3-4964-ACF8-A322BB1156F7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97" operator="containsText" id="{0F6C3595-DE85-49E6-8400-7863E2B23D0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98" operator="containsText" id="{B1EF0A3B-394D-4F90-B527-20149D04A000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99" operator="containsText" id="{F232F7FF-60F8-46BB-907A-1C7A62EE656B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00" operator="containsText" id="{480427EE-06D3-4AA2-A7F3-0DF4E1F08E61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01" operator="containsText" id="{373165E1-3F38-41C7-9253-DF5153C02031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02" operator="containsText" id="{79DF8340-3951-4D2D-8E42-A86C9ECEF445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03" operator="containsText" id="{8C1D759B-6225-42D2-9D55-63A3CA3D38C6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04" operator="containsText" id="{22EA176B-5AB8-44DB-B9C1-0D0B217E9C27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05" operator="containsText" id="{82705E3E-6B95-48AC-BA29-FBEBC1B39B9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06" operator="containsText" id="{5F3ECCE3-4335-43DE-9C44-C8304353AB34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07" operator="containsText" id="{BB416777-C7D1-4CF1-B11C-DDD4B73685CB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08" operator="containsText" id="{443AA21C-98E5-4052-BF4D-432D4A312188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09" operator="containsText" id="{268EDBE4-2A4A-4AE6-928B-2EAB27961883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10" operator="containsText" id="{3005E706-D9B5-4194-819B-557FD41635D7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511" operator="containsText" id="{7632CFE4-CF8D-40E3-9742-F5CEA0F9FCD9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12" operator="containsText" id="{1E5347EB-2389-4DC7-9632-6A4D3E6BD2C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13" operator="containsText" id="{4AD554EA-75AE-4748-8D1E-9857D46E924B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14" operator="containsText" id="{058B6D5F-2ACB-4B83-A403-E359554D429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15" operator="containsText" id="{B5AEF935-C632-444E-907C-683E53A06EC5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16" operator="containsText" id="{A40C1B46-189D-4A91-AD46-CB1A2FC66E2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17" operator="containsText" id="{60BA51AE-5564-4B3F-A818-5DAE1DDA7335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18" operator="containsText" id="{21B3513E-58C7-46EE-869B-78BD85CB073B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19" operator="containsText" id="{F674B25B-5AA6-4C26-8B95-E99F644EBE9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20" operator="containsText" id="{EA99104E-1031-462B-B2A1-B91B8166E4A4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21" operator="containsText" id="{D730DBF2-72A6-41B9-A60A-437CB6343D9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22" operator="containsText" id="{1E4D4A5C-769E-43FB-B449-008AA8964D6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523" operator="containsText" id="{9C05AF00-9C08-4326-B1E0-CB032DEFC14A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24" operator="containsText" id="{13D9A910-E14A-4A7A-9282-C76803CA888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25" operator="containsText" id="{1203B623-A56F-4DB1-92A3-D6A8B1D0054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26" operator="containsText" id="{8A51AE43-9757-429F-AD7E-FAD96B4E8443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27" operator="containsText" id="{93B03471-E066-4DC1-86DE-219DE003E10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28" operator="containsText" id="{A38FB44A-7779-4841-9F14-545F8555AC7A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29" operator="containsText" id="{2A3319BF-C7C6-43AF-A508-DBF2D6A2D1A7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30" operator="containsText" id="{1DAB2394-1FB7-458F-AABF-9D4704015E21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31" operator="containsText" id="{11564BF3-17B6-40F7-86F3-E0AA40625FB3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32" operator="containsText" id="{59C5A0F4-FEE4-4FCD-9F96-AF20CE235571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33" operator="containsText" id="{92997A1C-9131-4195-995F-4390DCAD24C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34" operator="containsText" id="{E836499B-C16D-444E-9124-0EC2A1BD467A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535" operator="containsText" id="{7AE516A7-9B1D-476D-9E6C-2FC39AE4F90B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36" operator="containsText" id="{EFFBB7DB-13B3-46A4-BF76-62906C733F5B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37" operator="containsText" id="{51697B9A-792D-42FD-8FCF-0C56ECCE2C2D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38" operator="containsText" id="{6A9692A4-4D5A-4DC2-A87A-3E7C9C79BC27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39" operator="containsText" id="{7D3D6498-9023-497C-A9E9-C60F051B1993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40" operator="containsText" id="{84602DD9-0B7A-4FA7-8430-B09BECBB188E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41" operator="containsText" id="{56CC0640-FCAE-4BF7-88D2-A8F4FAFAB70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42" operator="containsText" id="{53A61314-D880-4A82-92B9-6480140F3B2A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43" operator="containsText" id="{992EA642-758E-4374-B5F2-828F333DAC9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44" operator="containsText" id="{52DF8B5A-7127-475C-9296-D8A8C7846106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45" operator="containsText" id="{203E991B-F4B2-4C49-A7AA-9FB0E3BDC428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46" operator="containsText" id="{EED275BE-11C0-41F2-A992-22540FAAFFC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547" operator="containsText" id="{4493A0BE-626A-485C-A012-5D4113513931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48" operator="containsText" id="{EE7D6453-8B02-4D2E-864E-7B674663941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49" operator="containsText" id="{132DCEAC-0F6B-402E-8DC2-6152C8EFDDDF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50" operator="containsText" id="{A3E3F5E3-7FDC-4C4B-98D4-209F74915306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51" operator="containsText" id="{4BF9C1BA-D3CD-42B0-A697-6103FBB92DB4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52" operator="containsText" id="{4FFBACAE-4037-49AE-8972-AAC5895DA77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53" operator="containsText" id="{2AAA5F70-5D10-4787-AA23-BC3EBF7E9DA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54" operator="containsText" id="{365D59F5-1ED5-441B-A69B-BCB96A598021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55" operator="containsText" id="{BDBBC508-43C5-4893-8D8F-8A1151429F58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56" operator="containsText" id="{349D5B6F-B852-4A79-BEDF-8624D6060BAE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57" operator="containsText" id="{4AE69155-1E45-43E2-AB8C-D80544AC4EC0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58" operator="containsText" id="{FCF2E3DF-8C65-47F6-B64A-A256798BDA5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585" operator="containsText" id="{C059E3E2-E62A-4368-B586-85E09EC815C1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86" operator="containsText" id="{6FCFEF1C-55FD-4864-8A09-3FC4FAC6279C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87" operator="containsText" id="{C1E8F03D-6685-448B-9909-CC1CDE43AA40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88" operator="containsText" id="{AB818ABB-68C0-4DEC-A09F-6C13D19EAE2B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89" operator="containsText" id="{39DDEE8D-8BBA-4F4B-BD07-5AC2D50D4384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90" operator="containsText" id="{86E47278-00B3-4EF8-966B-0095FFF2458C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91" operator="containsText" id="{BD993085-A30A-4856-A49C-4EB3DBC06A43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92" operator="containsText" id="{2D58DE21-23AD-4774-A042-A3271CEF58C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93" operator="containsText" id="{DAA4F7CE-7792-4366-AB1D-E546CB32D4DD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94" operator="containsText" id="{1DE0B851-4759-49A2-B299-E9403BFB048E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595" operator="containsText" id="{4009BA31-011A-490E-8C5E-F72F00F59EC1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96" operator="containsText" id="{E1924CF5-050C-41BB-962D-6BCED43EDBA7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97" operator="containsText" id="{7B79C587-2719-476D-81E6-1F25503273B8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98" operator="containsText" id="{2906BE07-A194-428D-9FE5-ADEA9B426486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99" operator="containsText" id="{AB01A3A0-D11F-4FFF-81AA-5694428D0B11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00" operator="containsText" id="{A8975A03-607D-4043-AEB7-AC4F9F8D82B8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01" operator="containsText" id="{8E1524DC-F2D4-49A9-A91C-D7E2C3FB2D73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02" operator="containsText" id="{4F3AF677-999F-4104-AB03-347E41A049C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03" operator="containsText" id="{6164DA93-C326-4C76-958E-5706038AB04D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04" operator="containsText" id="{2C5675E3-64FD-46B2-9B5C-23FE3FE60EF1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05" operator="containsText" id="{5A437503-B7C2-4B60-B77C-88C3BB0637E3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06" operator="containsText" id="{79B4A19E-EE20-42FB-BD57-D694E6B4363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45" operator="containsText" id="{33E1D71D-6624-4B89-B2EB-97449B397C45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46" operator="containsText" id="{7C9CE6D0-B374-4EE4-A511-990132EBD317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47" operator="containsText" id="{FE149C1D-9896-42D7-BC77-BD76ED06E2F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48" operator="containsText" id="{5E1A5C22-1768-4DCE-B8A3-98751E0A87CC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49" operator="containsText" id="{F549514D-F32B-4DD4-BE7C-0C7D47061CA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50" operator="containsText" id="{9DA5538B-34B8-4A33-899F-18937E5C3B3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51" operator="containsText" id="{221A1B3A-0857-4760-9D91-8D494D6F8EB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52" operator="containsText" id="{F94AC28A-1278-4627-A61A-C0D45D14773C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53" operator="containsText" id="{A945B891-0430-4CB0-AAF6-4DDE3E1FEAB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54" operator="containsText" id="{197E304F-598E-4C1E-AA94-EE2BE6010D6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05" operator="containsText" id="{2A1B9477-4929-422F-9BBC-9656FAC6BB6A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06" operator="containsText" id="{92ADB065-E4F6-4C29-89FE-ED61E887DB43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07" operator="containsText" id="{A330DB6B-9205-496C-B4CF-27B159AB835B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08" operator="containsText" id="{B3ADDCA2-6C4E-4518-BD9A-E7AC4481310D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09" operator="containsText" id="{F60B70A3-45F0-4FD4-BB65-A34A1BB5CA72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10" operator="containsText" id="{6E10A26F-6151-4148-A276-698E53E8A391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11" operator="containsText" id="{E7400AD7-C092-4725-BE2A-465E87F25D0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12" operator="containsText" id="{20FC9AA4-5E78-4B7A-9AAB-38A10C5643C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13" operator="containsText" id="{9B3F5DF5-3406-4BC0-9ECD-4F46925D1979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14" operator="containsText" id="{E7349A16-CDAF-4B88-BE9D-616E87AD8CFE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15" operator="containsText" id="{9EBBD7E7-E0F8-4205-958F-CF5B33894588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16" operator="containsText" id="{F4FFC81E-44BF-438B-9B26-1A5C9972CF2E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17" operator="containsText" id="{92A1CEDB-33E1-4E4F-8B13-8935D25897E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18" operator="containsText" id="{B216C5AA-51D6-4E67-BED1-04EC2900E4E8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19" operator="containsText" id="{09AAF89A-AB36-4227-8FC3-99C923A79FA3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20" operator="containsText" id="{3BFF1549-9147-40BA-A260-649C0C87488C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21" operator="containsText" id="{08B3AAC4-9649-40C4-91F8-4FD91EFBB76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22" operator="containsText" id="{7F46833A-FB85-4D74-9CB0-B3D17CD5B82F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23" operator="containsText" id="{D94DB9FF-123D-4F92-8D86-AC2C3169A571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24" operator="containsText" id="{FAC364A1-09BE-4590-87F6-20EC2231CDA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25" operator="containsText" id="{0CA8B0B1-384B-47AA-B23C-C7DD0F716FF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26" operator="containsText" id="{E5580BC2-242E-4BBF-8A2F-9F7308C2CAD6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27" operator="containsText" id="{6A49D1E4-7B30-426A-869C-319202263812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28" operator="containsText" id="{C136F72D-7404-4F63-9A8C-533A7F5AEEC7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29" operator="containsText" id="{801AFFE0-1BAA-4E22-8AA3-7F630A013B66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30" operator="containsText" id="{70518AF0-60F0-4427-BBDE-0D711E8E7365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31" operator="containsText" id="{09855EA9-11D6-437D-950F-AB1091654FB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32" operator="containsText" id="{0756147B-E950-44B0-81A0-19A62FA21F23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33" operator="containsText" id="{E699F667-4D7A-47F7-8B7A-5EA6BD3B9B11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34" operator="containsText" id="{BB009F9A-1646-460A-8CCC-04A7C59374D9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35" operator="containsText" id="{AD74A25A-08C7-46C2-9227-26D9ECA921D6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36" operator="containsText" id="{4F3EE513-2B0B-4038-A0A1-DF11EC5D673C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37" operator="containsText" id="{FF4D4496-74DE-4E2C-AC0E-28B937F8438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38" operator="containsText" id="{A1958C65-1F79-4111-9BF6-73061597D0E9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65" operator="containsText" id="{9D78658E-8E21-4B94-97F5-E72B69CCA352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66" operator="containsText" id="{0A357265-2A31-41CE-AA31-7A5DAC9A4C09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67" operator="containsText" id="{84169D67-2E8D-4030-8827-163D338AF24D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68" operator="containsText" id="{ECBA50DB-166B-47C0-8ECF-8BCF63284BBB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69" operator="containsText" id="{BC310B58-22F3-49C2-BB48-02E2D0529F24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70" operator="containsText" id="{CA37F7F8-D724-4C82-B8EB-21B3653CAC3F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71" operator="containsText" id="{7D87579D-12F2-44EE-A24F-10590B9B29C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72" operator="containsText" id="{03BB451C-2164-44DC-A291-9563D2699DE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73" operator="containsText" id="{3134F982-CAC3-4755-A3B4-735B3694368E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74" operator="containsText" id="{097A971C-685A-4815-ABE3-A585AE850EDE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75" operator="containsText" id="{E1A58237-ADB8-430F-AD5E-41D12B6E1044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76" operator="containsText" id="{1A3E2F73-D6D1-4405-894C-1FAF0DB5B5BE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77" operator="containsText" id="{7BF31790-29FB-45D9-B500-88D8D4833330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78" operator="containsText" id="{FCF11B3A-9D50-4461-B73C-7F29373901C5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79" operator="containsText" id="{FFDF3543-CA29-4B99-A694-5D8EF2EC80AE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80" operator="containsText" id="{91DD32F2-1414-4CD2-B311-0FC185B1B892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81" operator="containsText" id="{EF958490-C8E0-4061-930E-1A497DB92244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82" operator="containsText" id="{6D3AAB72-5626-495A-AA2E-B1E2DF2451BA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83" operator="containsText" id="{2422CB68-F7DD-45E6-AACC-1C72B7029E9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84" operator="containsText" id="{635DCD31-1032-418D-9427-E2841F1DE9D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85" operator="containsText" id="{DB494153-D69B-4190-9B5D-4DD62DEB633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86" operator="containsText" id="{EB9CDB1B-D514-40CA-BD2E-2B9077E3DAA5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64" operator="containsText" id="{746BE914-3482-4274-9939-110EE9BE578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65" operator="containsText" id="{4EA02887-C3A8-4185-9522-301F0B58E9D1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66" operator="containsText" id="{B2ADD47D-864E-4EA3-B1C5-90ED407EDB86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67" operator="containsText" id="{1448593D-704A-486A-8873-3D7344E594D5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68" operator="containsText" id="{D825246F-957E-4B6B-B321-4759B5BF56C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69" operator="containsText" id="{DAE89592-006C-481E-941F-323FE0FB2F0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70" operator="containsText" id="{421060D8-040F-4BAE-A101-FCF5BD8CB4E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71" operator="containsText" id="{FA93D87F-40C5-4E77-AA28-5B5658F5C6C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72" operator="containsText" id="{6DFFE0CB-ACDC-4D5F-86B5-8BF79E01D3A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73" operator="containsText" id="{9CFF4F8E-B14C-4174-BE2C-2560D7BBEDCA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88" operator="containsText" id="{6B736162-3AE8-4766-BE27-608766086A6E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89" operator="containsText" id="{360E0692-AB5A-4859-A0BD-E0F20C702A50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90" operator="containsText" id="{FB2D766E-2AF9-4759-87D0-F1B337AA7AD4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91" operator="containsText" id="{A645E34F-D731-47A1-A947-5619E2B65A23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92" operator="containsText" id="{3134B642-FDD1-48EE-99C0-409F2E49658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93" operator="containsText" id="{4E138D32-96A0-4E98-9AB3-5FF75553D84E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94" operator="containsText" id="{9331EA81-70DE-43A9-8DDA-0E2CCAACE24F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95" operator="containsText" id="{DB8810CA-0052-43B3-BC7E-DECA8C2836CE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96" operator="containsText" id="{699E2157-7372-41EF-9F80-700014344C26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97" operator="containsText" id="{E6338D27-9940-4B67-BE4C-A05F96B18974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98" operator="containsText" id="{D27F403F-D3C7-4EC2-BBFF-EDCC9C54E76C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99" operator="containsText" id="{DD76B17E-D721-453B-8D5D-E73DCAA81913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00" operator="containsText" id="{6E2BA59B-484E-4030-9C1C-5F1D6B492E72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01" operator="containsText" id="{2099517E-E812-4231-8C80-546AE648F358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02" operator="containsText" id="{A080C6FE-28F2-4963-9454-55DAAE6CA1B4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03" operator="containsText" id="{E7C91A34-9DBC-4E94-A43C-26D47145D23B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04" operator="containsText" id="{E9CAB9D3-554E-486E-BD1F-7E8E1405F060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05" operator="containsText" id="{E4EC0771-5A32-4708-B7CE-F7471300DD6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06" operator="containsText" id="{5D344BC3-35A2-49F3-BD27-FB5389AB5DA6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07" operator="containsText" id="{0E446165-8FBD-459A-9AA8-78916A34D3BB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08" operator="containsText" id="{3765C09D-B257-4AF5-8284-70DF9A8B2B14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09" operator="containsText" id="{FCF0F62C-CA05-419E-8193-EE31D293239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10" operator="containsText" id="{7E487D95-6682-41B6-933F-F71C3AA3E811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11" operator="containsText" id="{68FDEA60-11AB-465F-872B-2C4B7C8FB435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12" operator="containsText" id="{CC43C0C5-59B7-43CB-9728-D3E58F055306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13" operator="containsText" id="{D1C464B8-FBE7-4176-A7BA-E8B4FB224719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14" operator="containsText" id="{9FDEA797-85C1-4096-99B9-307042E3EDB1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15" operator="containsText" id="{3526EB9D-23A8-4623-8190-86FDBB31C98E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16" operator="containsText" id="{69A575EA-8676-4BA1-8C78-D3F41E8C4511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17" operator="containsText" id="{2593AD8D-A42D-45F4-BFB4-84C127288CE0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18" operator="containsText" id="{498C2EE1-162B-44CE-B786-F19F94870EEB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19" operator="containsText" id="{1A4CBB0D-3ED5-424B-A36B-BA17A081B0D3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20" operator="containsText" id="{E20EFCCF-D6DE-4C9A-A092-477D3D42EB20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21" operator="containsText" id="{A1D700C4-24BC-45A8-98D8-77E575C05F43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33" operator="containsText" id="{DEBCBAFD-BEBC-4674-8A70-406058159A80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34" operator="containsText" id="{CAEBD899-5EC5-496F-886D-145EF30EBF0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35" operator="containsText" id="{D6B2DDCD-1F78-49EA-99B4-4685EBAB85DD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36" operator="containsText" id="{4EA706A8-80E4-4599-AE44-5CBBCF0F17D1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37" operator="containsText" id="{890F6719-1991-4D36-80F6-2C12334CDFDE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38" operator="containsText" id="{DAF3B5F5-44A2-4C0C-B848-AB8E3262D3EF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39" operator="containsText" id="{1ED6101A-2E54-4715-8F00-75D8FFC12187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40" operator="containsText" id="{15C8EE88-ABE6-40AA-9204-F5E31F164D4D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41" operator="containsText" id="{E50EA01E-F076-482A-BB99-0E54E4D5D97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42" operator="containsText" id="{743C6A6A-232F-4737-B881-364BD0A01ED9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43" operator="containsText" id="{B51503C3-1214-4C03-89D2-96AAD6DDE42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44" operator="containsText" id="{F76123B9-91F0-4D08-B2C2-9D03157CA861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45" operator="containsText" id="{DC0228E0-1E02-4E1C-9F09-FB3A8EAA8FA8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46" operator="containsText" id="{CD16A949-FAF6-4B0A-AC7C-C75E36C3F4A0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47" operator="containsText" id="{0A4CFEC5-F39B-4BC4-B55B-1E197730E9F8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48" operator="containsText" id="{3FE1D0DC-360D-40E7-A97E-E14377D499BD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49" operator="containsText" id="{D4BEB31F-6BE1-4A02-8B28-AA62505833A6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50" operator="containsText" id="{D485AE97-7718-45D8-8728-AC6703D4889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51" operator="containsText" id="{75324335-052B-4AFA-B060-75CC95C27F0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52" operator="containsText" id="{559B7C93-7D86-4204-8147-1097BC2DD4F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53" operator="containsText" id="{8F85A213-A5D1-47CA-BEA7-13383E3345DA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54" operator="containsText" id="{918E9D16-0120-4083-863D-032F201BBC6E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55" operator="containsText" id="{4D84B1D9-04CB-4968-B21E-E7CDEAF89A2D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56" operator="containsText" id="{CFEC23B6-09E4-4A03-8A36-DBAD78D6F0E2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57" operator="containsText" id="{9CAB87CE-0BF9-49CD-89A3-353AA1F13662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58" operator="containsText" id="{6764CCC4-F7A1-4A8F-A438-6A9A597CDFB2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59" operator="containsText" id="{2DF74FCF-8971-4B85-AF8D-41C7CB085B07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60" operator="containsText" id="{4CC14227-DBA3-4F10-A77A-ACC8E44C1956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61" operator="containsText" id="{AE7FAFD4-31AB-4EC4-AFB8-D33D87159492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62" operator="containsText" id="{58103267-E508-4EAE-B9AA-CB30A4D25D4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63" operator="containsText" id="{75674877-3355-4103-9183-A3E621A6AFB5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64" operator="containsText" id="{C9F560F8-26A9-4698-9C0C-9651D1656AA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65" operator="containsText" id="{D1524B43-1A31-4E35-8A8A-9F0B6BD07D8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66" operator="containsText" id="{83AA812E-58C4-4B93-A044-3E511E575835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67" operator="containsText" id="{5A744CB0-B909-4C76-BDE2-E9F6D6222971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68" operator="containsText" id="{0929454C-08A3-4997-AFA7-B863A7E729FA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69" operator="containsText" id="{70864988-EA7D-4FCD-BD57-4891524BAA44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70" operator="containsText" id="{9E9CC612-0327-4DFD-AAA8-3D83F337E942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71" operator="containsText" id="{E5524098-EA92-4C5A-89EA-C46A9D0C321E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72" operator="containsText" id="{494277C5-D8D3-451B-AE7A-74D4DA6F101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73" operator="containsText" id="{4FCDFD56-E656-4677-88FF-CD2D0FEDBA90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74" operator="containsText" id="{EF5D7D01-8352-405A-913C-DB0BFBC3207C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75" operator="containsText" id="{718C55DB-07E4-41FC-9A31-B83A676ECC98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76" operator="containsText" id="{85396277-A74B-4A45-94EC-00C7D3DEF72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77" operator="containsText" id="{0AD895BC-CCE9-4409-B5D6-A29EE3551BA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78" operator="containsText" id="{D13E4B25-0992-48CD-9E7E-70E018B04839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79" operator="containsText" id="{3E2F93B0-849C-484B-9B18-6CBDCC7D4287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80" operator="containsText" id="{E7BCECC3-2D33-41C8-A862-58C7B42A8961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81" operator="containsText" id="{5902AFF1-0CEE-41B5-9D7D-A365FDED202A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82" operator="containsText" id="{2B34E590-1946-4AC8-8D7E-516D71D3184B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83" operator="containsText" id="{2CE96EF7-1002-467F-9F96-5331B90FC51B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84" operator="containsText" id="{A901CD67-2516-4725-A5C9-B7D171DD591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85" operator="containsText" id="{25CB5165-BD1A-4285-B5B3-FF3F1DE8F5D9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86" operator="containsText" id="{C4C46348-8AD0-4EE7-86B1-11E1120CAE1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87" operator="containsText" id="{38F8C0B4-F02D-4914-8E78-D075C31BFA0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88" operator="containsText" id="{D93AB61A-BFCF-4C66-91A2-5CC0BA03204F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89" operator="containsText" id="{169C3211-CDC6-47FD-B0B4-DA6FA97DC107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90" operator="containsText" id="{D6398D7B-9BA8-478D-963F-5B0BD06A6838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91" operator="containsText" id="{74A6309B-111E-4320-B9D7-3173106310BB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92" operator="containsText" id="{8DD4F058-AF09-4CAC-A438-8A988A703AA5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93" operator="containsText" id="{BC8F20EA-E4CA-4027-B7AB-300FE1BE3379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94" operator="containsText" id="{D1A813FD-F61D-48A9-B5C4-8C49F349334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95" operator="containsText" id="{394BBA08-C6EB-4E3F-AD25-D94C17A11CA6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96" operator="containsText" id="{67D30014-0BB0-419E-B2A7-6DAAED5C5534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97" operator="containsText" id="{2FCEDA69-10C1-428B-928C-9E68EEB9B709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98" operator="containsText" id="{345F13D0-7EAB-4855-85AE-E90540462D7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99" operator="containsText" id="{6A40D907-671B-4959-B9D9-DCC63CA27DB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00" operator="containsText" id="{4B6170F1-EE3C-49C9-8148-0AF113A4FD4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01" operator="containsText" id="{ED405EC7-B283-4ECF-A83F-5F541E1C27FE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02" operator="containsText" id="{8427294F-38E3-4F75-927E-71F85E028299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03" operator="containsText" id="{E9465C82-DD00-42A6-811A-7EE06319C28F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04" operator="containsText" id="{4F21C05F-202D-47B4-AC07-A7E41A4B6B0D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05" operator="containsText" id="{01A0C0BA-94A9-4D1D-99EF-F68527AE985E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06" operator="containsText" id="{B4394F26-CAD9-47CC-B17C-006D8173B1ED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07" operator="containsText" id="{E5EB6F8A-6CD7-4F91-9E6C-366BED9293F0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08" operator="containsText" id="{0BA67D77-436D-43D4-8A52-81FFC2FC5452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09" operator="containsText" id="{68C14E0C-7740-4ABB-9DCC-650C14967090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10" operator="containsText" id="{E7D9512C-E5DC-45F9-81DE-FF451F93DE39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11" operator="containsText" id="{702B459E-B51C-4899-8F73-90A3EF2E5704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12" operator="containsText" id="{20760F87-C863-454B-815F-7C652D0CC66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13" operator="containsText" id="{39BDDAD1-DE19-472A-8174-2CA23200CD8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14" operator="containsText" id="{1FD7B452-3CB4-46F2-8E28-3131509C1A28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15" operator="containsText" id="{431C7404-373E-4921-A9E1-A4BCF60158D9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16" operator="containsText" id="{9BF60384-EED4-4C71-947E-3BCFAAE24C9F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17" operator="containsText" id="{FC3CD425-F512-47FE-9CB4-9C8368F2CF53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18" operator="containsText" id="{AE9534D1-BBC8-423E-B839-C6DD0A06E994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19" operator="containsText" id="{FF97F7B7-831A-4B4E-A74B-8FBF02263F9A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20" operator="containsText" id="{6F580744-48E8-4768-ABE5-5CE4244F4217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21" operator="containsText" id="{EB96A96D-4C6B-48FF-9EE7-FF4B81693148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22" operator="containsText" id="{239B33A5-78BA-432B-BA78-2A408686B92F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23" operator="containsText" id="{188F2215-E5F5-4235-8592-4CAB77B3510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24" operator="containsText" id="{88EFD92D-4A2A-4DDA-982E-FCDB0D343858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25" operator="containsText" id="{7D77C69D-57FE-440B-855F-2DBEF0126220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M24:O24</xm:sqref>
        </x14:conditionalFormatting>
        <x14:conditionalFormatting xmlns:xm="http://schemas.microsoft.com/office/excel/2006/main">
          <x14:cfRule type="containsText" priority="24851" operator="containsText" id="{4A6432F3-F296-42EC-974D-9C41F26A875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52" operator="containsText" id="{733EA40A-1FBC-4BE1-B86E-F5304FC7AF7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53" operator="containsText" id="{9EE359AD-7CBC-4997-979D-3C98FCBD025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54" operator="containsText" id="{FF4EF555-B458-48CF-9207-83D0599BAC2A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55" operator="containsText" id="{2711AD31-64D0-4DE0-88BB-4D147E5D3E4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56" operator="containsText" id="{D0309A3D-A60B-4490-AFAF-B204C5D2F72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57" operator="containsText" id="{935818BE-8180-42CD-8A22-4171EF632D5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58" operator="containsText" id="{D6082EA3-1942-4E37-A4BA-2859538A2D5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59" operator="containsText" id="{7BEB38D2-2B3F-40CB-A130-F246C609B72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60" operator="containsText" id="{830F4A3D-E5AC-44D0-9CDB-BE810BE88AD9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61" operator="containsText" id="{C9D3BD96-27E9-42BA-9F30-A92D9C6970A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62" operator="containsText" id="{C05015C8-AD44-4A9D-A5A7-7A212CFF3A0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63" operator="containsText" id="{8998628E-8EC7-4F3A-84DF-85DA7B22515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64" operator="containsText" id="{906E1694-54D5-49E2-B4E7-D21474058F2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65" operator="containsText" id="{20A32A17-1C37-4196-9A7B-EFB16ED9879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66" operator="containsText" id="{5038715D-BD0F-45B7-8A3B-F2A3BBBE2F7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67" operator="containsText" id="{4C1CE54F-CDB5-4455-9EDB-18B5E1CF488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68" operator="containsText" id="{1AA38490-4699-4321-BEA7-B069AF83D0C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69" operator="containsText" id="{7334A38C-0A6B-426C-BC15-A232F3D4E9B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70" operator="containsText" id="{4074D5BF-9CB3-4A9D-9D40-8BB468FEE37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71" operator="containsText" id="{AA677364-D08C-46F8-914B-0B9BEB622BDA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72" operator="containsText" id="{2E94D477-B759-46F5-A995-C48AB9A4005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73" operator="containsText" id="{12719F60-2A3F-4FE4-B3BC-F1C7B49CC74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74" operator="containsText" id="{62643D5A-3616-4ADE-9570-F5534E377BA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75" operator="containsText" id="{60630D8F-D6E8-45B1-BA49-2429720AB9B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76" operator="containsText" id="{49EFB712-5BE3-461B-AA82-1ED53C1CF83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77" operator="containsText" id="{5B0932CD-10C6-4296-9227-E01B7A1123F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78" operator="containsText" id="{CE9619B3-A9D2-4148-BD65-3352FFC3281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79" operator="containsText" id="{2578BAD8-F88A-4679-A5F7-24E6ADF5641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80" operator="containsText" id="{1B5028C5-D8E7-4221-9EF3-FE77E53EF48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81" operator="containsText" id="{F6E9AEE5-71D7-4BFC-9161-80A53157634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82" operator="containsText" id="{B3A9777E-150C-4D59-8804-B6DBC7EE5C8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83" operator="containsText" id="{74241D52-47DC-4046-A6C1-F9CC381B1A0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84" operator="containsText" id="{2C6A6A6F-DF40-48F7-8B60-5C54A3A1BF8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85" operator="containsText" id="{96D17767-7B4C-4637-9968-479FC822673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86" operator="containsText" id="{5BDF1A52-40E9-4A29-A01B-C86A55D85A2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87" operator="containsText" id="{D0E5B1D1-B1F5-4092-BF9C-A94CBEF42F7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88" operator="containsText" id="{FC556C0D-AEE0-46A1-A1E9-8B1C796C621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89" operator="containsText" id="{032BAF7C-5B5B-417D-BA46-80A6400B6CD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90" operator="containsText" id="{E0DA8010-673A-43D5-81A2-A1727BE44FA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91" operator="containsText" id="{430F07CF-E1FE-406C-804E-617CCF17E19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92" operator="containsText" id="{5DB783E7-4254-46FA-ACA5-815EFE1C953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93" operator="containsText" id="{3D9FB614-B810-44FA-BFB7-00D7B6C7CEC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94" operator="containsText" id="{ED24AEBE-9A05-4CBF-9716-E2484C92A1C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95" operator="containsText" id="{3C7EE746-F962-4282-8275-038350DD1AD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96" operator="containsText" id="{707D1E9A-F82E-4E77-83DC-0C04297103F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97" operator="containsText" id="{AE754DB6-137A-4601-B20B-C68B81485BA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98" operator="containsText" id="{4F4EB9F9-C9B3-4FA5-B5A8-DBACD6CDC9C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11" operator="containsText" id="{7EF97B1A-7E5D-44A3-A39F-47B6D394EC1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12" operator="containsText" id="{D83457D9-6F84-419E-A404-455617BACF8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13" operator="containsText" id="{BCFF1711-343F-442F-870A-E307C9E6EA0C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14" operator="containsText" id="{38B0AC10-4C6A-41C3-936B-F6FF5B722B5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15" operator="containsText" id="{37B4D5A5-E81A-4E94-A179-2720C0E076A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16" operator="containsText" id="{B2042882-5323-4E47-AA98-411614EE7C8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17" operator="containsText" id="{75420AB6-4493-4623-9E91-31763CF4A8B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18" operator="containsText" id="{F5921EAD-6222-4C56-B05C-7CC4A28F9C1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19" operator="containsText" id="{6035DE9A-EF53-417E-9B43-43D318AFDD5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20" operator="containsText" id="{94D26B23-F7BA-4511-A833-8BCA2B780EC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21" operator="containsText" id="{D1CBF249-D7A9-4D3D-8DDE-E78EA333DD7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22" operator="containsText" id="{4FBAB31F-9FAC-4A86-BEF2-1920A162BE7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23" operator="containsText" id="{6E161D9A-2CF6-4378-BE37-303FA518FD7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24" operator="containsText" id="{CC423248-DA8F-486E-8514-9E1FA1374715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25" operator="containsText" id="{EF9C22D1-CBFE-4DA9-B241-7BFB0FFFA64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26" operator="containsText" id="{BAEBD980-3281-4145-AF7A-A675160CAD8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27" operator="containsText" id="{651060D6-DA82-47A8-9718-EF2E5802459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28" operator="containsText" id="{FD6CA41B-276C-4580-AB66-AC130A5D022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29" operator="containsText" id="{9571EDDA-1569-4583-9BA0-F1606EC90D4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30" operator="containsText" id="{001A810D-BC5B-474C-B207-4F5DC988EFF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31" operator="containsText" id="{A90F4630-74A3-4812-ADEE-1BE9462E4ED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32" operator="containsText" id="{3B7B18A9-237A-4658-9746-2C54E0FFF69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33" operator="containsText" id="{AD8F3A17-090D-4787-A566-0B198570894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34" operator="containsText" id="{BEDC043B-1E6A-480A-8561-A7895720FC4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35" operator="containsText" id="{A81C6519-E419-4E75-92A3-930AEF535F7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36" operator="containsText" id="{9AF3B55D-8AEC-4C1D-8ADB-E118812C316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37" operator="containsText" id="{C2DB9964-D0CC-4A4E-938A-CAEF73DE713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38" operator="containsText" id="{A94D6520-D32D-41EB-9D1C-1F26BD910ADA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39" operator="containsText" id="{E6DED8C5-98FA-46DA-935F-A8BDC1A2823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40" operator="containsText" id="{F0B6C89C-A3ED-4A0F-A889-7141D66A9FE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41" operator="containsText" id="{252BEB8C-A7E7-4A78-A402-8ED47FFF019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42" operator="containsText" id="{A91EE076-14FD-474A-ACF5-F1ED08A4F67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43" operator="containsText" id="{6A961998-24F9-4C53-99D9-C9CDF2DF050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44" operator="containsText" id="{1777656E-CE68-46FC-AAFE-ABF1C93D0DE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45" operator="containsText" id="{9C9D8750-9B0E-4CD6-B0C2-7902D470D5F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46" operator="containsText" id="{D872FCF5-0F0D-40F1-B253-CC8C08A8AA4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83" operator="containsText" id="{38C2B85F-DCE9-48D3-B15E-B2A2AC2AB3A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84" operator="containsText" id="{BB4118FC-7FE8-404F-AB14-D633BD77C53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85" operator="containsText" id="{49915789-7524-42DF-BA8C-1BCB99C555C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86" operator="containsText" id="{19B8FCF8-A5EB-4D50-8EB3-87446E8AE69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87" operator="containsText" id="{29FDCE3E-6A21-42F0-8B9A-2B6363A9895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88" operator="containsText" id="{63A3857C-9ED6-461A-898E-1D70CE33D6E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89" operator="containsText" id="{C26ACAF1-4AFA-48D3-8A15-7502672A15A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90" operator="containsText" id="{B0B53C5F-7D84-4432-9D38-F1AC14FACCE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91" operator="containsText" id="{E942E7C2-64FD-4859-941E-6C5F8DBB5BA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92" operator="containsText" id="{8D893B35-15AD-4776-A950-D0CD52947BC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93" operator="containsText" id="{72AC5A52-2C37-48B2-B55D-27C430FBE3E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94" operator="containsText" id="{4047D8EF-B0B4-416A-AB90-4F3024649CD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95" operator="containsText" id="{43E79858-F5E1-4E49-8CE3-6F5DA3EEA44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96" operator="containsText" id="{54FF1102-1602-44F0-8DF8-217F7168289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97" operator="containsText" id="{AEEA478D-FCFA-44B9-8770-4D94608C872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98" operator="containsText" id="{E32B6D2F-3E26-4FE7-9E33-9C2B8B107FD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99" operator="containsText" id="{181367A9-9798-4B44-9C22-8A6992FE3CE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00" operator="containsText" id="{AD79B665-D8DB-4045-B9BB-88A9324F25B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01" operator="containsText" id="{198612D7-391B-494F-9EC3-59AD92E23AE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02" operator="containsText" id="{14E7E165-CF0E-4411-ACC4-EFB09D96D72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03" operator="containsText" id="{B76975D3-CD24-4525-AF39-15217D85F1A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04" operator="containsText" id="{604940E8-4D17-4B87-906B-02639A05282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05" operator="containsText" id="{C55E9ED0-1AF5-445D-9ABB-09941449E1A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06" operator="containsText" id="{F668464C-5C42-4562-B3DF-958307CB562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67" operator="containsText" id="{14FBB66D-B2B9-4136-B33D-5B44E015CB2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68" operator="containsText" id="{4A0B162A-B510-4A1A-BCB2-C170A67AA32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69" operator="containsText" id="{A2407F69-A3E0-41C2-84B3-F41ABE729E9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70" operator="containsText" id="{B1CA30CA-FB74-4FD7-AE0C-743F3DC9845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71" operator="containsText" id="{AFA2EE27-7AF9-4976-8B6F-ED9EB216BB3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72" operator="containsText" id="{0D595C72-6F2E-48B4-86E5-509924F7AEB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73" operator="containsText" id="{DF58C1B0-618A-44C3-A688-913F079E54C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74" operator="containsText" id="{8CB4518D-2BDD-4947-9D8E-F4F9D782F37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75" operator="containsText" id="{CE1E64FC-058C-472D-AAAF-69CE6C032B7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76" operator="containsText" id="{441FEAD3-5669-4786-914C-DCBA9386F90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77" operator="containsText" id="{14392E83-41C0-4CFE-B894-203A3C14CFA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78" operator="containsText" id="{5D9B19E0-D916-4A99-B648-20C6A6DE08F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91" operator="containsText" id="{A5E53D92-B261-4F4F-8B35-999ACE0680E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92" operator="containsText" id="{7B0A83A1-A520-4241-A0F8-8844634A0E5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93" operator="containsText" id="{FB9D425B-F57E-464B-8D37-AF501481115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94" operator="containsText" id="{EA415539-8C0A-4794-B5BE-CE107AC4DF2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95" operator="containsText" id="{0C4B3934-D39D-4F41-A8AD-ACFA07020C0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96" operator="containsText" id="{D9E04CC0-A899-462F-8C70-9D03C5F48E9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97" operator="containsText" id="{661E87E0-5F08-4EE3-B4C9-49CD352705D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98" operator="containsText" id="{BCB3ACAD-63ED-40FD-8C16-756587D243D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99" operator="containsText" id="{AD424564-6049-4F2D-AAB1-2E31AC1FB24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00" operator="containsText" id="{447BEF57-F8A9-4D1A-B99B-194C2969682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01" operator="containsText" id="{FE4282D3-532D-4872-8E8D-EE402B2A4E9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02" operator="containsText" id="{08405DEB-99EC-4E34-9028-7B82A7C406F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03" operator="containsText" id="{A02F0E53-1F89-423D-ACF2-9F941342BE4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04" operator="containsText" id="{6C84EB0A-A293-4B43-A2DC-AB95461EFDD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05" operator="containsText" id="{6B53D017-E4F4-4C4D-862D-A6D9164BCCD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06" operator="containsText" id="{26B06B76-9CD3-40EA-B45E-7F4A5370715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07" operator="containsText" id="{B8A8C220-DC00-4202-8721-24509D2E716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08" operator="containsText" id="{DFC6D267-FC43-4D9B-81CC-22BFBC06415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09" operator="containsText" id="{E94A2570-1AD6-44BC-A666-DAB864801F6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10" operator="containsText" id="{35FA39F6-14C0-431F-800F-A077C12DA21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11" operator="containsText" id="{62B16E11-A472-4723-99F5-E3A31C49793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12" operator="containsText" id="{66835C32-1164-4FDD-8601-C48E41C4314B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13" operator="containsText" id="{4C3D4A2B-1863-4508-BF64-3F5FB4264C6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14" operator="containsText" id="{BA1979C6-CB5F-42E8-B88E-133779C776A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53" operator="containsText" id="{3F4B7620-0707-493A-992C-B238DD5C5AB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54" operator="containsText" id="{0F6B015E-69F0-43D1-9789-BA5191577DB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55" operator="containsText" id="{37340B5C-36A9-4858-B189-F41E3BF91AD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56" operator="containsText" id="{35D4BECF-9022-480D-9714-CBF3538BA9F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57" operator="containsText" id="{EB27A7C2-4B77-4C1C-BE0C-AB00D65CAD4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58" operator="containsText" id="{2CBC3202-6B0C-44C8-8A95-FF76810EB01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59" operator="containsText" id="{5A6D872B-AEE9-41CC-BDD4-4F4E6D4E2BF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60" operator="containsText" id="{415EBF65-0B33-4738-A369-99B313626E1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61" operator="containsText" id="{787C050E-3BB6-4BD3-BAA4-4AFCFA40BE9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62" operator="containsText" id="{18DFF070-E851-48B2-B444-1466105A9C9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63" operator="containsText" id="{5AB68B98-A963-4B0A-8180-961C084DEED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64" operator="containsText" id="{C806A3D7-82CF-4DCD-90C4-0360EEF30DD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65" operator="containsText" id="{1BE23CC1-13C8-49C5-AD8F-4C15F0BD983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66" operator="containsText" id="{9762E390-6FD0-4D9F-A474-A743299941F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67" operator="containsText" id="{C77FF2D6-5F5E-414A-8A95-8C1616AB7D4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68" operator="containsText" id="{A6F4228F-1243-4EE9-A968-0DF9CBF7128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69" operator="containsText" id="{75C43D14-BC17-4EFB-8158-404C4AA2F66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70" operator="containsText" id="{AFDA0A04-C846-4F61-B9A1-64A3B31A5F2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71" operator="containsText" id="{FED4A287-630B-478B-90CC-C96BD8B38CB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72" operator="containsText" id="{7EB36725-D3C0-41D9-AF2C-D4149990CD0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73" operator="containsText" id="{28D116EF-6CCF-4FC5-BEE0-0272FDB4D22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74" operator="containsText" id="{F3C107BD-AF51-4DD5-9328-13621AE190A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26899" operator="containsText" id="{05914714-F6F6-48C3-ABCF-9D440487D28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00" operator="containsText" id="{132B3AF0-4DC6-412B-ACBA-36E15483932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26659" operator="containsText" id="{29B49A2E-4AEE-41D6-8804-8E514EDEF84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60" operator="containsText" id="{1EE2E280-3224-4A92-8A57-FAB39E3FF2D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61" operator="containsText" id="{5FE5B667-3E15-4971-8030-FEC4AE2E599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62" operator="containsText" id="{AC404B4A-46D8-41F0-828A-74A79FE5184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63" operator="containsText" id="{2AFD2026-2103-4353-B016-75263D38B43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64" operator="containsText" id="{551EE684-E6D5-49E9-A9C3-B1FA327E304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65" operator="containsText" id="{DF570F05-1FEF-4D44-A631-CB2A22563A2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66" operator="containsText" id="{7259E2DE-6815-41CA-95D9-B02DB098BE8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67" operator="containsText" id="{39202517-AC10-49CF-A66C-2CEBDC9CC0E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01" operator="containsText" id="{FD11F058-BDBB-4C5F-8BEF-BD5D2C8872E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02" operator="containsText" id="{E0DEA014-56D7-448B-A24C-EEB5F13D449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03" operator="containsText" id="{037CFD1D-AA0E-47A2-B8E5-B79B987B6AA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04" operator="containsText" id="{E48C662C-15ED-4E9B-B4A0-467863DB0AE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05" operator="containsText" id="{C556EAE8-C3CE-4BF2-861E-8FE9C293C7B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06" operator="containsText" id="{950B36F0-16C7-43A5-879D-9B184716091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07" operator="containsText" id="{61FACA98-9BAD-40CD-A812-3B678957F20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08" operator="containsText" id="{1482A3B8-A01C-4974-90FE-2D787EB75AF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25151" operator="containsText" id="{5A1A7CC5-C9E3-4469-BE24-4ABF089433D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52" operator="containsText" id="{675CAE48-4F28-4C00-9E5C-73921EECDCE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25847" operator="containsText" id="{8E18B5B0-0843-4F6F-AAA5-85F8F20BEBFB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48" operator="containsText" id="{39D60202-0A31-43FB-BD17-5296AC6326A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49" operator="containsText" id="{28CA2C8A-A1F9-4E83-AE49-E8C9E769EAF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53" operator="containsText" id="{9C02893E-6359-409F-9159-D4B02A05EFF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54" operator="containsText" id="{E82D1B0B-0A8B-4949-9CF8-56C40E58072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55" operator="containsText" id="{6BEB2362-581A-484D-8418-44A6A29C05B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56" operator="containsText" id="{656C3769-1456-4CF8-A3EB-96E0DF5EEE0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57" operator="containsText" id="{C8C58FD9-1834-4861-8951-F16B61FBC0A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58" operator="containsText" id="{067FC35D-DBCB-41F7-A10C-804547A6F8A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59" operator="containsText" id="{F1C969B8-BE0C-413B-9F10-295713428A8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60" operator="containsText" id="{CEC6F796-3DDC-4434-B66C-C0C06625AC9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61" operator="containsText" id="{9E067C14-DCDB-4199-AA4E-AB05AFD1681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62" operator="containsText" id="{DD259DD4-97CD-4199-AF86-E23BBA847F2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63" operator="containsText" id="{6DE78219-5CB3-4488-9DBA-45E212066F8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64" operator="containsText" id="{2CB7BA2D-6205-4A4F-B8D9-F0DF036B334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077" operator="containsText" id="{10D109F5-AB65-46C2-A502-18A5B86ADE4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78" operator="containsText" id="{11AF01F3-1AAC-4C1B-8C9B-A1C38DC2228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79" operator="containsText" id="{AC088189-DAFB-4167-8570-B69C710C29A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80" operator="containsText" id="{34C5061F-5BE9-47B0-BDE2-20084925FB7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81" operator="containsText" id="{D35CE52E-2C7A-4865-BB7B-1E247231EA6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82" operator="containsText" id="{A59A08B2-7131-4FA9-A9D0-EAA55482069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83" operator="containsText" id="{4402A998-308A-4EDD-BDB4-C0AAD8F1545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84" operator="containsText" id="{3B0EF841-A334-4709-ACC2-7C54CD35EAE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85" operator="containsText" id="{E963D0FD-52C8-4CDB-A885-7E8130D4A89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86" operator="containsText" id="{55B315B9-29B6-44E8-8BF0-83A323C6877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87" operator="containsText" id="{67DE876A-1CD0-4D3E-A5FC-68F89A354A6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88" operator="containsText" id="{A1BE6CEB-850A-4099-AC06-9EAFFCDA15F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01" operator="containsText" id="{87498AE3-48B3-41E3-AC83-07CBCF8F0F7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02" operator="containsText" id="{9F16B418-C174-4EE7-8511-FA7D368CDE9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03" operator="containsText" id="{3B393B92-1F00-4CA3-B78C-E36026163AB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04" operator="containsText" id="{6D4DD816-894E-4846-B89D-C18ED2ED03E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05" operator="containsText" id="{049C4054-47DF-40C4-BC3C-81320042452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06" operator="containsText" id="{0E675B1D-C4E1-4775-80D2-A6AF7BBB0CF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07" operator="containsText" id="{4BC041AF-7891-4086-9904-3B09B3BD783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08" operator="containsText" id="{B15D7384-D149-4E39-B750-35396C9226C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09" operator="containsText" id="{0A4B8781-6FBB-45D4-AAE2-77B3CF24506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10" operator="containsText" id="{843661AB-8742-446F-811A-1CA04F08170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11" operator="containsText" id="{210663EB-A108-41C8-AD8F-57AB84B2363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12" operator="containsText" id="{E9AEA829-161C-44C9-9B36-F63AE2114A1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13" operator="containsText" id="{DDBA7041-1A5C-4235-9BD0-6762FF0B407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14" operator="containsText" id="{8804F222-692B-4568-9FB6-A12E0729160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15" operator="containsText" id="{37BB333A-2668-459C-9583-4238B949A1E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16" operator="containsText" id="{4B0020E3-CB14-44BD-B7EB-83D25579D8B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17" operator="containsText" id="{2E4168BF-EBD9-473C-8D1E-6F96AC95C7A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18" operator="containsText" id="{2BCBBD3C-5436-4BEC-94F9-71418386442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19" operator="containsText" id="{E15EBB03-120A-4DBD-8812-16A55168FC2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20" operator="containsText" id="{3483A739-1BEC-49D6-8830-9A6645135A0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21" operator="containsText" id="{C5323F34-2C48-42FE-B75C-61C35140190A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22" operator="containsText" id="{3C98DBB3-CA5D-4985-953D-1C33F917C2F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23" operator="containsText" id="{111CDBB1-720A-4481-BF9C-EAC49FC3132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24" operator="containsText" id="{0CE6A0B7-E703-4674-8735-7E8D138425B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61" operator="containsText" id="{ECF9CD56-AB52-48F7-9A30-56EF0EC9BEA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62" operator="containsText" id="{0F004AC6-2A33-453E-8EAC-7C4BBEB1AFD5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63" operator="containsText" id="{37946524-E0A7-4466-9623-6767C4B58F7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64" operator="containsText" id="{0F53D3A4-A4D5-4689-9715-81D31F10FBD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65" operator="containsText" id="{C368741A-4E4F-406C-8331-7E3ADD043BD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66" operator="containsText" id="{44162ABC-1E82-4D13-871A-D6EBA5D2529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67" operator="containsText" id="{65DF256A-EF5C-41A2-909D-16E13FE4C69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68" operator="containsText" id="{0BFFCEBF-FAF4-43BB-ABF3-7AF5430EA19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69" operator="containsText" id="{3E64A734-D122-4FBF-80E7-292C2B562BC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70" operator="containsText" id="{92EEB540-86F8-459F-8400-3E6C512964C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71" operator="containsText" id="{39C53FA9-E73C-47A3-8A47-BC141BA8A40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72" operator="containsText" id="{D4ADBC5D-2B35-4526-B9D1-D0AD42864B2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21" operator="containsText" id="{FF3D5CFA-7E5F-488A-84ED-4999914851B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22" operator="containsText" id="{F4F015DF-2E06-42F3-93E5-69D1F58AE59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23" operator="containsText" id="{19E80724-CDCF-41B4-A6FD-4838C746F34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24" operator="containsText" id="{0335A031-8638-4A59-8FB5-BE3380425D1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25" operator="containsText" id="{5D42B983-6767-4BE3-9198-621F84F2593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26" operator="containsText" id="{0E6BE2A3-B05E-4504-8077-77E174E9059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27" operator="containsText" id="{A06D8DB1-44CA-400D-B502-8F13297610F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28" operator="containsText" id="{78E5E33F-AE9E-47EB-8CB8-5D37AE1CA94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29" operator="containsText" id="{0B9AA1E2-4857-4707-80D5-5C76DA5452AA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30" operator="containsText" id="{905867DC-7AB0-4B90-B926-BED727E1A93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31" operator="containsText" id="{23364439-4D60-44AB-BE28-AE5F9AA5781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32" operator="containsText" id="{B7F9BDF3-821F-4D68-8871-0694816CF84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33" operator="containsText" id="{71CE991F-9567-4F7E-9A75-D7E6311A947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34" operator="containsText" id="{1115327C-86A9-4F91-8A1E-D16DA01A491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35" operator="containsText" id="{D124743E-F9E2-4948-8F3A-674A0A6D4F0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36" operator="containsText" id="{958EC2F8-FBA9-40AC-B287-97106572795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37" operator="containsText" id="{270F69B7-C1A6-425E-AB98-1B0A4840BF5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38" operator="containsText" id="{C429844F-56F3-4758-966B-B1BE1D9DE7D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39" operator="containsText" id="{95CF32E7-3BB2-4337-8736-548B0887C46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40" operator="containsText" id="{2806137D-DDB7-4CB9-8AA8-A101D9A84A8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41" operator="containsText" id="{834AA877-0479-4641-82CD-18454D8B087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42" operator="containsText" id="{C16A7685-2318-43F4-BB05-62C3669FD40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43" operator="containsText" id="{6FB56663-0D9E-4D68-9078-E6E08CEA0B3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44" operator="containsText" id="{752CE044-2EFB-4469-AE8C-7929834FA81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45" operator="containsText" id="{27523580-8FA5-4255-9893-4895B5B76FF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46" operator="containsText" id="{8E665EA6-4315-4D5C-A950-D21ACDA1BD5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47" operator="containsText" id="{A2CA6618-92D5-4F96-942B-25242043338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48" operator="containsText" id="{1F2E484F-5C24-479E-990A-4C0A0467471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49" operator="containsText" id="{E300BB40-F68D-484D-A380-216F20D9096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50" operator="containsText" id="{440EA821-C9F6-4EA5-8D0F-950D7C9DDEA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51" operator="containsText" id="{DFC3E985-9F4C-45B3-BED9-8DA38EA8986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52" operator="containsText" id="{D83EFD1C-EEAB-4175-A38D-9AFDC0A3BDB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53" operator="containsText" id="{0D9CFED7-0660-4324-8F49-7DB719AB193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54" operator="containsText" id="{CC41690B-CF19-452E-9079-C4B2F356A1F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55" operator="containsText" id="{64A309F5-170E-4D7A-B627-E564A91DE69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56" operator="containsText" id="{230BA687-EAE3-407F-AB68-A1BEAA1CFCE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57" operator="containsText" id="{21D86FB2-B1FD-419B-8214-3A335D690A1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58" operator="containsText" id="{D7291666-1127-4F92-9C08-4DBCC5EEC91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59" operator="containsText" id="{3BFEEC9B-2059-47D6-81D4-00882FDD9D7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60" operator="containsText" id="{089E3E57-E01B-468D-9AE5-2C2405C3473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61" operator="containsText" id="{9540FDC6-6B92-41C1-973F-5E18C1CCDBD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62" operator="containsText" id="{91018FD2-0F86-427D-8FF6-454B69D3688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63" operator="containsText" id="{FE4313D4-7CC8-4EE6-9C62-8E9D2A24A94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64" operator="containsText" id="{B6EE9678-D889-4BA5-AD54-4DFECA96AF2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65" operator="containsText" id="{728D7BF0-BB39-4915-8381-3F7419C4F02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66" operator="containsText" id="{67B0292C-EDA9-4AE9-A6CF-D415F09FB52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67" operator="containsText" id="{AF59BE6D-0A96-45FC-9629-F405A15621C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68" operator="containsText" id="{78A61156-F2F8-4D2B-A775-CD20A134655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93" operator="containsText" id="{E8B931A3-65B7-4C32-9341-F6B10CCBC59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94" operator="containsText" id="{5EE8DB7B-D180-421F-86C5-9CEAFFD05A5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95" operator="containsText" id="{AC5589E3-62C5-4EAE-B91A-D35A5030253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96" operator="containsText" id="{3184151E-2D92-47C7-AE38-C0B588D6AC4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97" operator="containsText" id="{8C1910BC-7AEF-41DB-BDED-05A7D1E05AD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98" operator="containsText" id="{40ABF1D2-C5A1-4883-AE2E-42E71936843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99" operator="containsText" id="{EDD89129-7707-4495-BB43-022DEA6F1DE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00" operator="containsText" id="{BE382B08-FF02-42D1-BF1B-E1C8007FDFF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01" operator="containsText" id="{7D34ABBD-FCCB-4223-B613-B2DD0C48DB4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02" operator="containsText" id="{75613314-7A8A-4614-822E-EDEA96FEA39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03" operator="containsText" id="{F22FC465-3EE9-43C3-B956-D26902FE08C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04" operator="containsText" id="{CC0171B5-2D04-4FAE-B259-44D437F2D94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05" operator="containsText" id="{6BE9A943-3093-4C6A-8A0A-E46944E82A6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06" operator="containsText" id="{5C43A585-4760-4716-98D9-97229088885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07" operator="containsText" id="{9509E9A7-4D5F-4CE5-875A-E36C2382C33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08" operator="containsText" id="{E9AD62DB-DC86-467B-A602-1CA676573B1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09" operator="containsText" id="{E05E934B-17E3-40CE-B025-30844E69A01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10" operator="containsText" id="{CC622EB1-AA04-44A5-9B65-93C903A8468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11" operator="containsText" id="{1FEC55D4-E75A-47AC-A660-E90A4ACAFC7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12" operator="containsText" id="{B44F9389-6FF8-4CE7-BC19-3FD8A52C716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13" operator="containsText" id="{BC2DB2E5-324A-4E7D-BE75-2258BF3A11F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14" operator="containsText" id="{B927EC6C-01A7-4B5C-8595-EF17E37DC7E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15" operator="containsText" id="{7554C0B4-77E8-48D1-99C2-2F4AB00947E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16" operator="containsText" id="{0D6EB4F9-9B05-4553-BFAA-812C3E7DDF9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17" operator="containsText" id="{24B1875E-FE34-48A8-B65B-A21AE80CEBD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18" operator="containsText" id="{0EE11109-D4C5-4D91-A25F-4BD924C339E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19" operator="containsText" id="{A67E92A6-3C5F-42D7-8146-4945A342BF5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20" operator="containsText" id="{408B2613-F48C-4F5C-8772-65EFCBDB1361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21" operator="containsText" id="{957B324F-55D0-46D9-95E5-677172EC8E4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22" operator="containsText" id="{CACAC86A-17FA-41EB-8EDC-089007C5157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23" operator="containsText" id="{3A7DE3B7-1BB5-49D2-963C-968F1EF8CC1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24" operator="containsText" id="{0AB5C6E7-B983-44A3-B5D7-2E62B904C99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25" operator="containsText" id="{1E22DC47-5350-4562-9610-C206F9D528F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26" operator="containsText" id="{CC91F52F-EB0E-440E-8F0E-32D88783D87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27" operator="containsText" id="{5F9E40A7-E504-44D4-9094-B6A7202261C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28" operator="containsText" id="{19D16225-8DD9-43A2-AE33-C0798690284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29" operator="containsText" id="{26AD7449-ED1C-4DBE-B565-D0E6538512F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30" operator="containsText" id="{CF5A5913-0D9B-46F3-A468-BCA1B0B7411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31" operator="containsText" id="{969605E6-6987-45CD-B439-748279C2A20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32" operator="containsText" id="{8A86557D-FFE3-4F19-ACE9-38A6C2473FA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33" operator="containsText" id="{5A85DB47-379D-4F80-9190-FC6C4EA8445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34" operator="containsText" id="{B20FEA65-7209-47E8-88B9-9379557D2AF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35" operator="containsText" id="{9B44F47A-BCC2-45A8-A806-A4E44412BC1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36" operator="containsText" id="{D615B552-FD06-43B9-BF05-8EEBD96B2B8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37" operator="containsText" id="{1042707A-17C7-456E-9922-6C56724F3C8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38" operator="containsText" id="{757F39C4-D96C-4462-B4BC-802BF0F4045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39" operator="containsText" id="{9F7477D7-52E7-4C54-82B4-BB727F884FF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40" operator="containsText" id="{9EE05D56-24BD-49F4-A0F6-6EE56856DED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47" operator="containsText" id="{0968B53E-8ADC-4ED5-8C19-36DD7EE6AA4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48" operator="containsText" id="{4083B758-04D7-4D34-A4C6-1CC2018A5E6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49" operator="containsText" id="{3ABDB67B-BCF7-4EE7-8767-C57984643A6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50" operator="containsText" id="{21AF452A-DD6B-4463-955C-9A5260368CB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51" operator="containsText" id="{918F28CF-4F5D-491A-8A7D-5ED25E65218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52" operator="containsText" id="{3882D6ED-4A38-452B-A3C7-D9FC36A06AE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89" operator="containsText" id="{BF01CEC3-A2FE-407F-A047-49F27A4547A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90" operator="containsText" id="{B83EF1B3-5998-43FA-B8D2-3068E57BBBA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91" operator="containsText" id="{F0BE403C-7F7E-4B3C-AA5C-4486CBBE9B1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404" operator="containsText" id="{0F889D6C-1396-4CA3-B4D9-905F76A5060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05" operator="containsText" id="{8892EA97-C83A-412C-BDF1-BD9BF5453B9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06" operator="containsText" id="{16EB21A3-84BB-466C-904F-C34C7F39CF3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07" operator="containsText" id="{C570143E-7D59-49DE-9290-A60A97E726FC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08" operator="containsText" id="{178F1D1C-6437-4049-A9BB-69F1F467EE7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09" operator="containsText" id="{CB66BB85-CC04-45CF-B319-8B6014B3815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10" operator="containsText" id="{DBB06678-A329-4A00-8141-2CD6FA631FA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11" operator="containsText" id="{DCFFF094-2D32-435E-8CAF-A2198542939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12" operator="containsText" id="{2CC7080A-E0BE-49F8-A886-3810352136C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13" operator="containsText" id="{490C5ECC-8B4E-4C56-B553-2284538058BB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14" operator="containsText" id="{0DBC22AB-A9F9-44DD-A5F2-63C6AA8B7A09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15" operator="containsText" id="{8CD471B7-8E23-4508-A4EB-F5B851D0883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428" operator="containsText" id="{07B08387-5FF7-404C-BD23-214F73E3572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29" operator="containsText" id="{19BC603D-090F-4051-8E7D-A8CCF3D48AA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30" operator="containsText" id="{A0F7556C-8A93-42C4-BA6F-29848935451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31" operator="containsText" id="{6862BB5F-FE78-4524-95A3-9283C124BC6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32" operator="containsText" id="{5BDB4950-DD22-4FB8-850E-E3C66365B66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33" operator="containsText" id="{958246B8-ACD0-40E2-A461-26DD933BF68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34" operator="containsText" id="{7B262AA6-7222-4FFF-82CB-E46221F4F91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35" operator="containsText" id="{596F4CE2-2A28-4820-A792-88FD8676B36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36" operator="containsText" id="{46708342-665A-4033-B2BC-00B8BB04B25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37" operator="containsText" id="{4C096ED3-43C7-47C9-A3EE-BE017F2CF7C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38" operator="containsText" id="{3DB42A8B-3925-4F89-B26E-A5437E55167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39" operator="containsText" id="{FD1C96D6-D7C2-4F63-9AB3-3D4058402C2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440" operator="containsText" id="{991DCE4C-64D1-4F53-BBAE-9F018EF65A9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41" operator="containsText" id="{F49E728A-A76A-4175-80E5-CAA15794721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42" operator="containsText" id="{C1E85644-9676-4C29-BC5F-3EF26E64094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43" operator="containsText" id="{8C5BEFAA-6D71-4E80-A663-A3101DDCCD2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44" operator="containsText" id="{D0C90ADC-A19A-4BB6-A763-485E20BECF9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45" operator="containsText" id="{48146381-D6CF-4E68-93A9-14DAD323069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46" operator="containsText" id="{E4FB56DA-2A63-42F4-B368-17FAA357D64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47" operator="containsText" id="{57CCC524-A29F-421E-838C-7B423C88AAB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48" operator="containsText" id="{EC28EC77-49A5-4F72-8951-3BB1DD075E3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49" operator="containsText" id="{41AB5A0C-CDA9-4FBB-842D-8115A2BD975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50" operator="containsText" id="{09155048-B64E-4B43-8D9E-4E2F3B16D99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51" operator="containsText" id="{57D4B50A-DD89-402E-89F8-19DC47F1137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476" operator="containsText" id="{022BF815-DFA7-467B-BCC5-FA630273A43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77" operator="containsText" id="{E592C5AE-3B59-40F6-B376-907BDA94BFF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78" operator="containsText" id="{535B4D12-5530-4B33-9636-D32BC94EEF7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79" operator="containsText" id="{1A2B9828-5206-4578-B57A-936BA1D0489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80" operator="containsText" id="{D8410861-8791-4B61-94FE-62924982000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81" operator="containsText" id="{61262A58-EF8E-4238-A4FE-30CBA8FA832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82" operator="containsText" id="{09BD2A36-3841-4E59-9335-887FDCD84BF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83" operator="containsText" id="{58E42775-E39B-4728-A370-2D4F9276D78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84" operator="containsText" id="{79B4238E-D2CB-4C5D-97C8-9C3E65E7744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85" operator="containsText" id="{333462C9-054E-4D54-97CF-59F8046DCE8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86" operator="containsText" id="{EFDCBBC9-92FD-4F49-A2E1-31991924C48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87" operator="containsText" id="{9751A93F-6B04-4369-8F5C-91A0F33694A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39" operator="containsText" id="{46B46E5E-FB03-4B7E-AE60-F0B35B2F90B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40" operator="containsText" id="{7A912B0A-4D87-4289-9160-FEC8B92296F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41" operator="containsText" id="{A9EA1608-69ED-4C2F-A39A-8E73388AD3C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42" operator="containsText" id="{112D14C5-A7B6-44D2-AB52-F82313BA116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43" operator="containsText" id="{971A90A4-DAE7-42F5-B6F7-A60F40CAE2A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44" operator="containsText" id="{B98FE971-D8BA-4691-890B-D58BCC59923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45" operator="containsText" id="{B11C2020-0C88-4A8E-AF92-18C42663ABD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46" operator="containsText" id="{93DACDF9-580B-4A97-A4C7-7DD0ED2E04D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47" operator="containsText" id="{39E9F2C8-2144-4F66-83F5-29C54E4C6B5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48" operator="containsText" id="{B9228804-CD40-49BC-90F8-978F11AF493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49" operator="containsText" id="{90039257-B349-4216-93DA-1818585F9EA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50" operator="containsText" id="{F626DE20-9AC8-48B1-B4E5-FB6BF70D933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51" operator="containsText" id="{96E66D7F-D6CB-4F0B-8070-D72D167399E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52" operator="containsText" id="{E5925F89-AFB5-4E03-A6D2-B072F05E6DB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53" operator="containsText" id="{0F0C22D2-8C79-440B-9DB9-5E252BC516F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54" operator="containsText" id="{AAE45D63-8A35-47B2-B548-A691FF07DCB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55" operator="containsText" id="{D543968F-D62C-48CC-8809-40128A51483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56" operator="containsText" id="{0A7591D7-F11D-4BF9-804D-FA5F3CBE178E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57" operator="containsText" id="{9A0A3EF9-F63F-4876-9E1D-2B58EEBF4B6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58" operator="containsText" id="{F0C2C62A-1C71-43AD-9469-B1FD326A9D7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59" operator="containsText" id="{3F6D17A0-8DB1-4C9E-B268-E2D6515283F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60" operator="containsText" id="{720E96CE-FB7C-4717-B1A0-F9428A1A674B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61" operator="containsText" id="{24CC6B9E-3EE5-4EFF-AC8F-E1A911A7A1D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62" operator="containsText" id="{FF8B15D0-A3E7-4591-8B61-C47A8F63FEA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63" operator="containsText" id="{579AFD15-64C3-436E-BCA5-95D8844C18F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64" operator="containsText" id="{BAB435EB-53CA-4F5F-BD95-133941B5133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65" operator="containsText" id="{90EE6810-D047-4D6F-B2C5-DC2DB921411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66" operator="containsText" id="{169CB212-96F1-4516-9897-B31933D6B8A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67" operator="containsText" id="{F6A8DF87-6D7F-47F9-BD0E-4DFE6187CA9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68" operator="containsText" id="{F21AD35E-8A14-47F9-9314-E88158AB9A6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69" operator="containsText" id="{495B235A-67BB-4211-8474-36E8E14932E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70" operator="containsText" id="{4A18AEBB-79EE-407C-AC10-33F32507943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71" operator="containsText" id="{8FD29114-E7F3-4DBF-9E8F-84850AD0800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72" operator="containsText" id="{AB371FF4-81B0-45F9-8E40-F767131CB24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73" operator="containsText" id="{7A779841-073B-4BD9-B984-B9C3F29D8FD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74" operator="containsText" id="{74702132-70EB-4F96-9AD5-24BF626DC2D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75" operator="containsText" id="{C608F346-45E5-4C25-83C1-92CC25A1154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76" operator="containsText" id="{5F7622DC-52DE-46BB-892E-6FD14A2CC25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77" operator="containsText" id="{5EE9DF8A-E6D0-4C7B-9DB2-6B82ED9D232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78" operator="containsText" id="{1A74EFC5-3D01-4291-B33C-34A8F371AEA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79" operator="containsText" id="{841B2EF4-19F2-4F1A-AAC0-E861F2FDE0F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80" operator="containsText" id="{352F937D-04CF-426E-8B30-BBE7976A3084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81" operator="containsText" id="{273BB09F-07BC-42F0-A4E2-482D4E6B54B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82" operator="containsText" id="{D4A8D5EF-6E08-4C68-A142-9835A1A39FF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83" operator="containsText" id="{63E7A54C-7D13-474E-89BF-88844EF5A28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84" operator="containsText" id="{40786341-BAAD-4831-B657-A1F0D3B214A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85" operator="containsText" id="{DE080E6D-CA02-456C-947C-7BE8A14768C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86" operator="containsText" id="{94EE95CC-9D78-4D92-8972-2861F6B5182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23" operator="containsText" id="{9EB7A606-59A1-4094-A152-DC9F5A7B146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24" operator="containsText" id="{799D4019-3E44-4FD3-BA8E-782D0466B45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25" operator="containsText" id="{7FB49E49-CCEF-40DE-8B95-10B6C2B0CF82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26" operator="containsText" id="{DF2EBB74-D49D-4829-8AD6-995EB1D8260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27" operator="containsText" id="{0A78C4B0-6C2F-4871-9939-E3AFE2FC3A2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28" operator="containsText" id="{43C0FCBC-5779-4B99-8E53-C381BFC212F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29" operator="containsText" id="{33DDB6AD-608C-4386-8160-1D6D52B8238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30" operator="containsText" id="{ACC06D74-EFA7-45E4-A353-084327EEE3B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31" operator="containsText" id="{C189D541-B2FA-4949-8440-3D8F61E16F9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32" operator="containsText" id="{A36FC47C-E384-4B43-B7FB-5B4FAD888A3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33" operator="containsText" id="{CE136182-43EE-4AC9-9235-AE90905BC75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34" operator="containsText" id="{DC1249B5-F0A0-41ED-97C4-BE977643172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35" operator="containsText" id="{7896BF09-2101-4BEC-9974-ED78F846013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36" operator="containsText" id="{683945E1-4D24-46A2-B3E0-E0AE7604CF4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37" operator="containsText" id="{450691AD-FE04-45E1-B086-B925C002CAE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38" operator="containsText" id="{8C18CEB9-45F2-4B8F-889E-14BEC7EA561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39" operator="containsText" id="{9D1A95F9-1AFE-41F8-B606-4A46ECF86FF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40" operator="containsText" id="{109DB1DC-11EA-48E2-A760-5488E5574C0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41" operator="containsText" id="{05776184-1B3E-4406-9B2B-CE945A5F92F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42" operator="containsText" id="{AAA10406-73EB-4C80-9A62-B220072A824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43" operator="containsText" id="{35968420-F63A-4F68-BC3A-C3660DF36DA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44" operator="containsText" id="{8218912A-7CBE-47BB-8379-04BF659F8F8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45" operator="containsText" id="{21107F47-1768-4485-A418-D649CCE1CBB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46" operator="containsText" id="{D7F0F93F-5384-4BBC-BF86-6787896CF1B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47" operator="containsText" id="{4CBF5BFC-A970-4B65-AE75-9DC06CD9CD8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48" operator="containsText" id="{98284BCE-8BB1-4718-91E1-D089C8074E4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49" operator="containsText" id="{5AF3AF38-0BD1-4D27-AC06-E2E85700B8F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50" operator="containsText" id="{8CBB8435-4867-4014-9851-537BE2EA84A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51" operator="containsText" id="{F389A716-33D9-4BC1-80D3-4314264BC984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52" operator="containsText" id="{D3F5B834-269C-42B0-BA8D-49F3B346CF6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53" operator="containsText" id="{C5D2CC74-0232-4581-A5F8-854F1CE661F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54" operator="containsText" id="{55068C9A-8686-45A1-8D54-8DDF63C1601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55" operator="containsText" id="{623973CD-AC2C-45E1-94E8-0EF252DC099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56" operator="containsText" id="{E639B9BB-8216-4052-AD60-9E0875D8E95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57" operator="containsText" id="{DEE7D6BC-0485-4AF0-AED9-C9497B600AC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58" operator="containsText" id="{50749C8D-04BA-4D2C-B5B6-53D94B2D7A9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68" operator="containsText" id="{6968677A-FB6C-4225-92A0-AB87EF095DB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69" operator="containsText" id="{556470BC-16D8-4CDA-9EF9-FBB6B9F8874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70" operator="containsText" id="{7CA0FA7F-E043-4382-9894-83C02645393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09" operator="containsText" id="{0E703461-B81D-4BB5-BB46-37D0A9A45CB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10" operator="containsText" id="{A489A810-5FDD-4FA0-ACB7-4A45BD2260E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11" operator="containsText" id="{AEC40CB4-F8FB-453D-A6E8-1579A81B3B5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12" operator="containsText" id="{6DED7F69-75A7-4F36-A234-FC7D3C4A5CF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13" operator="containsText" id="{D6886751-83B3-4285-96BF-7BD3986724F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14" operator="containsText" id="{F8B57774-DCC9-43C6-8732-BEBFC76B97BC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15" operator="containsText" id="{C309CCF9-8B54-430C-9198-32F3DBB1562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16" operator="containsText" id="{F05C155C-D1AA-4586-9DF6-8EB6DE7E31A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17" operator="containsText" id="{0C452CB7-8BFF-44A5-BD13-6C8F5211AA6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18" operator="containsText" id="{A0A3AEF6-7E5D-4482-A133-1EF8C1FAEEE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19" operator="containsText" id="{240D2D88-BA6A-4BB9-8829-EC4B662D516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20" operator="containsText" id="{03AECE57-2BF1-426B-A47E-167DB1030B2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21" operator="containsText" id="{CCDCB235-5AFE-49AB-B8DE-1EC55EF4077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22" operator="containsText" id="{9A2E8C34-FB8F-4A16-A332-56A8853F708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23" operator="containsText" id="{B02D29A8-7844-4EA4-82A9-14D51101735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24" operator="containsText" id="{45685CCE-4718-4E42-8F8B-41EDE87472D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25" operator="containsText" id="{EEEB5A2D-F2C1-4DAE-9238-A5AECC8D7E4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26" operator="containsText" id="{D1ECC4C1-8FDD-4D36-9102-B6C0E437543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27" operator="containsText" id="{8BD9EA74-2415-46F2-AD08-7A0FB74AFD0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28" operator="containsText" id="{41BFF7EC-C5BC-4126-BDB9-D053441E171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29" operator="containsText" id="{95E5AE3A-EB49-49D1-B0DD-33440A779E2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30" operator="containsText" id="{AC06CFE3-F60C-4681-9871-DCB27446F3E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31" operator="containsText" id="{ECF797DB-0989-4541-BBDD-61A266CF6E1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32" operator="containsText" id="{8A9BE255-F1DF-41FD-B6CD-DC9E592F7309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33" operator="containsText" id="{85CF9FD8-6774-4BAC-BF05-866AE38BE57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34" operator="containsText" id="{593F06D3-E55B-4751-B25C-61AF3896F44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47" operator="containsText" id="{AE0A9E69-E1D9-4F06-9F30-AC6541320D4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48" operator="containsText" id="{9183B5B0-ACE4-4DE7-B180-9C021A98C8A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49" operator="containsText" id="{82253E89-8C83-447B-8F3B-297980E5460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50" operator="containsText" id="{1C529CE5-B861-4539-B7F2-31F70D83F221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51" operator="containsText" id="{D09578F9-E107-4BD8-A158-8C8311EAB47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52" operator="containsText" id="{8C345548-B6CD-41CF-A146-A566DDC9EA7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53" operator="containsText" id="{02110439-C611-44AE-9341-01DB8B08CB7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54" operator="containsText" id="{F5A108F7-22E7-4EF8-977D-5FE48E300CE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55" operator="containsText" id="{4EAE6D1F-23AC-4BEC-B1F9-86D61538260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56" operator="containsText" id="{56135F0E-4EC8-45C8-9E78-2BCF6943D8D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57" operator="containsText" id="{1343174F-192E-48EE-8738-8D3FE83E1D9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58" operator="containsText" id="{CD05588F-752A-4279-ABCE-C8EFA48FC5D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59" operator="containsText" id="{7A7029EB-F5D0-4655-9DC7-EBB3B931FB5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60" operator="containsText" id="{BF5C5585-C9CF-4FFD-98A9-B7DF6D329B8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61" operator="containsText" id="{0FE88056-D28C-475A-8AA8-6F4332237EC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62" operator="containsText" id="{5A929731-3AC7-4A45-8FCF-FE5A67013DA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63" operator="containsText" id="{843ECC93-3CF8-40CC-A17D-6CF089A634B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64" operator="containsText" id="{531A694B-0BEC-459D-838A-DFD2C44588F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65" operator="containsText" id="{F29F19A4-7BB6-4E82-A9D3-55FD7E97604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66" operator="containsText" id="{9F1E913B-46D3-4189-969B-6701110D76F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67" operator="containsText" id="{D1C0496F-5A45-427A-BDD8-A4D5F700C76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68" operator="containsText" id="{9582DDD3-9993-45DF-8134-8E15FF2EBAC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69" operator="containsText" id="{7FADDEDC-6C1A-4827-BC58-5C5BBAA5FA7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70" operator="containsText" id="{4AA4F2D1-563E-4E4A-AED7-E8711687575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71" operator="containsText" id="{0FCB9346-D5EF-4CA8-B006-519ED508C3F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72" operator="containsText" id="{ACFAFC15-117A-48F0-B734-1AF1EF23277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73" operator="containsText" id="{88F31B1E-5EF2-49BD-84DE-8D6AABE7836C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74" operator="containsText" id="{589B8473-BBC4-480F-87FE-A600A65A8BBA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75" operator="containsText" id="{323668BE-7476-4B1F-8D74-0DCF04AB7E4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76" operator="containsText" id="{463FA579-2190-41F7-AEE9-EACA86D604D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77" operator="containsText" id="{13420705-1AE5-4587-A057-4217D9CFD40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78" operator="containsText" id="{E061E9DD-C04E-4953-AC66-C719ABA4D14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79" operator="containsText" id="{7DE1CF6E-65FB-4C00-ABB4-E3D1FA0D58E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80" operator="containsText" id="{DD9568CC-0551-4835-9BA4-5ABE650D9EB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81" operator="containsText" id="{04A10AD5-2C50-44E2-A166-AA74B846905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82" operator="containsText" id="{5E994165-CAD0-4CA4-A2DF-D6A551D062D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83" operator="containsText" id="{DF8A9F43-C502-42A9-85F9-2FF59C8516F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84" operator="containsText" id="{B66B84F5-D7AA-401E-9E68-198A1079D00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85" operator="containsText" id="{19F012A8-0670-475A-9E68-B09429D9DDF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86" operator="containsText" id="{80DB0702-BEB9-4F18-83B5-BF8AB5F836D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87" operator="containsText" id="{2649AF1D-E9C8-4B3F-9DA2-0153F043062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88" operator="containsText" id="{D45F0460-0210-40AE-8015-81198ECDF3C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89" operator="containsText" id="{6FC25BFC-D27E-42F6-AB47-F98661724D3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90" operator="containsText" id="{0196F0D7-A0D2-4667-A34B-2CE26BF7F66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91" operator="containsText" id="{9744F7F9-CA4B-4AC7-BAD1-65FBE7D2F6A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92" operator="containsText" id="{56225DEB-9FC7-4714-9E28-97A1027C3C6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93" operator="containsText" id="{A19099C3-81F3-4915-8E96-ECE4EAD12D0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94" operator="containsText" id="{26F70D1B-F477-48AB-B623-5AB804668B0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07" operator="containsText" id="{A9F2A313-2333-4E1C-81D0-60164609123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08" operator="containsText" id="{602D1555-DBE8-4376-BE0F-FC5FCB4984D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09" operator="containsText" id="{4D988EE8-DEEB-4CB3-A572-90157B3A46A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10" operator="containsText" id="{7AA6A754-16A4-4FDA-8D4A-A519BFCE91E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11" operator="containsText" id="{3853119F-E7D5-45C7-A582-A2ECF881FF34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12" operator="containsText" id="{1D5DBD2B-1B6C-42A4-B659-7EE04816BFA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13" operator="containsText" id="{41BAB99C-0DAE-4033-8CFA-A4224B226EA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14" operator="containsText" id="{2CA76F61-33EA-4183-9F5B-EA222B5D337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15" operator="containsText" id="{0CE6A5CB-58BB-49DF-8755-A072CF02E5B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16" operator="containsText" id="{D918FB8D-76C1-4ED7-AC12-6B48081A5DE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17" operator="containsText" id="{369EE430-B1B7-40D1-898C-2AD916A0768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18" operator="containsText" id="{73CAF1B5-0E46-4BB7-8699-ACA6C464155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19" operator="containsText" id="{0239B116-F025-4ECA-A966-4A2B61BB3EE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20" operator="containsText" id="{0D29368D-7285-4680-8363-D9646BDFEB0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21" operator="containsText" id="{11DB9F14-FF56-4CA5-8ADA-39526E256DF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22" operator="containsText" id="{2C0E502B-E569-46B1-99E0-51558EF94AAC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23" operator="containsText" id="{6570C7DD-F114-4642-B42E-81BEA698117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24" operator="containsText" id="{5F616E4B-7CBC-44AA-8F96-51E6BE5DD9B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25" operator="containsText" id="{D2AB1D2A-BD1C-426A-9E9D-098F790C801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26" operator="containsText" id="{9FC8EB9F-CA16-4C26-9D3F-F5CE4E93965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27" operator="containsText" id="{D9F15493-EB1A-475A-B22A-D54FFAF90E0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28" operator="containsText" id="{5704940E-C955-4051-B57D-D7896A19903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29" operator="containsText" id="{513F825C-DEB6-41EC-9FF8-C88C5F7BB06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30" operator="containsText" id="{819231A4-ECB6-4786-9814-42C4FDD6D7A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31" operator="containsText" id="{A9B85DD7-943F-417C-BE56-6B812D24C06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32" operator="containsText" id="{04B8DC7D-B0F5-4C81-A4E9-98145D6D25F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33" operator="containsText" id="{05958471-19F9-41E1-96AC-8516393036A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34" operator="containsText" id="{81B9B0B2-5990-4105-AF62-9320F53A2DB1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35" operator="containsText" id="{109A3BE1-1D05-4F23-AF75-35C3BFF23DE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36" operator="containsText" id="{127E97E0-2E2D-4FE0-A736-55A599085EC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37" operator="containsText" id="{E9A30BF9-5BF1-4AFF-8AAE-C6161C56803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38" operator="containsText" id="{BD8E80E4-5F2E-4186-A628-E2446E896F6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39" operator="containsText" id="{B8F121A4-8CEF-439A-87BC-09B833D1E4C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40" operator="containsText" id="{A7A990A1-4D9C-4B39-9CA1-6540224810F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41" operator="containsText" id="{F5316663-3304-43B3-BFCC-AE09DF8125C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42" operator="containsText" id="{0AFF6357-0020-448D-97A7-4A3074B8314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79" operator="containsText" id="{5C249BFC-070A-456E-B48A-3904EB85343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80" operator="containsText" id="{105ED55C-B3BC-4194-913D-0C1A85C535D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81" operator="containsText" id="{8933FED6-462E-4C17-B875-CD648F34013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82" operator="containsText" id="{78D3D4BB-5BE2-439D-BE85-4074B20F2E9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83" operator="containsText" id="{07968CD0-F36A-4D8B-9DE2-84A63C80CB9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84" operator="containsText" id="{6EA063CF-A4DD-4346-A31C-E4CDB7B651A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85" operator="containsText" id="{45A490E4-4016-4BF9-91B4-23D40510803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86" operator="containsText" id="{7A38EE69-89D9-4524-8EA3-50AE26E2064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87" operator="containsText" id="{DFBDA7EB-F17A-4A01-962B-B59F19876C7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88" operator="containsText" id="{308AA601-9852-462C-9192-8E79F9FBCB1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89" operator="containsText" id="{AC287A18-05EC-47AB-A0D5-F347BDBFF20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90" operator="containsText" id="{B8882BF8-6EFD-4B4D-A0A3-F8031244B9A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91" operator="containsText" id="{B5E25940-E526-47E8-8E32-0F94AFA33C7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92" operator="containsText" id="{754E5CA2-7E41-47D9-B08E-52D71AAF0B9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93" operator="containsText" id="{0EBE7B70-EADE-468B-9987-2A8AD54890D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94" operator="containsText" id="{3C393BA2-C521-42D6-8A47-4CFA5B1AE56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95" operator="containsText" id="{EB170270-9C1E-4D35-BC3D-08289504A82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96" operator="containsText" id="{2898A89A-C746-462B-8029-7FF36DE49E8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97" operator="containsText" id="{9CDEA014-6C06-48D9-ADF4-D89E133B3F4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98" operator="containsText" id="{343B3EE7-BB60-443E-B42F-7EA1508FB72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99" operator="containsText" id="{260AA9B0-C02A-4667-9DDF-6CAACEFADD0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00" operator="containsText" id="{02891ACD-2521-4363-BA3D-3474991D93B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01" operator="containsText" id="{71D3EE5C-F09E-4D52-A6DB-FE0F030132D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02" operator="containsText" id="{FF59939F-0B7D-4C07-B67F-BF69B671FEF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63" operator="containsText" id="{4688CE1E-34C3-4AFD-BB4A-D911FE5BA7A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64" operator="containsText" id="{D30FF525-EA80-4A3E-819D-2049E735482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65" operator="containsText" id="{E2E714B0-024C-4922-9DA7-7F3348883A8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66" operator="containsText" id="{4D87A430-BC7B-44F6-B8FF-B4C569A25D7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67" operator="containsText" id="{9E78946A-EE40-409C-B108-67BA8BF3F3F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68" operator="containsText" id="{61FB61BF-E909-43CC-B9B5-F74173E1DF0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69" operator="containsText" id="{407A61EB-E74A-493C-89E8-2A389C5B3A6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70" operator="containsText" id="{2D83D8CC-32A5-4319-BBF9-A320CB1D66C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71" operator="containsText" id="{3D2E30A6-52DC-4288-827E-CD823811147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72" operator="containsText" id="{BDEB0C36-BE87-4014-BB8F-EEE3E4FBA1E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73" operator="containsText" id="{C8ABFDF4-F11F-4587-9DF2-C42B3EFB7B9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74" operator="containsText" id="{B537E7B9-4A7D-4BE9-94D3-0638DEBEEAF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35" operator="containsText" id="{2D6B004D-294E-42A5-8563-FC9804B7AB5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36" operator="containsText" id="{D014CB2C-528E-4FCC-9CDD-A2D26E9115D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37" operator="containsText" id="{8DA9D916-4751-462F-8C7F-8BB52B0EFCD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38" operator="containsText" id="{72B670BF-033F-43E9-8038-2DB679EB771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39" operator="containsText" id="{AD4ADB37-745D-41A3-A1A9-787B680EEAF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40" operator="containsText" id="{9B1468E9-E6F7-4B55-84D9-19707746138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41" operator="containsText" id="{83039DD5-6FBB-47CB-B8F6-11CF2B4382E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42" operator="containsText" id="{45262CF7-4E11-4683-847B-2AB13A3736C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43" operator="containsText" id="{451A77B9-21D3-4B6C-8FD1-2696409E156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44" operator="containsText" id="{B30BAB3E-8047-406A-9CCF-3640415A4C6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45" operator="containsText" id="{93128153-5E77-42E9-96EB-E002210E834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46" operator="containsText" id="{7AD7B9D0-3B82-4F52-B0B7-7BC227C12B4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47" operator="containsText" id="{5C068E7C-C883-4E25-A4AF-2D8C8619098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48" operator="containsText" id="{00291A67-A2EF-4204-97D4-B07D8D48B11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49" operator="containsText" id="{26705518-280B-40DE-BE20-822FC0D145B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50" operator="containsText" id="{A6BC7CA9-B170-44F1-8589-D5290D238E5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51" operator="containsText" id="{9F192925-719F-40AF-985C-1277F6A8ED8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52" operator="containsText" id="{8847A841-C7E3-41F0-926F-D6956E10896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53" operator="containsText" id="{F8CBBE3C-8F6B-422E-A021-BB64EE1F2A5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54" operator="containsText" id="{F9F72DA9-BA35-4C99-B4E5-93933DC30A8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55" operator="containsText" id="{78F9BB37-C81C-4016-882E-A48CCAC2DDA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56" operator="containsText" id="{13101EBB-C80A-4AC7-BD8D-DFA0CB7E70D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57" operator="containsText" id="{64BE8AA2-52D0-4CDF-9460-C301AF48EC5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58" operator="containsText" id="{E437B7C6-E5EF-45F3-A2B9-8951B7C47A1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59" operator="containsText" id="{D8F2ECD2-FFE0-4069-A271-6CF0FBB1358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60" operator="containsText" id="{0F7D237A-DB04-42A0-80C3-6FF85642E66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61" operator="containsText" id="{D93C0D00-518B-4882-A724-80C19CB109A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62" operator="containsText" id="{AF1EF47B-A276-42A5-B6F6-C5881EB6A8B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63" operator="containsText" id="{1F9ECBA9-9744-445E-A602-6C5B38CEFFF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64" operator="containsText" id="{6BA52D52-4A84-49DA-8F72-6CFCD00D3FC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65" operator="containsText" id="{54CA9174-1A05-4D2D-BAB6-AA2B8B8A51F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66" operator="containsText" id="{3C760ACD-65BF-408B-A802-A062E8E4292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67" operator="containsText" id="{5F9DF85B-F431-4F43-BDF1-5C0CFF085F0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68" operator="containsText" id="{030D2EF4-1D77-4C62-83A7-05F3D25B2D2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69" operator="containsText" id="{6B5FEC21-0E50-4332-96E3-93D7FA8A6F6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70" operator="containsText" id="{C1B54D79-564A-4354-83BF-B4503E2027E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07" operator="containsText" id="{FAA96A20-4568-4461-A4C3-79D1D902658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08" operator="containsText" id="{4EECBB41-4465-4048-9FC9-54973FF71F2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09" operator="containsText" id="{904D3DE3-4BD7-4ED7-BB58-CC2EABA3966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10" operator="containsText" id="{8E31F30E-5E61-4299-B3C4-56E6E8C8E66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11" operator="containsText" id="{ADB38238-91BC-49BE-9E35-6EC76CEA8FC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12" operator="containsText" id="{430C439C-7A7A-4D2E-B309-D20BF35BF6E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13" operator="containsText" id="{BBE86738-15CF-47BF-8EB2-66E8EDF4700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14" operator="containsText" id="{BF3D9FEC-FAA6-4FE6-885F-8D221EA8F26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15" operator="containsText" id="{31E2787C-9523-4B5B-B1B9-C98D9440860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16" operator="containsText" id="{FC15C414-D64F-40C6-B943-0848D2B1C09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17" operator="containsText" id="{40CE5D25-1398-4D88-BA38-3993DA23582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18" operator="containsText" id="{006519F0-CC00-49C5-8907-4E466D4041B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19" operator="containsText" id="{AE066DA4-96BF-4B99-B28A-BACB73FEECF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20" operator="containsText" id="{4012FA3C-807A-4C41-830E-DB59F2A0C05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21" operator="containsText" id="{9F8A3D58-AA52-44E6-AF2C-A99EC03F623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22" operator="containsText" id="{F161F663-6A8D-4BC5-BC6B-E348EEFE6F9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23" operator="containsText" id="{69F834D4-9FEB-4C2D-9C8D-8D22DB8FB08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24" operator="containsText" id="{D87ED90A-29ED-4170-84FC-027427FD760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25" operator="containsText" id="{1126D2C1-4626-47DC-8E6E-99A8C3BA704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26" operator="containsText" id="{8EE787F7-7075-4597-828A-B6D53CDC599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27" operator="containsText" id="{57318E3C-688E-458E-9813-C32804753B7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28" operator="containsText" id="{0CC7566E-8188-405B-B118-A71C01C9D6F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29" operator="containsText" id="{A465FBAB-00C8-498B-B9D0-FBC9D329BE6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30" operator="containsText" id="{ABAD67ED-8131-4FB2-BABC-0E819736E6F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27" operator="containsText" id="{D6981D36-A1B8-445C-9C07-22C3A6CCF10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28" operator="containsText" id="{CF45F5D7-A49D-4902-94CD-8DAB75272A9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29" operator="containsText" id="{34924F1E-D99B-4718-AF8B-040C697D4482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30" operator="containsText" id="{271A5413-6585-426C-AE1F-968DB6C96F2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31" operator="containsText" id="{593F4AF3-8B76-474E-B4FA-2821DECAB02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32" operator="containsText" id="{59BDE5B1-D756-4206-BC88-26CFB39E7E2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33" operator="containsText" id="{9D31B2A8-5F6B-4CC9-9B9F-DD2CB223600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34" operator="containsText" id="{E8CEF54A-D511-4264-ADD9-4F834269E5A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35" operator="containsText" id="{9019DAC1-AD26-4626-96DA-C4E36CAF2B3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36" operator="containsText" id="{5D2A993D-0713-4675-B45B-6364AB6F28B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37" operator="containsText" id="{560D63B8-B8D0-4D8F-95DC-7C49381A5F6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38" operator="containsText" id="{CAAB363B-A1B7-4D14-BC00-0386E52F599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51" operator="containsText" id="{39A0115D-9D85-4875-8423-050D1016DC4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52" operator="containsText" id="{AC5ADECE-9096-4EE0-A8F2-B374E6D7CED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53" operator="containsText" id="{E6BFD813-2ACF-46C4-B4E8-3B69F2A7D65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54" operator="containsText" id="{B8B903C4-ABB8-4433-A370-46CC08D196D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55" operator="containsText" id="{AFBC5D06-9C7B-408A-B803-132435AB9B6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56" operator="containsText" id="{AAFB4469-83F3-4C0C-8D5E-0F49ED594FB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57" operator="containsText" id="{B8541E42-D1B3-48E2-8D5F-91C8A75E177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58" operator="containsText" id="{FF2FA284-836C-4A2F-BD0E-211EC8A5F1B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59" operator="containsText" id="{5D33631D-C816-4476-ADE7-D139D152D62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60" operator="containsText" id="{7F736B30-2259-474B-8A8E-F3B0B8B137D9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61" operator="containsText" id="{82BA965A-D8C4-49FF-993C-4508813341B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62" operator="containsText" id="{89DFD58E-C26B-4099-8F9A-049E6E284FC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75" operator="containsText" id="{DBE6C222-4093-4A91-B74D-138D2206DDD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76" operator="containsText" id="{49A3CD2A-E3EB-4D8C-A13F-D9FFFC22DAE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77" operator="containsText" id="{32E12F8F-5E0D-4C80-ADD8-A8DCA6AF24B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78" operator="containsText" id="{80A77C9F-7920-4B36-81CD-090E57E4D13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79" operator="containsText" id="{10042B21-4A99-468E-B50A-1162919F4F2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80" operator="containsText" id="{E3F6FED6-E9D9-459F-AB2D-EADF58DE8F3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81" operator="containsText" id="{ADD5BB9D-3B0D-485B-9CFA-C1991BD1893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82" operator="containsText" id="{326ADC35-24EF-4062-8BC5-46947BC4748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83" operator="containsText" id="{A28A8D37-B44D-4B5C-BF97-DC976E80836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84" operator="containsText" id="{50CD0192-645E-4358-96B1-D6918CF3F7D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85" operator="containsText" id="{D347E973-186E-484B-81C8-0893852AF2F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86" operator="containsText" id="{EFF7207D-FECC-4B2E-A4E8-3556F2EB690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87" operator="containsText" id="{B0832178-B169-4E83-A210-7A11867B25D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88" operator="containsText" id="{F148E6AA-F6C4-4619-A765-399BCBE5398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89" operator="containsText" id="{92718342-0B65-40E1-8690-E8BF1AF7661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90" operator="containsText" id="{EF3C505C-50BE-402A-AD9F-4ED1F41B2A8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91" operator="containsText" id="{B55FFB3D-8E17-4FD3-B1DA-91681E15A97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92" operator="containsText" id="{1750496F-D56B-4191-9927-E56D1FC2860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93" operator="containsText" id="{97E4353D-B83B-44D7-B76A-B9EE4EE016D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94" operator="containsText" id="{1C8642DD-1D33-4D2F-BC33-3D66196F5FC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95" operator="containsText" id="{EA1608CB-F5A7-4DDF-B650-EC1DB668640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96" operator="containsText" id="{18D74DCF-4CCE-4D3A-BF2C-88328FFC9FB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97" operator="containsText" id="{6F431003-8EDD-44B1-B305-1AD3309C192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98" operator="containsText" id="{B2F779E4-7CFD-462D-87DA-143C1ADB145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35" operator="containsText" id="{82EAA101-758F-4C72-B9D1-2F3A9EB98E6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36" operator="containsText" id="{9F73C6C6-127E-46E4-B547-FFB220C6A5D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37" operator="containsText" id="{19CE44AB-CCB1-4C2E-B55D-8C0258FC733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38" operator="containsText" id="{C2C35772-51C5-4E88-ADAE-5B48D18F920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39" operator="containsText" id="{BC853BBF-8ECF-4D26-A2DF-02CCE0F4264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40" operator="containsText" id="{C727A17D-B87E-4CBC-9239-DE030B58695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41" operator="containsText" id="{3C8E0F51-56B7-4E87-8B68-954BFA07336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42" operator="containsText" id="{A921F33F-742D-4817-B8DC-FA3363BC5D7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43" operator="containsText" id="{BD08C0AE-3593-41A4-BCE4-6BDF0C158E6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44" operator="containsText" id="{C2DB01BA-3E70-4AEC-9AAE-CD2934C098B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45" operator="containsText" id="{D02E5F23-9D22-49C3-A480-B8A32B883C5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46" operator="containsText" id="{1EAA67C3-1FEA-4A2C-B73C-30D5C8C3C46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95" operator="containsText" id="{065BEB7E-B979-4420-8E43-412A611D239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96" operator="containsText" id="{1864C6B0-4313-4EAD-A378-F8D3171C3A3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97" operator="containsText" id="{75DEA406-27C8-44A8-8599-6DDBE059D54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98" operator="containsText" id="{4AC096DD-AEFF-4A7A-8F57-0029506C59B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99" operator="containsText" id="{19626B78-5CFC-478A-9A01-5DE8FDD2F73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00" operator="containsText" id="{C9F3875C-3377-48DF-831F-427E9CB864A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01" operator="containsText" id="{BC79932D-B1E5-4AA8-8C78-3361CD08AAF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02" operator="containsText" id="{4CFEAF9D-B97D-43F4-9214-8A71596DFC7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03" operator="containsText" id="{98FD92DD-FE26-47F9-8587-0FC2F4AF4A9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04" operator="containsText" id="{247687C3-39A6-489A-A91F-9527F4CE27B7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05" operator="containsText" id="{D54C4265-96A9-4297-9ECF-5DE84F03E4B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06" operator="containsText" id="{3594BB40-B55C-42CC-8FDE-D301852746E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07" operator="containsText" id="{7E4019B8-BF99-4BD9-AA8C-541865911D2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08" operator="containsText" id="{5AB6B0F4-ECB9-4187-9729-18200A040CE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09" operator="containsText" id="{E328BF3D-61D5-478B-AA6E-1AB00525EC5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10" operator="containsText" id="{F983D6BC-9F37-4939-B0AF-3C85C132602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11" operator="containsText" id="{C7514FC4-0AB2-47C0-9861-51BF59D89A2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12" operator="containsText" id="{EB11A473-163C-480A-B4C2-5280D3821E5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13" operator="containsText" id="{F9F15933-5E3C-448C-85C6-C50A348B84E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14" operator="containsText" id="{FB9C6211-065C-4593-8F03-41750955F9F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15" operator="containsText" id="{62ACB21F-CEFC-4EA0-AA55-12EBA6283CF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16" operator="containsText" id="{09B130BC-641A-4185-B15D-85B77343430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17" operator="containsText" id="{B9031A95-F853-4948-91D7-F4F6BA10515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18" operator="containsText" id="{66C6E6C8-8BA5-48E2-B829-274CB0182F1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19" operator="containsText" id="{645C7CB7-698C-4402-9BF8-0983B31EA8E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20" operator="containsText" id="{A01C3E4E-9EB8-40E5-9CC0-73150C56F9F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21" operator="containsText" id="{759534AB-A1A7-4046-A742-DFE5AEDCF56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22" operator="containsText" id="{6D077F0D-C74C-4E9D-B8E1-AE38B81A431A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23" operator="containsText" id="{3081E0D6-58A5-4666-BD74-976691B4F21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24" operator="containsText" id="{BA8AE0A0-8AB3-4097-ABE3-1FE70566AE6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25" operator="containsText" id="{359ED1A0-3069-4350-8FE6-152D4FE8A5B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26" operator="containsText" id="{24DA2CBF-04AA-454B-AB80-F29BD718826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27" operator="containsText" id="{7B81A143-9DF9-4BF0-B411-8F90BCFE004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28" operator="containsText" id="{FB7EF8A3-4590-4FED-B266-025A9D06358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29" operator="containsText" id="{403D0048-BBEC-48FC-B129-E7779A97557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30" operator="containsText" id="{A256E01B-968D-4266-B578-DA05D318FBE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31" operator="containsText" id="{375657FB-4E10-42A1-ABDC-022B2D46C94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32" operator="containsText" id="{A6D6F730-91B9-49E1-BFAD-F67CA5F93AF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33" operator="containsText" id="{765EC653-9A4E-4CA5-8E56-CC175B420DA2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34" operator="containsText" id="{5468F163-AF52-48A3-9AB6-7453F68549B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35" operator="containsText" id="{39A7FF6F-60ED-42BF-8C4D-202F9E5BA97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36" operator="containsText" id="{D12B0A08-E4D3-40CD-A48F-696609CCEE7E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37" operator="containsText" id="{853C1233-2DF4-4A63-9DDD-8B7EB0F7C6F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38" operator="containsText" id="{1D1DED6E-06D0-4932-8587-8B0A647D071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39" operator="containsText" id="{04F2CE86-FFE6-4DD1-8A82-E4C9216568F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40" operator="containsText" id="{F604ADED-7FDE-4A32-A49D-C716E153CF0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41" operator="containsText" id="{BB58DCF9-AB8F-4770-8A6D-258F29AC351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42" operator="containsText" id="{301E45DF-A911-4AD1-ACF2-E67D39F2567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67" operator="containsText" id="{EA07711F-2EEB-4DF5-B6AC-49E18DE4936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68" operator="containsText" id="{A9C2B658-87CC-4CED-B05C-6EEADFC00EF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69" operator="containsText" id="{329D59A9-EEB2-4AF8-BC9E-011BD73B4DB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70" operator="containsText" id="{45DBF87A-7F45-41EB-8C6D-5293B80119A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71" operator="containsText" id="{EEBCA975-B5FA-4A11-9A13-43F3E446780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72" operator="containsText" id="{84331537-6605-409E-ABEE-6C22E983F4F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73" operator="containsText" id="{C2BF84E9-D581-474F-9ECB-7354F1E3A45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74" operator="containsText" id="{6CC67B0F-B6FB-40AB-9377-00D0F82FCA9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75" operator="containsText" id="{F977B0C5-2F66-4EE8-B132-4D6861A0A31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76" operator="containsText" id="{82BC68FE-408E-4DF2-9212-DC63616ACB0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77" operator="containsText" id="{59E7106D-9F62-40F9-9F9D-7BBF26F70A0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78" operator="containsText" id="{0A2FA445-5581-41C0-8C5E-D4DBADCC57B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79" operator="containsText" id="{90284BED-8458-4292-AF00-564350E271A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80" operator="containsText" id="{0D9E3786-C144-470B-BC84-902CD286C5E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81" operator="containsText" id="{AB238AA7-A429-45D5-B305-452F2CE1481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82" operator="containsText" id="{F9B2C9BA-1636-4BD8-9311-59F59261CE3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83" operator="containsText" id="{79437CBA-B9DC-4355-BC3F-8918FFFC825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84" operator="containsText" id="{36075A85-B4F9-455E-BD40-B0C3D0DD5E4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85" operator="containsText" id="{6BD183CC-FB88-4188-B397-87E5E82B6F3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86" operator="containsText" id="{1B8E588E-53B1-4D8F-9942-75B6AA105A9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87" operator="containsText" id="{9382B47A-DD34-4B83-B6BF-03CAF59CA76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88" operator="containsText" id="{C5C6D360-3185-4F19-9117-79E0F1FBFE8B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89" operator="containsText" id="{77BC03F6-1228-401E-9B67-F1180AF77AF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90" operator="containsText" id="{1F90181F-A44C-457D-A8BF-4081AB80CCB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91" operator="containsText" id="{6EBBD588-0CE9-499A-9EBE-31EA4DE8CC9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92" operator="containsText" id="{798680E7-5FEF-4FFB-BF0A-3A0C1630323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93" operator="containsText" id="{7FA6FF5F-0404-4622-A4E9-B1204A0E115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94" operator="containsText" id="{39FE57C1-556A-40D3-8F1D-1521FB99163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95" operator="containsText" id="{6BBCF44A-7CA0-4621-885D-5E307FAD664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96" operator="containsText" id="{03C9F5C9-9B83-4926-A793-4B9BCBC6141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97" operator="containsText" id="{ABC94EAC-2B9E-427B-8A3F-D5EDEA1C589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98" operator="containsText" id="{72A1DBEE-24C7-4830-80BC-E25D4A94E7F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99" operator="containsText" id="{B771EFDD-6664-4E23-B2CF-8E691C0C320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00" operator="containsText" id="{E3EEE42D-5BF0-44AB-B265-194555B4651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01" operator="containsText" id="{03FCE832-86B7-4775-AAA0-A9A54064FD4E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02" operator="containsText" id="{72AE514A-3EA8-485F-ADD9-01DD211936E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03" operator="containsText" id="{FC20C862-C595-4836-9B18-34A6D0D3C24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04" operator="containsText" id="{E5A06DF1-923B-441E-8BB9-C372FD07294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05" operator="containsText" id="{92A9C88F-14CF-4C50-862C-1A571D704A4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06" operator="containsText" id="{414F6D73-D848-4B93-AAA8-615FEEB67D6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07" operator="containsText" id="{430BF867-DC07-41BB-95AD-9A69F020F3A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08" operator="containsText" id="{D5D0C562-1A2F-4841-966F-6B59E6386EA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09" operator="containsText" id="{E93FE044-7868-4A00-BE20-8D06CFB1310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10" operator="containsText" id="{A62C7BE9-29EE-4582-AB2A-87566AD280F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11" operator="containsText" id="{91373C2A-FA6E-4759-AB41-D151681121A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12" operator="containsText" id="{9E8407D8-29ED-41A9-B1E0-9F2D6421BC2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13" operator="containsText" id="{06D63203-2C2F-4130-AB4B-4EBCE64644B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14" operator="containsText" id="{0B5758E1-C834-438A-BC32-059F6B57D61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27" operator="containsText" id="{66817DE7-ABE1-46B0-AC6A-A25D51848DE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28" operator="containsText" id="{B86F9F3F-9B7C-447C-A6AC-EAC8BF9E9AA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29" operator="containsText" id="{7B8027AC-9772-411F-B668-2AC8AB60296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30" operator="containsText" id="{FB6C3EAB-666B-4D4D-B219-EB7D45122F6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31" operator="containsText" id="{F32BE3BD-882D-47FC-BB3B-66BFFBD0BE5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32" operator="containsText" id="{A9B5A686-5C29-4FD8-82A3-5A463843CCF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33" operator="containsText" id="{1DDA05AB-832C-48F1-BB8C-26C53D3ACFFD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34" operator="containsText" id="{D0DF2290-7197-47B2-A42C-FFC8768E041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35" operator="containsText" id="{4CC3A7E4-7950-47F5-87F4-D232439CA16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36" operator="containsText" id="{F60F47A6-83EF-472A-AD44-5B30C2E53C3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37" operator="containsText" id="{BFBA6FE5-F75B-4335-BA3C-BCEBC12CF2E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38" operator="containsText" id="{0F997807-CF83-4442-B444-FCE739EC4FA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47" operator="containsText" id="{79C5C2CD-B388-475B-9F92-2E3C4062F57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48" operator="containsText" id="{C5857C30-86E7-4B3C-8EB8-AE95B4905C25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49" operator="containsText" id="{FDB6265D-3BD0-419B-B0C7-0917A8A5A95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50" operator="containsText" id="{2F2703E0-9F8A-4D1E-90CB-2BD8D1FD8E7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51" operator="containsText" id="{1604CF80-E02F-4126-80D7-075528A84C6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52" operator="containsText" id="{DEC25A3D-B12F-4BBD-AA34-C503F9B4D16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853" operator="containsText" id="{7E75FABA-F934-47E8-ABD1-4E63DA32767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54" operator="containsText" id="{E463D070-C3F7-406D-93E7-E6D99B6BCBF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55" operator="containsText" id="{8DBF2E97-D48A-4C21-8844-762F7065725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56" operator="containsText" id="{AE6B7611-40FA-41EB-9B8E-9FB10E9D679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57" operator="containsText" id="{3F4D8796-005E-4FFE-9CD1-AD7C38656A2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58" operator="containsText" id="{C83E53B8-AD18-477C-A7E2-5B257BA1E38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07" operator="containsText" id="{E9B4CA46-0F94-49C9-A0D3-BF7E7708ACD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08" operator="containsText" id="{A1632CC3-F63F-444D-8B07-EB8BDD2E785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09" operator="containsText" id="{9DFC27FF-4A93-4488-8FB7-AE34BB8FCA82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10" operator="containsText" id="{C183A1BF-5273-4AF3-BBA7-E52C8CFF0AD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11" operator="containsText" id="{56B0904C-0473-4755-AA4E-CD6656F9E03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12" operator="containsText" id="{DE9EDC8B-3B01-47E3-82ED-ECF2FAF20E5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13" operator="containsText" id="{F5A52CD3-C102-451D-A789-946B6ECE902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14" operator="containsText" id="{63A1078B-92FC-4CD9-82B8-D4612137D4B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15" operator="containsText" id="{1F9DF26A-33DD-48A2-BE2B-00F7B3C0469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16" operator="containsText" id="{E98194E2-3F8A-40AD-85AE-AD17EEEA4B1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17" operator="containsText" id="{67B0EDE5-E1FE-43E3-8AC1-AA489D906A5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18" operator="containsText" id="{CFE3915B-3B70-46B5-971E-D15F187EC96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19" operator="containsText" id="{8A92D0FE-BA53-4337-A605-E89E3C7A98C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20" operator="containsText" id="{997FF738-57A5-4500-BFE2-0B562DFFECB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21" operator="containsText" id="{E93B0845-37E2-4F2F-96A3-EF8CCFEB1AB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22" operator="containsText" id="{087A8A63-03D1-41D4-832C-F3DA14DA809C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23" operator="containsText" id="{756E7665-158D-4D25-B601-84F0A10CFE0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24" operator="containsText" id="{0D401D8F-C8EC-4411-A63E-36B2D13365E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25" operator="containsText" id="{1124BC3B-CAE9-4571-97CA-AB53798FB20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26" operator="containsText" id="{1F9A2869-3FEA-4D7E-8A05-657BAE91380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27" operator="containsText" id="{FAF6D533-FF9A-402B-9733-C05C9A7DC0A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928" operator="containsText" id="{60D25014-E929-40D3-AF6C-295028C3338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29" operator="containsText" id="{4D53C788-49F1-4630-BF7C-3C605CC02B9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30" operator="containsText" id="{1BB34C14-E6BF-4FBD-B106-541DDEB4C27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41" operator="containsText" id="{3DDC8BB9-E82B-4CF1-A91A-26A99BBCD73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42" operator="containsText" id="{1DA970D2-CF97-4195-84F6-62BDDAA7EA6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43" operator="containsText" id="{14505B0D-C560-42A8-B286-8C96CAE7965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44" operator="containsText" id="{5E8D9AD0-05B1-421A-9B40-AE0E4EAAC84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45" operator="containsText" id="{43FE22AC-B91A-4C77-B481-6D754D28354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46" operator="containsText" id="{F5DD3461-955A-4D16-8AB9-DED91D50B6F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47" operator="containsText" id="{C958475F-75BD-4468-959F-91C8E0B1E27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48" operator="containsText" id="{F8D9E451-5A15-4A66-BDA3-F9C4F28CB9A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49" operator="containsText" id="{51D8E3FE-A644-42D6-BB28-7C9DA10A8EC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50" operator="containsText" id="{911658B6-0704-4CB9-BF52-3E1EB65F174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51" operator="containsText" id="{6CF68B99-D82E-4633-B000-598CCC3B9B59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52" operator="containsText" id="{6E63DE5F-66DB-4913-A325-44154F206BE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01" operator="containsText" id="{185CAC58-8086-4328-A871-D695E88D91B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02" operator="containsText" id="{FD4F5097-5388-46AF-8C25-08EBF473F3D5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03" operator="containsText" id="{BECB928F-0CE5-4530-90D7-80F2FF268C4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04" operator="containsText" id="{9266354D-EAB5-494B-ABD6-BE6ACB2825E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05" operator="containsText" id="{52C6249E-BAB0-4A58-896F-E08B25AD53D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06" operator="containsText" id="{3786ED78-A4AE-4B3F-A36C-F40A6D9E085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07" operator="containsText" id="{1B676B21-A440-4F34-B016-0A5E5C26BF4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08" operator="containsText" id="{B42D9525-6006-4573-B094-FB57BA05F35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09" operator="containsText" id="{7A878F1F-A9D2-461F-83DC-FFC7B270795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10" operator="containsText" id="{FB3B5EA6-0168-4B9D-9213-E6A6E1B5447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11" operator="containsText" id="{9F29EF78-926A-476C-81FB-A15791F1E65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12" operator="containsText" id="{8086005D-CE7D-490E-8B51-D12531CA8C5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13" operator="containsText" id="{5C532F47-8888-4707-8E22-521687CAB55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14" operator="containsText" id="{EC473488-33B0-48F5-997C-38C272D3699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15" operator="containsText" id="{3BA0DA65-FA01-4102-BC20-7ED62E556A3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16" operator="containsText" id="{A359E97C-84BD-4E26-8AB1-6E442106D5D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17" operator="containsText" id="{32C91664-C17B-48E0-BEEB-3AC72A8036C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18" operator="containsText" id="{7F946AC4-3DAD-4798-AE72-D69FDC1A516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19" operator="containsText" id="{732FAFE7-3413-4D87-A3A3-241DD992FBA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20" operator="containsText" id="{B6AF90F1-FD3C-4007-9EB9-14CFEE48709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21" operator="containsText" id="{9F6EF6C1-89CD-472F-A886-0CBA72ABCD6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22" operator="containsText" id="{54068F53-B70A-4DD6-8FEE-73C2565B669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23" operator="containsText" id="{34F517DA-170F-4EDD-A133-A24DD9EE2ED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24" operator="containsText" id="{D5F46F8B-035B-4DF2-8884-8418F252662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87" operator="containsText" id="{573922E3-D8CD-4921-917B-7B381D08753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88" operator="containsText" id="{652E02D4-1312-48BA-ADB6-CCBECB84877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89" operator="containsText" id="{DB339736-8209-4B02-A289-100092C238E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90" operator="containsText" id="{7B4A7615-C691-44C9-AFE1-BC35FA4B101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91" operator="containsText" id="{F357F9D0-CFE7-4B92-8727-12AA5953061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92" operator="containsText" id="{AC78AC36-FA38-4358-ABC4-8693F6971C7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93" operator="containsText" id="{0DAA602D-7F80-4F60-A64C-894A3D991E6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94" operator="containsText" id="{98E1833A-1304-4E21-B8E1-1684358E28D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95" operator="containsText" id="{56AE9974-8450-4DA9-BDD0-7F76072465D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96" operator="containsText" id="{852A7297-47A5-44F2-8CFE-4268ED32D76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97" operator="containsText" id="{F59001F8-9237-4205-8D51-E9ACFC40E13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98" operator="containsText" id="{04867DAA-C048-4973-9B29-96C7A51653B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28261" operator="containsText" id="{1E5805A0-9648-46C9-8ABE-2BDC2D83DD6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62" operator="containsText" id="{1FCCA861-CD41-45C6-86BE-0FCF3FC9E3A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25823" operator="containsText" id="{A2C975C1-72E8-4984-B612-962C8CE3833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24" operator="containsText" id="{07E6CF79-6160-4799-A1BB-BDE0EF9C713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N24:P24</xm:sqref>
        </x14:conditionalFormatting>
        <x14:conditionalFormatting xmlns:xm="http://schemas.microsoft.com/office/excel/2006/main">
          <x14:cfRule type="containsText" priority="26341" operator="containsText" id="{FCDB4A4F-A585-48F1-BDCA-80A68353958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42" operator="containsText" id="{7B3B757E-D941-4CBB-A5D5-6E01CAFAC9B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43" operator="containsText" id="{4EA6096C-9A5E-4C90-822C-80F314FED51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44" operator="containsText" id="{A96E41B9-5E1E-47B7-89F2-4341CCA9543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45" operator="containsText" id="{059EC3F3-02E5-4B9C-B9CC-5594FCA7D69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46" operator="containsText" id="{1C64CBB6-2B05-43FC-8528-F6B0A3A8549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77" operator="containsText" id="{CA3367CC-168A-4555-A3AB-CB4F8D7787C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78" operator="containsText" id="{08C1876B-291C-4770-8475-DCB75B56992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79" operator="containsText" id="{4837E702-8A7F-4480-B67E-6BA85062CDC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80" operator="containsText" id="{A919F213-7138-4BB0-9E23-F5EBC03AA1D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81" operator="containsText" id="{3CB8FC01-38E6-46D4-9834-0D6CC37E6AF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82" operator="containsText" id="{33619746-FAD1-4125-9DE8-7C524306CB0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83" operator="containsText" id="{C7A808C2-211E-4D90-88CA-DC73DE70759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84" operator="containsText" id="{EF1E9AEC-AC9F-4D48-B29C-395461F7DFD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85" operator="containsText" id="{5EB60405-5E27-464D-BDED-8B5586B158B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N24:P24</xm:sqref>
        </x14:conditionalFormatting>
        <x14:conditionalFormatting xmlns:xm="http://schemas.microsoft.com/office/excel/2006/main">
          <x14:cfRule type="containsText" priority="24845" operator="containsText" id="{6FFE94F6-6832-449A-B7E5-662CB85C611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46" operator="containsText" id="{E4D40472-3877-407C-839B-E1421B69A31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47" operator="containsText" id="{8D3F8C3B-DD91-4E13-B2DA-A85E79DB556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48" operator="containsText" id="{FD08DD45-FCA3-47BD-A330-F86897C9665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49" operator="containsText" id="{FD6DB30C-9D08-4672-9E43-09D69CF3C5DB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50" operator="containsText" id="{33313B99-207B-406C-8077-7A0A331D224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99" operator="containsText" id="{20F717D2-067D-449A-8073-F6665EC50DA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00" operator="containsText" id="{106831A1-54DF-4313-AA2F-7866771A531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01" operator="containsText" id="{1D432DA5-2B62-4C68-953A-30051C1D88F7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02" operator="containsText" id="{0DFF6A08-6244-41E2-B8F7-64139693F84F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03" operator="containsText" id="{553825DC-EAED-4E5A-86B5-2B5DAB1BF54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04" operator="containsText" id="{97A76035-A3BA-4A39-B859-62B0B34FE65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05" operator="containsText" id="{EFC2DF4A-1EE8-42D7-9D1D-254AE7990E8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06" operator="containsText" id="{616F7CEE-8F36-43B6-AE5E-6C5BFB5D5C2E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07" operator="containsText" id="{95777C9F-950D-4B52-9C18-FEFAF0A67B5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08" operator="containsText" id="{8A19CCD4-7E91-4A26-8BF6-A112763CAB4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09" operator="containsText" id="{AF1C7698-1A66-48AA-A35A-0605C0E9D2D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10" operator="containsText" id="{2C758F5A-CCE3-45B9-93A6-9DF0C26229C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47" operator="containsText" id="{F215CEE5-B7F7-4453-B937-70CFA9B61D5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48" operator="containsText" id="{BD7BABF7-3F4F-4E19-9EEB-E579A14FCC4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49" operator="containsText" id="{F13FCD73-4B88-40F3-9666-22E25539B0B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50" operator="containsText" id="{406067EB-3969-480F-8905-2FCE16B6B9AB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51" operator="containsText" id="{E4BBA0F9-DFFF-4A81-A81A-7FD77C2F86B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52" operator="containsText" id="{359FB8E5-3921-4C4D-B9C6-5174B21D1EFA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53" operator="containsText" id="{7BC93CE7-36AB-4B35-B635-507F6EA5965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54" operator="containsText" id="{59C6D54A-AB34-4FA7-BC60-F39488E898D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55" operator="containsText" id="{D39A7170-182C-416F-A8BE-ABA5271153C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56" operator="containsText" id="{DB43C06B-994F-4869-A67F-B4BAAA39E37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57" operator="containsText" id="{92F1E7BF-2D7A-47BF-A971-8D477F64E26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58" operator="containsText" id="{7607EE06-4AC3-480B-BAA8-4637C54B74DD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73" operator="containsText" id="{2D138D7F-56A2-4DBB-B632-72226DA625F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74" operator="containsText" id="{7E536872-5BB0-4FA6-8A21-4DF899DD981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75" operator="containsText" id="{A0A3BA58-8BD6-4177-B60D-1430E5CBAD5A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76" operator="containsText" id="{20D4F6E5-D130-4A23-B272-276B2E684A4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77" operator="containsText" id="{06335FDF-06B9-40BD-BE20-920D8D490E8E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78" operator="containsText" id="{8C3F818D-00E4-4286-B771-936D7E6F989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79" operator="containsText" id="{3E81AA7E-57E1-48BE-AF2C-892B04E6D90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80" operator="containsText" id="{BE80EA57-36A3-4007-8837-38D2DC42E18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81" operator="containsText" id="{D2D86E3A-0849-42A0-AF0A-9F68E1D273C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82" operator="containsText" id="{B3F1C557-6106-4458-BEDF-F6CBFA02A2E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07" operator="containsText" id="{E884875C-7792-45E6-943A-5F8098C4C63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08" operator="containsText" id="{A5CBDAB9-8E5C-4A07-A1BE-48FB9D09E5C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09" operator="containsText" id="{CA2273F3-1460-4199-863D-AAF3F212AE0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10" operator="containsText" id="{6200A5EB-4ECA-42F5-AFCC-3F3645B0D48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11" operator="containsText" id="{BBB3FC48-67CC-4D5D-BBAE-9563AFA783E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12" operator="containsText" id="{75264F63-95D0-4C41-A5AE-9F060354976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13" operator="containsText" id="{95E7C7D8-2559-4F15-B8E6-CD64B41BE36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14" operator="containsText" id="{89C845B0-CED8-48AA-945E-FC51F4A2467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15" operator="containsText" id="{DB414883-28DE-4882-842F-88BDE366F71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16" operator="containsText" id="{D45A38F9-BCC2-4DF4-8CE6-115D2B6E0AA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17" operator="containsText" id="{B96AAB13-8985-4059-A6EA-66AA68CB81E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18" operator="containsText" id="{E418B191-89CE-4A90-BD9E-CD6B6681161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45" operator="containsText" id="{9BE5D47C-05D7-43C0-86B7-30AD42A16800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46" operator="containsText" id="{64FA4924-A842-4AC4-8E4F-A2252F388F5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47" operator="containsText" id="{EE006209-F8A1-49FE-809C-7DE05734789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48" operator="containsText" id="{69718809-F81A-4720-9F27-83AD08DE450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49" operator="containsText" id="{075E597D-6B1A-42BA-983E-9C13C8528EB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50" operator="containsText" id="{87AD3EBF-24BB-43FF-ADBF-E73C04820DDB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51" operator="containsText" id="{2E8770F7-A1B0-4416-AC4A-A6F60C0B2AC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52" operator="containsText" id="{39014E80-5AC6-4A35-9789-36F6E214E837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53" operator="containsText" id="{CFFE44F7-80EF-478C-B714-ED6AE9A4A28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54" operator="containsText" id="{805166E2-9FBF-4CD1-94E9-15535A2B214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55" operator="containsText" id="{EC991B3A-6862-4AE3-82BD-4E0AA46F2916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56" operator="containsText" id="{2C2784A0-5DF5-4EE8-B7A6-9218DBD8168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57" operator="containsText" id="{E0C2DDB8-0C46-44D9-B5EF-C2EC6F1A049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58" operator="containsText" id="{2335E324-AA10-4810-A10D-F6E0B667F60B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59" operator="containsText" id="{43EC5A24-EE94-43C1-9837-254BC7597D1B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60" operator="containsText" id="{EBEFE443-0DB0-4CF9-AF36-B61A10388B2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61" operator="containsText" id="{32CC924A-7DEE-4DD7-9B4A-B3BFE9CA279F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62" operator="containsText" id="{EAB93475-F74B-4BEB-BE96-BE21874B461B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63" operator="containsText" id="{3AD61B06-A23B-4A68-A4E4-38F4B768BC1B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64" operator="containsText" id="{257154BD-4488-4F68-AC52-E4D24E3BCE0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65" operator="containsText" id="{B5EFCAA9-57CD-4971-BF56-EEE721AC45FC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66" operator="containsText" id="{9D6B6F69-A2C5-4172-AD7D-3DD207BB6E0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79" operator="containsText" id="{EC27BB41-2BD2-44DA-917E-56B2787706C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80" operator="containsText" id="{67698CC4-D6AE-4984-AD45-01343153ABB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81" operator="containsText" id="{B5ACF4B7-1385-44A5-B14B-D1D8F2BEF534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82" operator="containsText" id="{05812BDC-5391-4BA8-9EA6-BB79BDEC322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83" operator="containsText" id="{7003F671-0B5E-4895-9F51-1E96114CD118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84" operator="containsText" id="{7C86BCAD-B6FB-4EED-AB13-A5E9BC21FB51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85" operator="containsText" id="{F0CB2FC6-5DB6-4C12-A004-CE53B85EDC50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86" operator="containsText" id="{A792BC0B-A4AE-4B42-87F8-B9E8AD1E150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87" operator="containsText" id="{C1F73896-85B9-468C-8FFD-5E094B7037E5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88" operator="containsText" id="{6324F463-BA7D-4E91-B257-AF561808ED2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89" operator="containsText" id="{65C1DEBD-9462-44DB-BFA5-339E2891A3A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90" operator="containsText" id="{DB700DA3-35E1-4BED-BE91-7A509405328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15" operator="containsText" id="{2C330D18-3ED2-465C-94CF-93E3ED1E498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16" operator="containsText" id="{A9C485AD-2CA2-45B2-9F1E-AB8B8AB153A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17" operator="containsText" id="{06116391-DED2-4A12-A79A-BD348777DCA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18" operator="containsText" id="{E8EEAB95-7D1F-4EA8-8A5B-E1A9E40B205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19" operator="containsText" id="{7F019E1E-16FA-4629-A98C-F6F0D74A613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20" operator="containsText" id="{3F0AEF6F-CB62-4C22-8E72-B28A8AB6CFB5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21" operator="containsText" id="{0CB025DB-798D-4BA5-9E98-2CB278D0F59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22" operator="containsText" id="{6116E99C-DA5B-4328-B7FC-268AF4F37CA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23" operator="containsText" id="{92C7BE5C-9E60-41CC-B902-D4967D2F9C8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24" operator="containsText" id="{93A7F9FC-5A5A-442F-8F47-7B0E78E97C2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25" operator="containsText" id="{DF21EF85-78E4-4B3B-BB8A-BEEE1EB2F52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26" operator="containsText" id="{9648AC3A-7EAA-4094-9550-313A0E74E5C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75" operator="containsText" id="{F173A6DF-99C0-4EE3-9A3E-BE1259EC805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76" operator="containsText" id="{8A59F03B-8022-4600-AAB0-0D1EEBEAB98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77" operator="containsText" id="{D8E38FE1-49E3-4F9C-9E14-570FC26FE950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78" operator="containsText" id="{04A5FA8E-BDC4-45EF-A9C2-696E234EFA0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79" operator="containsText" id="{202B5822-0072-478B-BA3E-5F34A55E75B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80" operator="containsText" id="{F881AEC0-B1CA-4A53-A987-13B1A96311A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81" operator="containsText" id="{BB18DAF2-0C85-43FB-B756-49068940ED8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82" operator="containsText" id="{062C710B-D14D-4716-B9F7-BB664C19C63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83" operator="containsText" id="{12F81C16-72F0-437B-8EDC-3B9D4CE538C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84" operator="containsText" id="{CCA44E22-E9DE-40D4-934D-957C3755E73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85" operator="containsText" id="{5707F52D-5D39-4F88-9908-6792BB1D594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86" operator="containsText" id="{9C98FB70-A529-43D3-A1F5-8C41B5614B7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25" operator="containsText" id="{F280CC18-0C49-40FB-B2BA-B94EDA2E021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26" operator="containsText" id="{9ECB620C-E77B-469F-A14A-6AA4ABBA419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27" operator="containsText" id="{8A94F27E-773F-4CA0-86D5-A07BDE159D76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28" operator="containsText" id="{71FDB994-14A3-4A21-B8EE-8415FA788D42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29" operator="containsText" id="{CAE1ECFF-9580-4390-80C8-5A607767DD9F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30" operator="containsText" id="{14E959FB-25E5-4614-AF7C-7676F057DE90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31" operator="containsText" id="{D62B8923-7204-4FFA-96FB-B576B9CB37C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32" operator="containsText" id="{7DBF9786-0A56-4BDB-8492-D4BA7995A68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33" operator="containsText" id="{1BAC5B56-851A-4FA5-B4ED-6447429FBB4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34" operator="containsText" id="{9AC24E87-CF0A-45DC-B741-3DA50E36919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35" operator="containsText" id="{4AB3D7D7-AF52-4632-B4D3-3E0D828DB0F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36" operator="containsText" id="{49D56221-B9DC-4273-A1D0-DCE3FB4BFAB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37" operator="containsText" id="{116FE1F8-DB76-47D2-A917-C3DD6D22033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38" operator="containsText" id="{EB7897EF-6B33-42CF-9122-1284FCBFD93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39" operator="containsText" id="{8A51A258-D33F-4F14-A4CB-F04143EDCCD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40" operator="containsText" id="{1619E9DF-BA69-40D2-9DA4-58CE00A7FCA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41" operator="containsText" id="{3C6921E4-B3AB-43CE-AC37-460F932A40F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42" operator="containsText" id="{EF6F3FDE-4DD2-41B1-916C-6EAE0FD8BB0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43" operator="containsText" id="{D87DFE34-1001-4462-8BF9-7DC8367ADFC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44" operator="containsText" id="{BB3629FB-19AB-45F3-9BA5-AC446C28623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45" operator="containsText" id="{664EAC1C-8EA1-49BE-9407-9387C54C844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46" operator="containsText" id="{5533330C-0F54-4309-9F15-AD3F8C2FF3AA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47" operator="containsText" id="{95CF0543-6207-449F-956A-4C0AED96C88A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48" operator="containsText" id="{257E85F1-7473-4830-A092-579F9E3CBBC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49" operator="containsText" id="{1C51DBAF-7046-477C-B717-B53DFB2DD6D0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50" operator="containsText" id="{BD788F36-64E2-49F4-9B39-5C0025755DE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51" operator="containsText" id="{5435068B-4DD9-480B-BA0D-A1EFAAFC942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52" operator="containsText" id="{B34A0EDB-317F-4DE6-B984-93C6302E6D2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53" operator="containsText" id="{5827536D-D05F-47B9-BDDB-8C195AA1C76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54" operator="containsText" id="{4368AAB7-3E4A-4F97-B446-BA3ACF8F740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55" operator="containsText" id="{4C254208-6D87-4533-B98C-68D147F4BAB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56" operator="containsText" id="{2CF62D3A-8751-4A6E-9620-8818903A24B7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57" operator="containsText" id="{5B62D173-A662-40F1-836A-053BD477ABF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58" operator="containsText" id="{575050E8-846C-4CD7-A977-39A82EC481B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59" operator="containsText" id="{25F0F137-B700-4BD5-A7E8-2456838660B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60" operator="containsText" id="{3AB02F38-A7DD-48FD-B651-6A27BBD6D05D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61" operator="containsText" id="{08E816F0-2948-423B-8FCE-973632B0D7D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62" operator="containsText" id="{BD734297-01AB-4C76-9913-E7156CF49A3F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63" operator="containsText" id="{EF93B68C-ADC5-43A9-8427-AB26812A74F0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64" operator="containsText" id="{CC71E464-A846-4E19-AD89-DC61FC17609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65" operator="containsText" id="{9BE5F5F3-2C15-438E-B0F5-159FE19B1CE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66" operator="containsText" id="{97EE17C5-C9C3-4692-A974-B13A5544047B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67" operator="containsText" id="{C1DCADEC-7181-4CB1-9B1B-FF9FC1CA4DE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68" operator="containsText" id="{CE65ADF2-F281-4369-91AF-48E45F9E1737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69" operator="containsText" id="{B8C884F8-E0F9-4EA3-A93B-D869CC12D6F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70" operator="containsText" id="{96018C8A-5DA8-460A-9878-A423D704E16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71" operator="containsText" id="{A7878179-7449-4964-9318-24AC65C51C9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72" operator="containsText" id="{8ED51751-351B-4FA6-8511-A296060A4AB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73" operator="containsText" id="{D11DC515-F872-4A8B-8070-57A52AF0FA5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74" operator="containsText" id="{B29F5779-39E2-49F6-A61E-F68469A297F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75" operator="containsText" id="{ACCE0612-C919-49F3-89A1-252D6E516594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76" operator="containsText" id="{C9D87048-00DA-49B8-BDC7-644D477C9449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77" operator="containsText" id="{D8550CD6-0BC3-4CD3-875D-6F26C340DFEF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78" operator="containsText" id="{0B359C64-5DE5-4EF6-89DE-0EC33EA1FC0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79" operator="containsText" id="{441905D3-7445-4797-936A-7C8A74305305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80" operator="containsText" id="{6F6ACD9B-808E-431A-8496-F5718988B8B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81" operator="containsText" id="{08A10DC1-4E03-4AC7-BE3E-DE3F4527FBE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82" operator="containsText" id="{33245DCD-1382-4424-904B-66688AC0B02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83" operator="containsText" id="{35F5D20C-E5DE-41BD-95D4-5D96EFB82EC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84" operator="containsText" id="{0FDD700C-1EEB-4786-BA60-89669F6A109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85" operator="containsText" id="{6E6BAD5A-7914-436A-960E-ABD9961EADD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86" operator="containsText" id="{0998A860-47F8-4AAB-B6A9-66A873D57FD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87" operator="containsText" id="{D2B628CF-90A5-4E12-AE95-D54BE6D6B27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88" operator="containsText" id="{08A588AE-E401-45D1-9A94-87977749777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89" operator="containsText" id="{4FA0AA14-38CE-497F-91F2-16AB3D8F78B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90" operator="containsText" id="{CA5C01BE-ED63-46A4-8006-E8613BCE5A5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91" operator="containsText" id="{391A31E2-2143-4954-8D2A-B5C60664A20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92" operator="containsText" id="{230F1FDD-EAC4-4B19-8F76-F9C115DA750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93" operator="containsText" id="{914DC28C-9813-43C0-9A0D-0B49F37F696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94" operator="containsText" id="{7D633DD0-084F-4508-8ED7-969FDD33D94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95" operator="containsText" id="{D0C23DCC-511C-46D8-8CB5-E6F537D4064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96" operator="containsText" id="{416C87A6-F266-4535-9F9B-74242F30725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97" operator="containsText" id="{0858BD1D-131D-4768-8260-CDEFFB891B0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98" operator="containsText" id="{42608732-C333-4DE4-BD90-7AF0DEB2FBC1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99" operator="containsText" id="{D1FDB5D8-26F4-496B-B8BC-AC902999DFC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00" operator="containsText" id="{C012DB3B-74C5-4369-AE68-77FB6C5C5E4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01" operator="containsText" id="{85F78FC2-8418-4174-A990-7C951A384C3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02" operator="containsText" id="{5ABFDA36-6261-49BE-8B23-6E26C411667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03" operator="containsText" id="{09B58C0C-3A3A-4D87-8233-4DEDE17A33B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04" operator="containsText" id="{E9C9665B-AE36-4476-ACB8-EDFBF990774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05" operator="containsText" id="{E519968E-72CE-4AF2-9194-068FC616520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06" operator="containsText" id="{92E3C67D-F9F5-47C7-B354-803478B2308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07" operator="containsText" id="{CE1DA0FA-26F5-4630-B549-E19F8FD553D0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08" operator="containsText" id="{643B69B6-2BEC-4821-B025-53B8CB5443F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09" operator="containsText" id="{E5A140AC-C1B7-4C33-B38F-066932A3A2A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10" operator="containsText" id="{CD3E8610-F836-47F4-9FF5-81CD6AB4557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11" operator="containsText" id="{FD8B96A5-790E-48AD-B87D-A82C9A7F5E6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12" operator="containsText" id="{C7B6A77D-AF66-477C-B884-457FBFC55ED9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13" operator="containsText" id="{749A5C98-B935-41C1-96F1-D9FBA1254B2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14" operator="containsText" id="{C836B9CD-7402-4CCF-8E3A-B273E833AA9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15" operator="containsText" id="{3300032F-AD21-4222-BAF9-29439324C543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16" operator="containsText" id="{3765EF2C-31CB-4926-99A9-7A523E27E30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17" operator="containsText" id="{8D379CD8-CDC2-4DF3-B3B0-CC0163E55DCB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18" operator="containsText" id="{C4219D86-0E74-40FE-899D-43CC1399F71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19" operator="containsText" id="{AE47AF21-BCDC-4501-B306-9A83448FFB0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20" operator="containsText" id="{AE9869F3-C687-4C21-BF8A-BA92855E258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21" operator="containsText" id="{7D199327-F095-4CFE-A816-08FC64456895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22" operator="containsText" id="{0C8572F6-50D8-42B7-9903-09957D0A241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23" operator="containsText" id="{2F84322A-E077-4882-90B6-CDCDA3BFAD2B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24" operator="containsText" id="{B7BE1207-F73F-4B7C-8B63-1FE3122193E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25" operator="containsText" id="{CAB5B62E-5A6A-4A75-8FD2-5090D29C826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26" operator="containsText" id="{A172B57D-2E65-4600-AB11-EF9A6A2CFF5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27" operator="containsText" id="{4A16CEDA-EAB5-4B73-A704-033D6F6567B5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28" operator="containsText" id="{40F34201-3228-49E1-8853-1BCB9AABD7C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29" operator="containsText" id="{2BB52AF7-34AB-4629-AAC8-3E3CC6006000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30" operator="containsText" id="{E9D83595-6C00-4C12-9036-42A13A592A0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31" operator="containsText" id="{0D5D0266-146A-4AE7-AF39-93BF17550E55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32" operator="containsText" id="{40268209-2371-49AD-9EED-7F5CD3C2B7DD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33" operator="containsText" id="{2480AE0F-B26B-4691-B725-D60269E3316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34" operator="containsText" id="{7C433D43-883A-4FEF-ADC1-B4F9B5DAAC1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35" operator="containsText" id="{9BFC32FE-AC4B-4F88-830A-66F5D238579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36" operator="containsText" id="{7243765D-777B-4870-B2E8-AF98CF7273A5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37" operator="containsText" id="{F32726E2-13BC-4045-919B-26EB13850E3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38" operator="containsText" id="{D2543175-FD06-47D3-806A-7E4098A2BB5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39" operator="containsText" id="{76D38497-4EF4-40C3-9D93-3014B9E34B3B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40" operator="containsText" id="{3172898A-6ADC-40AE-9A70-A3B8BE093BB7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41" operator="containsText" id="{DA585FD3-BA59-4DB2-A9E8-097B812BFCB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42" operator="containsText" id="{1171D0E2-0DC9-4441-B2CF-132C12DFD68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43" operator="containsText" id="{AB0990E1-35A1-4CB2-9C2A-A2D37D8201E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44" operator="containsText" id="{B5B51592-941B-4F1D-A851-E82753090C1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45" operator="containsText" id="{0B7C24E4-33D4-4EE8-B21F-B34659E9E2CE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46" operator="containsText" id="{169BB31B-9C9A-41F6-B9CB-6CF94039B8E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47" operator="containsText" id="{53BEA43E-2B8F-4168-87AE-2E950CF2DD5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48" operator="containsText" id="{4DAEF801-6E80-42FB-AF43-524A34271E4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49" operator="containsText" id="{25C798F9-F4B0-4A0B-BAA9-2103FD5C48B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50" operator="containsText" id="{F12C260E-9152-4592-8BDB-7E57C3E8AD1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51" operator="containsText" id="{DE9D8FB6-6EA4-4820-891F-4CBB8288715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52" operator="containsText" id="{E3359EFA-044F-40F3-BB74-3A371E9E7581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53" operator="containsText" id="{272CA134-DFC2-45A5-BD2A-1C89574ECA1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54" operator="containsText" id="{0A5D05BA-4BC6-4F61-B4E8-DB3C9822AC2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55" operator="containsText" id="{CC3FF0F3-CA63-4513-9F43-96EC49FB071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56" operator="containsText" id="{579A7A7E-0702-4447-A14B-5EBFAA7A471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57" operator="containsText" id="{0C948E05-C9FD-4A7C-B29B-24AE85846FD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58" operator="containsText" id="{8877F102-19DE-41E8-B948-64643AA31A8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59" operator="containsText" id="{DA9CB7B9-FD95-40A4-BA51-95E52CE1305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60" operator="containsText" id="{4FB21B7D-14BE-4F97-ADA1-D9C4A921118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61" operator="containsText" id="{239769D1-0F3D-49B7-AB4F-6B183012A23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62" operator="containsText" id="{EA11B342-C257-42FD-B38F-67A7B510733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63" operator="containsText" id="{A84B9814-AAD8-4772-886C-09609031D9C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64" operator="containsText" id="{11417BF5-5498-485B-8C65-0F91F4B5FD0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65" operator="containsText" id="{C5F6B5A4-035E-4CC6-8DC4-85D8C7EC3D2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66" operator="containsText" id="{FF5853A1-4607-41E2-92AA-8EFBC35F900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67" operator="containsText" id="{8A716DBE-67EB-4DE8-9143-6931AF466A2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68" operator="containsText" id="{89C4A276-F78D-4ABF-95FF-5F8DE8F4E51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69" operator="containsText" id="{7F623660-5CE8-4C32-AED3-8BDE43CE39EF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70" operator="containsText" id="{BC2ACFE1-CA58-4676-956D-3DF0EEC72D8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71" operator="containsText" id="{0D300C71-842E-4435-A867-C2F5FDA72F76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72" operator="containsText" id="{B52EFDC0-B79D-493E-BAE6-8029E76AE81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73" operator="containsText" id="{EC26DEC4-1ACA-4036-8936-5DC6885B637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74" operator="containsText" id="{60B58590-8AB8-4CA8-9B09-AC2B7797693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75" operator="containsText" id="{F2B31EB8-B6D8-460D-9F7B-C771296BD63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76" operator="containsText" id="{7C47E121-9BB4-4140-A299-5F43A56D1E6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77" operator="containsText" id="{54D44CD9-C2AD-472E-9A60-A6FBB74FB7A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78" operator="containsText" id="{EFD907FC-DBA1-4A5A-8320-6B1E45F3265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79" operator="containsText" id="{95211CAC-52BB-4F65-8CBC-8FF57750CEA5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80" operator="containsText" id="{60D2D120-921A-4B41-BC38-255B901B85E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81" operator="containsText" id="{ABCF9DFD-B0A6-42AB-BD29-4BFC5859E1C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82" operator="containsText" id="{2265B0C5-A0A7-4659-9CF9-0AFE46922F7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83" operator="containsText" id="{3C1C374B-5933-4840-992B-87073B742C9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84" operator="containsText" id="{27B2E13C-8248-4243-B5D3-329C7BE49D4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85" operator="containsText" id="{50E9873F-4F02-4F80-B3B7-57C3240CDD5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86" operator="containsText" id="{9F02F64A-C381-4F25-A838-FDD8F2460ED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87" operator="containsText" id="{AD5AEED8-5485-459E-836E-549727D8ECB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88" operator="containsText" id="{676C769B-C436-47E7-B71B-C5DFE354673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89" operator="containsText" id="{159EEBE7-018C-4508-9CA6-54B95228AEF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90" operator="containsText" id="{3FB0053B-3683-4826-A050-C8691F04FA2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91" operator="containsText" id="{0BC6DD44-F676-4DE9-89DF-60AFF7F5188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92" operator="containsText" id="{47A04997-904D-413B-8969-D3963C4C062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93" operator="containsText" id="{FA97ABCD-FA61-4BA4-BBFD-BF096E1DA78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94" operator="containsText" id="{B0D175B2-9B29-4440-9529-9E8BA961CE0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95" operator="containsText" id="{4DF52CDE-F6F0-44A7-864F-4AE92FB94C9A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96" operator="containsText" id="{FFA224CF-5E46-40F1-939F-B64A4663033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97" operator="containsText" id="{76FE0F88-E69E-48D9-A718-A67EBD98F81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398" operator="containsText" id="{3DDBAC08-6A46-4921-98B8-7EE2B789EE9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99" operator="containsText" id="{07E07DE8-6A9B-4C15-BD58-655D1897C62A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00" operator="containsText" id="{4E10C110-CDB3-4FC1-A439-E67C0674CBD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01" operator="containsText" id="{F79F2EAB-3531-441C-835F-913166E9DADC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02" operator="containsText" id="{3E74B6FD-9C1A-4C25-B8E4-70E2791F4A2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03" operator="containsText" id="{FBE93F62-7593-48B1-BF01-601607EB18A4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04" operator="containsText" id="{E71B3D3D-C772-4C70-A32A-7B4CA713481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05" operator="containsText" id="{52B01EA5-2D9E-4E8A-9C80-57FE05D56DB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06" operator="containsText" id="{EE13EABA-2E19-43C3-BF17-A04F6A07B45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07" operator="containsText" id="{50A651BD-15EE-4E1A-9D82-BF5D30CCCB3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08" operator="containsText" id="{A6748B3A-DCD8-48F7-A008-E3A26F7A746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09" operator="containsText" id="{1560ACB1-EF6F-483E-9128-580E1F4A6DCE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10" operator="containsText" id="{17E97A4E-2A17-418B-80C6-B7B1CD2E878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11" operator="containsText" id="{9511308A-5D11-4F28-8817-CA32AFB51B0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12" operator="containsText" id="{1C3CDFA2-A420-4642-A061-D0EA3D7F3EA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13" operator="containsText" id="{22B80814-059B-4EDE-A354-7D7E77DCCCF7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14" operator="containsText" id="{ACC39909-7C88-4842-861E-D1D6CEAA3B5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15" operator="containsText" id="{BE863465-2A70-43FC-B3B4-84DEBA37490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16" operator="containsText" id="{99F5EF88-F44D-4094-AD03-A4ABE99DED53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17" operator="containsText" id="{F5A4F5F5-778C-4982-95AF-0508C443299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18" operator="containsText" id="{02733F79-B4D6-43BB-BA3D-A7CA8E59C8C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19" operator="containsText" id="{0D9AE95D-E402-4CA6-B98C-F5048AB5E07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20" operator="containsText" id="{96C9C63D-6800-40F8-AC2B-296087A639BA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21" operator="containsText" id="{EEA89ACD-87DD-4FB1-9780-AEC9E14C8B5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22" operator="containsText" id="{B930E474-419C-431B-8833-5F59FDF7DDC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23" operator="containsText" id="{B50BF334-81E5-4F01-A9CE-79297BBC93C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24" operator="containsText" id="{EC5B4283-0013-40D7-A4B0-5EAA00974E79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25" operator="containsText" id="{B95A8179-D6B9-4BA3-AB4A-15ACBC93A00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26" operator="containsText" id="{08945E5E-1F59-4E4E-981F-3754F2340E3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27" operator="containsText" id="{92D8C7CD-793E-42A7-BB75-E4623C5BB30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28" operator="containsText" id="{D6BEE0E0-C13A-4916-B948-E9E239851C5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29" operator="containsText" id="{AF5CBDB0-98B8-459F-B52D-0F852C5E1314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30" operator="containsText" id="{88696292-DC10-4785-880A-CFB3CAB0944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31" operator="containsText" id="{1E163B70-DE52-4D7C-B3F4-645F0D8AE6C0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32" operator="containsText" id="{20EFF2F1-5FDD-481B-8BBB-6B711A6F3EB9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33" operator="containsText" id="{46C50D43-11D4-4210-BF5A-26E2DF301A8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34" operator="containsText" id="{18917A9E-148E-4B03-841E-BE72BBB9356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35" operator="containsText" id="{B1EA09E0-6C87-410B-9BFA-C5432422D4F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36" operator="containsText" id="{82CBF0B4-F4FD-4E59-9E85-378E7922285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37" operator="containsText" id="{82777D1B-B81A-41E2-ADB1-C564CFD95B00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38" operator="containsText" id="{C360EA90-6258-47DC-86D2-EE87CDCAEBCF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39" operator="containsText" id="{E2D4B671-1B14-48C2-A5A6-3E6720D765E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40" operator="containsText" id="{CA18F6D7-8FAE-45DB-98B9-5086925B8872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41" operator="containsText" id="{559CA775-167A-4976-843A-76967AC490D0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42" operator="containsText" id="{BB41E9E5-464C-4299-A5B9-04ABA60B39A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43" operator="containsText" id="{789EB7A2-0CBA-4FB1-8ACA-FC5AFD64844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44" operator="containsText" id="{D2890502-56E1-465D-AB53-8E132A18ADA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45" operator="containsText" id="{3D8E6018-DF04-43EC-B361-A82126137F9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46" operator="containsText" id="{3A0E1445-7362-4DC7-8C26-87F4B9DADAF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47" operator="containsText" id="{4483F3C8-6871-4576-A1C3-79B2189CDB9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48" operator="containsText" id="{5468BCB6-15CE-4971-9BCB-E438CE2C346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49" operator="containsText" id="{01B9F5D8-C2F1-49D9-86FD-4BF243835DA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50" operator="containsText" id="{E3A0DEF7-6B66-4C23-A7E1-6DA6A5E0733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24839" operator="containsText" id="{EBDE0FD4-5A85-4E4A-9B00-CA79BC77D03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40" operator="containsText" id="{08B96DB5-7F01-46A6-B41E-A940B6E07A9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41" operator="containsText" id="{8092CC78-C102-4FAA-B248-F251BBA8863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42" operator="containsText" id="{E6F3D819-519B-4FA9-A0D3-A1C4E84EA57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43" operator="containsText" id="{7465F324-17F9-4CBD-B44F-E003F762ED8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44" operator="containsText" id="{1C611881-76E9-4876-9D46-DE0C911BE921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26671" operator="containsText" id="{1BD6D333-B7B2-4A91-8E65-AFE088B87DC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72" operator="containsText" id="{4E147322-9EA1-432E-B0D9-130A3C3754C8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73" operator="containsText" id="{B5446975-FD0A-457E-9BAE-6924B152D97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74" operator="containsText" id="{DEFBDA7B-0F07-4F36-A75A-8670766E7621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75" operator="containsText" id="{1728EC90-D1EC-4C85-B757-A383CA7FF2E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76" operator="containsText" id="{7BCE3225-E83D-40B4-A33F-D44F265EFF5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77" operator="containsText" id="{0C6BB999-AF9E-41D4-85EF-484B6A5E21B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78" operator="containsText" id="{8B327248-7D36-40DD-AEA7-86FEEB17CAB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79" operator="containsText" id="{B4D2ACB0-C002-4278-975C-2D8A93756642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80" operator="containsText" id="{FD7A482E-1E7B-4DAA-90CF-90A53D3F3D7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24971" operator="containsText" id="{D6B7FEAE-2A79-4597-B9C8-AC3E43EE153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72" operator="containsText" id="{ACCECAB0-2BFF-456F-95D8-7302614BC38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43" operator="containsText" id="{1D7056ED-2842-457F-8BB2-48A640DE906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44" operator="containsText" id="{64F0BD40-32EB-4127-8B3A-0260B04E72C5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23" operator="containsText" id="{45FF9D8C-D4A3-4A46-AA47-2AA9DC80F66D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24" operator="containsText" id="{C8EB3EEE-E4AF-4ECD-8475-A7774C206AC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26125" operator="containsText" id="{04742BC9-7A99-4DEC-832E-CCA12223A10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26" operator="containsText" id="{4B43C5C4-D424-4295-AC5E-374E11FDCE6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27" operator="containsText" id="{9BDE3E7D-F12E-46C4-87C7-875120933EE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28" operator="containsText" id="{E124073E-F5E9-4E33-A177-459CF5EB0A8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29" operator="containsText" id="{627FCA6E-2D4F-4F37-A189-5CCC243F05B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30" operator="containsText" id="{88FC9C45-47FC-4B61-AA33-D8CD05E33E1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31" operator="containsText" id="{5039BA2C-EAB1-4E24-AB8F-64C9BCB7EC6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32" operator="containsText" id="{118CCF3C-7FFE-402E-A9A0-6FD8D43866B2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33" operator="containsText" id="{67181FE9-B930-4C7A-B73B-738433E5042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34" operator="containsText" id="{6A52D46F-9229-4B22-A367-4F8BB99C5DB9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35" operator="containsText" id="{1EB93378-BD8E-4AD1-962F-76C82807687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36" operator="containsText" id="{881CF8B8-E11A-4E58-B823-65B05FBBBA2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37" operator="containsText" id="{42EC5081-CF3A-48BA-A459-333E1BFED38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38" operator="containsText" id="{51DFCEE9-2DC5-48BF-A135-4006B1BE737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39" operator="containsText" id="{A8063BB6-BEAE-441F-A3E5-CDF39556CCB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40" operator="containsText" id="{9132929C-6B6B-4098-AA76-D3A9AF04CC0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41" operator="containsText" id="{DAA7AE31-D6AA-48AE-A882-8CEC30CB607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42" operator="containsText" id="{51E95A1B-0F37-4992-913B-88C8811AC91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43" operator="containsText" id="{3494C5F4-E789-41B8-ABBD-C258E3C6BD3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44" operator="containsText" id="{6C5031A9-D5F4-40C8-A007-C1B2C19649E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45" operator="containsText" id="{2B1B8900-923D-46E6-A899-A205A460714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46" operator="containsText" id="{2959D162-29A0-4B27-B259-87983C3694BA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47" operator="containsText" id="{4B9235AE-FB5A-4031-A959-E61B0C13E32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48" operator="containsText" id="{4E3B7CEA-A36F-4940-8955-66705759D2EA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49" operator="containsText" id="{3D5FFEAC-4D08-445F-8476-14EF03F9E7E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50" operator="containsText" id="{F5A6462A-8C48-4AEC-8D56-0CD426069A08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51" operator="containsText" id="{22BBD9FA-3A37-49DD-9504-7C0EF20EEA2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52" operator="containsText" id="{64841409-EA75-4D67-BB19-EB2FB0969031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53" operator="containsText" id="{D5AAD1D7-0D45-47B4-BFDD-C28CEAA9C4E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54" operator="containsText" id="{85EEECCA-ADA3-4863-A710-29E43FCD93D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55" operator="containsText" id="{E6CC74F6-0E10-469F-91BD-B9E2ACF833D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56" operator="containsText" id="{BB07C515-A262-4FC0-9116-2BD5A5766EF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57" operator="containsText" id="{4088E113-32DF-4DA2-971A-7F6938717B5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58" operator="containsText" id="{6FE8DE74-0A6A-4722-AE8E-5E3BC6B73AF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59" operator="containsText" id="{D8A0902A-A682-470D-8729-C1358F419F1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60" operator="containsText" id="{3965A18D-5EB8-44E6-BD09-1FA8F304B309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85" operator="containsText" id="{119D5308-ED06-4C2A-B6ED-650EBBAB793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86" operator="containsText" id="{7F1C5008-F4FD-4F2A-89CE-9072D91F40D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87" operator="containsText" id="{50EDA0F8-096F-437E-93D7-01DCD0383CA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88" operator="containsText" id="{05041DEE-B6E8-47EA-A930-DAB348EE4D8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89" operator="containsText" id="{DB25D1A6-E546-4A94-B419-8CE27AC1803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90" operator="containsText" id="{C51217C4-724E-4216-94AB-924A224C4365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91" operator="containsText" id="{15DD75EC-074D-4E5F-9355-273E8089533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92" operator="containsText" id="{AE294EE7-0447-4AC7-A680-13227AFF139D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93" operator="containsText" id="{5048406C-B8EC-4A01-A51A-9F49A107B923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94" operator="containsText" id="{22B59CA1-3F86-4581-8656-8C076A7E6A26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95" operator="containsText" id="{AA5BA8B4-DB2C-4D4D-9E6B-A5574B1AA04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96" operator="containsText" id="{00F37B1A-449B-449C-9E08-2C30D8C18C97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97" operator="containsText" id="{EE79806B-60F0-4B31-9ECD-2378DC6F843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98" operator="containsText" id="{E65C7423-DA68-4C9E-9E27-BB1B82AA9E2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99" operator="containsText" id="{F03C3395-4915-4619-A7EA-35E13B1F425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00" operator="containsText" id="{2BC64A32-FF73-4FE1-8610-CB14CFD71FE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01" operator="containsText" id="{023BB80F-5DAB-4360-8B8B-D1D06C31B9A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02" operator="containsText" id="{C10DD897-D1A1-48FE-B10B-F0FEF6810EC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03" operator="containsText" id="{C985695D-8D2B-42B3-8B49-3979CA33795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04" operator="containsText" id="{A467E1CD-C97D-4097-9125-26B3DA8D7287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05" operator="containsText" id="{BF1DCCE8-EC7A-4E6A-B92D-5F7E242BCF5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06" operator="containsText" id="{D0D3634A-C24B-453B-AA9B-14C0CF6AE9E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07" operator="containsText" id="{FECC25B4-A4DA-4831-9DA1-F3D5DE74D8C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08" operator="containsText" id="{3484966D-BBC1-4AD2-A54E-FEAE15BD540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09" operator="containsText" id="{A4D025CB-C970-4E9C-B9EE-46C97AFFF5D5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10" operator="containsText" id="{0E188DAC-DF11-40ED-9207-A9C081B4B85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11" operator="containsText" id="{15C8C470-7535-46D8-B68E-8666381274D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12" operator="containsText" id="{71CE42E0-3E03-47AD-89AE-75FD7ED0D1A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13" operator="containsText" id="{E5F7CDE3-00C9-4FEF-B80D-8D528B82B3BA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14" operator="containsText" id="{A2A0A080-0F01-4913-BB01-1F7D799A254B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15" operator="containsText" id="{0AD2687E-E23E-4810-9488-6A0CF461898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16" operator="containsText" id="{7DB8FB71-3DCC-41CA-A6CF-7A298231FB2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17" operator="containsText" id="{7285ED1B-8631-4EF0-83C8-6DF447AF8CFC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18" operator="containsText" id="{B62F587C-5886-4D24-BC1A-56BD6813188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19" operator="containsText" id="{7EDBB08C-26BE-4A7A-9D7F-235AC7621E1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20" operator="containsText" id="{CB5F8B9A-E62F-47D4-8D45-E3317C50216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69" operator="containsText" id="{BE7FCB99-77C3-4BFF-A6E4-C35FA5900354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70" operator="containsText" id="{FC8DB59C-2857-45EB-8CFA-F2EAECF273A2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71" operator="containsText" id="{B5A384B4-834F-4B3D-AE48-3248F9F15EA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72" operator="containsText" id="{B36E3737-5F3B-4C8B-A22C-CD8B7DA88EE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73" operator="containsText" id="{4744DC0F-790A-4A00-B6E1-E0A0CA070EE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74" operator="containsText" id="{1C37A75B-2D71-4A3F-9D29-E67939EDDEFA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75" operator="containsText" id="{51145F22-8F4D-4315-B6BE-9E27F4886D2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76" operator="containsText" id="{1CFDF425-A823-4B26-84E9-EB5FDF37405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77" operator="containsText" id="{B7D794E8-73DA-4EB9-AFEF-588318C23CC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78" operator="containsText" id="{55296063-7365-4BDC-B854-AE335D3754E7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79" operator="containsText" id="{C0B5E781-34FC-41B0-A353-5E918D9631B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80" operator="containsText" id="{8E4B223C-FEFA-490A-95B8-03FFC478470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81" operator="containsText" id="{8396D47C-548A-45ED-AD47-CC8733C534A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82" operator="containsText" id="{16FDB046-A65A-46B1-8898-1467DDC96E4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83" operator="containsText" id="{E56E8785-C0CD-424E-8BA7-003A538F734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84" operator="containsText" id="{24BC7377-C364-4CCD-A8A9-95452653A4E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85" operator="containsText" id="{BBC342EE-5F98-422B-BE60-1BCC5E29D40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86" operator="containsText" id="{50B38353-D981-4907-B9C1-A107DDBC2BA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287" operator="containsText" id="{A75BBD73-3FCB-4637-A5DB-5517E70E0831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288" operator="containsText" id="{DB48ABFE-6447-4D9E-94D4-03A93E08F3F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89" operator="containsText" id="{B9DF2CD3-5837-4E0A-9546-3F14C005A19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90" operator="containsText" id="{3892F9C8-EC78-4DA5-971B-6BDB6B53D82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91" operator="containsText" id="{F9F3E0E8-2898-475A-8786-DA3FF551346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92" operator="containsText" id="{11A4FB94-DEEC-456B-A982-BFD16C66BE1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53" operator="containsText" id="{7CE6EB7F-17FF-4398-A1EB-9ACC8C19F96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54" operator="containsText" id="{6AE3DDC5-61F6-4955-8298-6CFB9935F5F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55" operator="containsText" id="{4D3B5372-ED0B-4CCC-A611-62629E32578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56" operator="containsText" id="{7F2F1399-84DE-49C9-BBD8-FB7C5042B24A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57" operator="containsText" id="{93328522-9D52-4A9E-ADA5-1E83C0919DB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58" operator="containsText" id="{B9ED868E-4B3A-4AF6-A524-E85D7E33316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52" operator="containsText" id="{1242AB5B-CB01-4472-B261-4E148F0EC2F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53" operator="containsText" id="{AA03FE1B-1F8A-4C6B-B1D0-9C03B4C1979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54" operator="containsText" id="{E2C54C53-9B59-4E3D-A715-3BBA9BF875B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55" operator="containsText" id="{86C1997D-7B2E-41B6-B536-C5C5F40BEC9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56" operator="containsText" id="{15823D95-DAF4-4027-80E5-064C0155CFA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57" operator="containsText" id="{0B866C4E-F765-4814-A681-126E48F7254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58" operator="containsText" id="{1AB2510F-9FFC-4EFE-A45B-F117B5C530D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59" operator="containsText" id="{79BE3781-DF05-4757-88AE-5FAF9FAC6EE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60" operator="containsText" id="{147154F7-2C31-4F36-8056-F61E7D45B6EC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61" operator="containsText" id="{D8EF98A0-829A-4118-B025-8EBD899EA99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62" operator="containsText" id="{65784CCF-15CE-403F-ADDA-C3D93F5F5FD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63" operator="containsText" id="{8994A08F-F414-4485-AB1C-1BEEA52B4ADD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464" operator="containsText" id="{9467622F-C062-4A85-8036-8F2B48374EF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65" operator="containsText" id="{9F929959-3E1A-4267-B79F-85C2B0E282B5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66" operator="containsText" id="{9D6EA329-DA05-47D9-9130-68C2E812880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67" operator="containsText" id="{84A16C28-6AAD-444B-95E8-62464D8477A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68" operator="containsText" id="{109F9457-3024-4DCD-B306-D5B120B206C6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69" operator="containsText" id="{39ADEEA4-276C-405A-8670-BDF83AB0E29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70" operator="containsText" id="{9DDA5E24-575A-449D-B315-79BBD4B13491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71" operator="containsText" id="{8FB77C6A-BE7A-4FA6-BF1A-E7B1BA1C5C6D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72" operator="containsText" id="{38577AA0-0395-43E8-B0D2-573D277792D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73" operator="containsText" id="{D83A755E-4077-408E-8819-6CA7DEC8314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74" operator="containsText" id="{AAAA4241-5EC9-48AA-9293-36A1D07D9B4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75" operator="containsText" id="{57E27DA8-1B78-49E9-86D1-D3B42FCCC27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488" operator="containsText" id="{278423D6-1D58-4149-BD0B-37DA212B1F8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89" operator="containsText" id="{CF88E5C3-93BF-4B3D-BD3D-E291B703932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90" operator="containsText" id="{4FFA8ACF-CCDB-456E-B2FD-E39F707D1C8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91" operator="containsText" id="{F84B7E7E-C1E9-4284-A7BB-B2D2E86DD9F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92" operator="containsText" id="{ED552449-BD31-443A-85C2-072473CCD44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93" operator="containsText" id="{F4960C19-7D3B-4E5C-8848-3A3D02D5C309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94" operator="containsText" id="{5FDBE737-3F43-4FE8-89FA-141EE4CD859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95" operator="containsText" id="{913409EF-ED28-4E52-8ECC-5D2E6FBC393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96" operator="containsText" id="{7A95F0B5-729E-4217-B35E-06675C7E211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97" operator="containsText" id="{E2503E71-FC6D-4633-9675-5A5CD1F5D23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98" operator="containsText" id="{E0EB539F-2189-4E2A-B884-D874B96EA61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499" operator="containsText" id="{00F84FED-33B1-48E2-A90B-F444281D9F6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03" operator="containsText" id="{F5C924F3-2077-4DA9-82D3-16FDD7F1CB8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04" operator="containsText" id="{8336F9FC-1786-4794-BC9E-270E868E4755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05" operator="containsText" id="{B5F6296B-EEEB-4F0D-B999-2493F644BC5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06" operator="containsText" id="{1138AAF4-7B6B-4F75-AE6F-0B48F7DE001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07" operator="containsText" id="{0B6D82E0-4DF2-495E-9AC1-4E99DDD5ECA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08" operator="containsText" id="{2056B6F3-9CFC-4568-86D2-C72393B2AD4A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09" operator="containsText" id="{8BF5F3AA-CF97-4CF1-A9ED-9EBDD94A27D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10" operator="containsText" id="{B835B3B2-1EAF-45DA-9A29-EB906A96C290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11" operator="containsText" id="{B1D52BC7-3245-47B9-943C-4A48164C3AC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12" operator="containsText" id="{FD5256C0-03E3-454C-9DA8-C0861A9508F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13" operator="containsText" id="{64BEB63A-257D-4DB4-AECA-A58C0847F85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14" operator="containsText" id="{32D3867D-CA18-4AF2-8CA4-A7C4BA37E297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15" operator="containsText" id="{DDD9A055-3982-4AEA-88D5-5841A102902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16" operator="containsText" id="{37DD3343-AC80-4DCD-8317-986537AC15C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17" operator="containsText" id="{627A1419-BBD0-4033-8373-4F6559D2B4D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18" operator="containsText" id="{B71513B1-721E-4830-A50F-30FD3CD01C3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19" operator="containsText" id="{F821AF22-9294-4BBD-BE57-0A577277E04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20" operator="containsText" id="{C2C2F9C2-7A9F-4864-8BE2-1BEE7601B10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21" operator="containsText" id="{1861726A-3663-43FB-B1BE-0B0BB9A733C1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22" operator="containsText" id="{F8753A75-639D-4E49-9811-0D16947BEE4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23" operator="containsText" id="{32A9A246-7F78-46B4-AF5D-9A0E74F5F3D5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24" operator="containsText" id="{EF696E13-7260-422D-B238-BB974BAE4711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25" operator="containsText" id="{7E5274BD-5585-4417-A0A6-E8FE90C6481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26" operator="containsText" id="{F7B76814-ED9F-422B-BB25-665092D1DA79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27" operator="containsText" id="{2C6D8878-0ABB-40CC-855C-47EDCD9C69A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28" operator="containsText" id="{8656D528-3B23-4B8C-BCD8-028C08E74F6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29" operator="containsText" id="{1D89729E-220B-4977-A939-712F5FD287E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30" operator="containsText" id="{65C600F9-8A88-49CA-818E-A26475F142E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31" operator="containsText" id="{90CC8F39-FE5D-4AD6-B6A3-3CFC29FA79A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32" operator="containsText" id="{320B9252-8FD7-47B5-BA00-0DBE10DDD90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33" operator="containsText" id="{C342667A-C539-457C-B55E-1620C2B46E6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34" operator="containsText" id="{23988DCF-37B0-48FA-8FB8-25E2B7EB3FD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35" operator="containsText" id="{EB97EB29-AAEA-4B34-B9CE-FD0C7C08F78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36" operator="containsText" id="{9D14FFB8-6038-4062-B10D-7BE8757C46D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37" operator="containsText" id="{76F4B7B5-6CD5-42B2-AFBD-20CB56CFB84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38" operator="containsText" id="{97B94B78-EE47-4B4F-99E7-64242F7A6F34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87" operator="containsText" id="{005DB94C-C6F8-4215-B8A1-514C0DE442F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88" operator="containsText" id="{4B58A803-00A1-4154-B19A-DAD31F2559FD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89" operator="containsText" id="{CF598643-C3EC-4226-91C0-49BF5FE999E5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90" operator="containsText" id="{741E6305-5D42-4980-A58A-00AAF0C333E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91" operator="containsText" id="{162226FD-CC22-42EE-9CA9-61AA8178553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92" operator="containsText" id="{5B94FD7A-F658-46E0-BEFD-FDD874D6EAF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93" operator="containsText" id="{014A9BA8-D9D5-45DA-95E7-69D700F43880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94" operator="containsText" id="{B61AC91E-79CE-4068-B2B3-F65B3D752D8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95" operator="containsText" id="{AE7F696A-9AA2-47AF-8804-09155AF8AC7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96" operator="containsText" id="{55A0B5D3-6AC6-4038-8C53-EEB3C91B8F4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97" operator="containsText" id="{749872DA-E947-4A61-A5CD-AEB499EBEE3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98" operator="containsText" id="{7E28BF43-4E6F-4908-9F13-914FB2EFF7E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99" operator="containsText" id="{068E477E-20D9-4120-B1AB-B6CB1678F14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00" operator="containsText" id="{AE95503A-03D6-4000-BBB7-E38640599A8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01" operator="containsText" id="{EB5281D1-5888-44F6-B14E-B1673D14A5F7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02" operator="containsText" id="{6F7E3CAC-C11F-41A2-9C50-86FDB3512BD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03" operator="containsText" id="{07E105C6-6A70-4CF4-A7CD-F95629C6E15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04" operator="containsText" id="{67EE5843-9301-4009-A5DE-995091EE7C6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05" operator="containsText" id="{EF10184E-EC61-4450-B79C-B4A41F0B977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06" operator="containsText" id="{6FE56BF1-69EE-4F15-B7F8-454A06744FD7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07" operator="containsText" id="{2A07CB84-00A2-4D01-A6CB-3272A748FD2B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08" operator="containsText" id="{8DD54B75-C8BE-4427-BB12-FAD5F806ADA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09" operator="containsText" id="{EF997EF5-57C8-4029-AEFE-38701EF142A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10" operator="containsText" id="{8CECF631-1AD3-4C76-AF71-0D222D1A687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11" operator="containsText" id="{348E8BE1-480D-4FFD-AFE8-5A2743C57F7D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12" operator="containsText" id="{49716FDA-847B-4A82-B4D2-B1EAF082698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13" operator="containsText" id="{E2EE747A-0C9C-4DD3-82C5-37627A4BB59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14" operator="containsText" id="{2179E241-A80B-45E6-B3CC-E4A1634F43B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15" operator="containsText" id="{DE9760A4-ED72-4CAA-9A0D-AC7FB369893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16" operator="containsText" id="{9ED9731D-DC5C-442F-9331-E1392F5E8FA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17" operator="containsText" id="{C0992E23-9892-4190-BFC3-4B5352F6FBB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618" operator="containsText" id="{D5F4C2BC-D37D-4C67-82EB-EE75DEEAA12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19" operator="containsText" id="{9856D787-BB2D-422F-BA64-FC73623846A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20" operator="containsText" id="{AC0E3282-D938-4856-B3E5-8B279631032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21" operator="containsText" id="{1F589807-F209-4BA5-889B-A4C41663AF0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22" operator="containsText" id="{7FABE233-67B8-4F7D-9082-A6D12AD1F61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35" operator="containsText" id="{74DA3DFD-90E0-4813-A9AA-A029016874D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36" operator="containsText" id="{5D278687-44BB-4B37-B0AF-5ED468D3F1D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37" operator="containsText" id="{F9620C6C-18CC-4A2F-BDFA-B00F0AB07FE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38" operator="containsText" id="{64E36245-609E-49FB-AAB8-1BFC89AD123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39" operator="containsText" id="{A821CA2F-A821-4982-9A9A-BCA1C9825C4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40" operator="containsText" id="{F4D29B85-9D12-4ADB-945B-9EBBA9F4B54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41" operator="containsText" id="{B9527166-1EBE-402E-9B0A-76E5B248F78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42" operator="containsText" id="{E7C550AB-AECE-47E2-9AE8-72382B7C7C40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43" operator="containsText" id="{BFBF737A-7B5D-449E-9E0E-126D19582CB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44" operator="containsText" id="{6BE15221-29B9-421B-AC50-B2359885A74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45" operator="containsText" id="{B0B533B5-6D05-424B-B848-AD77657D0FD6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46" operator="containsText" id="{8EC904E2-62FE-4C3F-BB4D-8093AB5D28A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95" operator="containsText" id="{57DD069D-C446-4514-8381-C1AAC2E8759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96" operator="containsText" id="{1D63C5DE-EF0D-40C1-A1AE-3CA71C2A0F98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97" operator="containsText" id="{CCDB1787-0BC1-47A6-89F9-1F59D8A93BF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98" operator="containsText" id="{0CEC8B6D-4C32-465F-BD5B-B898D982201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99" operator="containsText" id="{228F22EB-AB55-4C90-BB7B-CD3475A1E06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00" operator="containsText" id="{87701767-64CE-4607-846F-DEADE1399E6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01" operator="containsText" id="{6DCEE670-3BA2-4563-9B0F-ACCEE25ED1F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02" operator="containsText" id="{40F0A3AA-CC75-4A50-AEAB-F5E9F800B910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03" operator="containsText" id="{82F58B42-4EF7-41D5-97DD-65EB58D1A12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04" operator="containsText" id="{18CB6CE6-C994-47F9-8921-F54FC9EF6AC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05" operator="containsText" id="{2CBD7661-F201-4AD5-B95B-D9DDF5D3CB1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06" operator="containsText" id="{889C0807-8B6B-4826-AC4C-2638114F47A3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43" operator="containsText" id="{3EFEEAD6-F7B7-446F-A228-B41D360898E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44" operator="containsText" id="{6FA5A4E8-4261-4E90-B56E-F29942A044B2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45" operator="containsText" id="{7C069D2F-9FCF-4019-89CA-D0D61CD42DE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46" operator="containsText" id="{99333A85-B19A-4B44-B3FF-31408FC064CB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47" operator="containsText" id="{51966719-31E2-4C18-8A3B-E425A1179BE6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48" operator="containsText" id="{EBE66E16-C2E5-43CA-803E-1E7C7B0BE3B2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49" operator="containsText" id="{0E51CEC3-160F-4988-B464-28950E89C6D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50" operator="containsText" id="{142B664A-C0B1-4491-A8D5-DB7ADDC4C5A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51" operator="containsText" id="{D56E19CF-D44A-4585-92D6-F2689BC17EE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52" operator="containsText" id="{3082D7D1-ABB7-46CC-A1CA-41EC0B3DA69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53" operator="containsText" id="{EC36C853-D660-4D5B-86BA-582D938CC44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54" operator="containsText" id="{169058A8-67CC-4A86-8B84-A360D17CA50D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03" operator="containsText" id="{A588E07E-3F42-4F50-835E-72D667EB8FE4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04" operator="containsText" id="{9D1BF565-FCC5-459E-A9FD-7DB2FDB46A1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05" operator="containsText" id="{72B247E8-A7E7-4A03-814B-0F92B7D362D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06" operator="containsText" id="{A693F6AD-4DDB-4F52-AD8B-EA207092D08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07" operator="containsText" id="{1FEF21F6-3322-4CB5-A5D1-CFB70F34EB19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08" operator="containsText" id="{EBB97B70-5A7A-4262-B034-38D57E99EAB1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09" operator="containsText" id="{42A82482-9C89-4379-998C-DC087AAA8B4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10" operator="containsText" id="{C5D54171-E375-4796-8A2B-7F724996F99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11" operator="containsText" id="{0D6BAB7D-20C3-4635-95C8-0A8F49B4CC8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12" operator="containsText" id="{ACDCAF54-EDC6-4AF5-B974-74DAB5240E1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13" operator="containsText" id="{D2562E30-3833-4E24-B82E-4BAEE37FEE2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14" operator="containsText" id="{63510C33-5B50-4D6B-B5C2-F38E3FA9FDA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51" operator="containsText" id="{3038F86D-6C57-4A1A-B213-CEFD2FB16004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52" operator="containsText" id="{CBCD8532-5F22-4ED0-A99E-36D05B86F46D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53" operator="containsText" id="{C27D417E-B2AA-4509-B535-461EA471143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54" operator="containsText" id="{55F4106B-0C98-43F7-BC84-BECB7F80F40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55" operator="containsText" id="{ACA23B3C-B5D0-46D9-BBEA-687B7103558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56" operator="containsText" id="{9F7882BF-E32C-4636-B51C-1DFC74384F7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57" operator="containsText" id="{DF4C74F9-A44C-41BA-9B73-57DDC05F99F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58" operator="containsText" id="{21F4BB50-3CF4-47CF-B2F0-D195494731A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59" operator="containsText" id="{6D6A0229-9C8E-40E0-8672-EA61E38D50E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60" operator="containsText" id="{74B800EB-BA12-4AC7-894B-C54CC1941BF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61" operator="containsText" id="{44919718-012A-4D67-8B47-7B8176956FA7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62" operator="containsText" id="{2088CB19-2922-4419-A258-90630B742F4D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75" operator="containsText" id="{D5D6D3FC-5246-49F3-8B38-53F0FB60993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76" operator="containsText" id="{BCDA61C6-E366-4EDE-8A64-97CE91445D7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77" operator="containsText" id="{14413901-AA9C-4A86-A80F-C9F5D372A3A4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78" operator="containsText" id="{AFFCBD08-3DD9-4066-9A90-AEB9FE8B6061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79" operator="containsText" id="{2BF57848-44D4-4343-AFEC-0BFA383396B9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80" operator="containsText" id="{868AE012-C6FA-40BB-BD5E-C1FFEE5D6C1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81" operator="containsText" id="{628E6B74-9E44-460B-BD64-484BF57447C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82" operator="containsText" id="{D09CA816-F16B-49E3-9F6E-5F4091EDCFF2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83" operator="containsText" id="{1D4D86CB-3E60-4FAB-83CF-595DF2F77F9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84" operator="containsText" id="{FDAFF9EE-4D97-4FEE-9630-E6F41D19607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85" operator="containsText" id="{7176001C-1CE3-4CF3-A693-7F876A0BBCB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86" operator="containsText" id="{E1B08903-0577-4418-AE04-C420875D78D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71" operator="containsText" id="{8425CC41-ED46-4EAA-934F-2E79EAFB2E1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72" operator="containsText" id="{5866DCFA-460C-4F9C-B32A-7325BE079242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73" operator="containsText" id="{0AEC7876-7A6B-4E14-9EB4-EA1D7C243D1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74" operator="containsText" id="{7EE3222C-4FBF-4C34-A1F0-19C1DF80F01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75" operator="containsText" id="{A6DD53A6-AED6-4FD7-A107-6BC4AE5B819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76" operator="containsText" id="{9C75E202-0FB3-4082-BF48-CB2E706F12E6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77" operator="containsText" id="{B49A6F12-0EF7-40D1-B5B9-57D0825C6AE0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78" operator="containsText" id="{EE636E1A-3CD5-4F47-840F-230DDA00DB5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79" operator="containsText" id="{E5C402D9-9EF8-484B-A743-7869BB39121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80" operator="containsText" id="{92088598-25BE-4840-ACD8-87F5DDA29EB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81" operator="containsText" id="{69A24571-A075-4178-99E4-7D3627EAB84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82" operator="containsText" id="{FD78BD82-BE58-4601-A158-7F44FDB812E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31" operator="containsText" id="{D08B639B-57D7-45D4-81CA-E9A53F812BD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32" operator="containsText" id="{568B0BCF-3CDD-46A5-BA23-FB56F3FBBED3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33" operator="containsText" id="{91E8AB6A-A1C8-4BD8-862B-78B3B699F2C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34" operator="containsText" id="{B2CE298F-8DEC-4E12-B156-3B48B9372EC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35" operator="containsText" id="{290A5538-34EC-4C6D-A466-2BA43DD39D7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36" operator="containsText" id="{E8A08CF7-3A84-43C0-86AF-5E2B3D0C7602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37" operator="containsText" id="{F21862F2-ABB6-4AD1-BCB0-787D58618E2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38" operator="containsText" id="{E2054403-9FB0-4BCB-BBC3-2FC450C99ED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39" operator="containsText" id="{5EDC8C88-2AD1-484A-8867-203AB5E3C12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40" operator="containsText" id="{883123B8-A595-4E1B-A472-9ECCC4566AC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41" operator="containsText" id="{6DAF80B5-3D5E-4ADC-8281-BD6171D3E61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42" operator="containsText" id="{81928F7E-B188-449B-B499-996ACAAB399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79" operator="containsText" id="{CAC7F281-9380-4B7A-B652-E0CB7A5195E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80" operator="containsText" id="{72249877-0F48-446B-8B5A-AA648E8485A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81" operator="containsText" id="{3B583ED0-B6BE-41CF-8011-04F427B99D9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82" operator="containsText" id="{4B625708-7651-467E-9E23-848AD275CAA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83" operator="containsText" id="{321C17C6-A683-4B16-8A87-C43A4FDE1788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84" operator="containsText" id="{241DCFBA-9EE4-4BD6-840A-C662A34C747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85" operator="containsText" id="{0B5361A3-7F65-4459-9D85-3FA014F5BDF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86" operator="containsText" id="{FE80F7CE-FE88-4C3D-ADCA-B512474BDCC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87" operator="containsText" id="{AC13131C-6A07-4986-B772-EBCDA8997512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88" operator="containsText" id="{D25EC145-548C-4468-8119-EBA23CB0C386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89" operator="containsText" id="{F1C9098E-EE87-4D30-B383-8B656C2E989C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90" operator="containsText" id="{0863D116-0E0D-4274-9B42-01A13B62727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91" operator="containsText" id="{C42AB481-CBAF-49F7-94EB-4DCC5879733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92" operator="containsText" id="{A267FE4C-1448-4AD3-85B0-A45A9B83824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93" operator="containsText" id="{1A16B0E4-4983-4E29-8D8C-EE8216B27FB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94" operator="containsText" id="{9E2F2DAF-3865-48E1-9148-0EDC7752063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95" operator="containsText" id="{717F57DE-661C-4B09-BF83-7043BDB17B2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96" operator="containsText" id="{FE8F89E2-F27D-4B21-AA03-92D0376A346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97" operator="containsText" id="{CDBAB64A-E1AB-424A-8490-8EF901E15B49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98" operator="containsText" id="{59224E31-8FE3-4742-AE20-E3C4C9E8589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99" operator="containsText" id="{DD8370EE-6A11-4B69-A902-911132447D02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00" operator="containsText" id="{41E34CC9-92BD-4285-9519-A8C45F0802C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01" operator="containsText" id="{81FE856D-9714-4E1B-9362-455FF38C75D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02" operator="containsText" id="{1FB11D87-116F-4419-BB29-D4B2FC9DB64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99" operator="containsText" id="{16D4306F-3416-4980-9E61-10936626B20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00" operator="containsText" id="{DE8A266E-DD9B-4D74-9115-CBC48748B038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01" operator="containsText" id="{5AA79627-4EF7-42B5-9CC7-0661A992477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02" operator="containsText" id="{861FAA36-2F1E-488A-8EE2-F6E7A07BFBB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03" operator="containsText" id="{C174F1EA-A23E-4581-BD7C-195188A126D4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04" operator="containsText" id="{81F7AAB5-D782-41B4-A114-34E3DA7B5102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05" operator="containsText" id="{4A42C151-BBA3-4DF5-86CE-C56E4956BDFC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06" operator="containsText" id="{C7AB197A-491F-4991-AFB9-5BE21CA1E6D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07" operator="containsText" id="{FEA23BBF-1448-4D4D-9C7D-B268117BD4E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08" operator="containsText" id="{B6ADC3DE-0325-46EA-A9C5-6516088230D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09" operator="containsText" id="{DE7A75FC-E356-4740-A39F-F1DC9AE3925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10" operator="containsText" id="{EF86D44E-E09A-4BAF-BF81-1D5928D6E21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11" operator="containsText" id="{F22876F8-8437-46EC-81BB-69CBC302618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12" operator="containsText" id="{8A07B1D7-885A-4A43-B556-C40F157A6BB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13" operator="containsText" id="{0E8090CC-3E95-421F-AC86-652C66B7B71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14" operator="containsText" id="{90E72ACD-950C-4C0D-B2FC-C4D92FFDA52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15" operator="containsText" id="{67A73B6A-1589-4B90-8D5D-D9AD445D996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16" operator="containsText" id="{B6F0391B-7C21-4B9A-9D05-D6C9D8C2B49A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17" operator="containsText" id="{FA0E343D-2661-4446-9AD4-669BB706046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18" operator="containsText" id="{1F967ACB-73C3-4961-ABA2-67EF5DA5CF1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19" operator="containsText" id="{7A2B910F-5A60-4AAC-823E-C5BBDB85AB1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20" operator="containsText" id="{CE034A9A-CAD2-4CC6-9BE2-CD561163DB2A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21" operator="containsText" id="{D9B277EC-240A-491F-A73D-2DC412F6ED2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22" operator="containsText" id="{14CFBA8D-EEC1-4251-9F37-9DF595AE2AF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23" operator="containsText" id="{FC382FD7-8620-4F6B-927F-18754353758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24" operator="containsText" id="{F152FC12-0CF8-4D26-8F10-7D16C960D7D8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25" operator="containsText" id="{754F697A-FC7C-46E8-BB23-BF1C3028E54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26" operator="containsText" id="{593944C7-EA04-4A76-8922-862512B8A20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27" operator="containsText" id="{73AF80EF-FB9B-49EA-85AA-6181E3E5792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28" operator="containsText" id="{12C6AF12-C5EA-430D-9106-C19D71D4F62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29" operator="containsText" id="{D3A07CFA-B45F-421F-83A4-B35247108A2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30" operator="containsText" id="{607AF93B-CB9B-4453-838B-E5075BBB3E5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31" operator="containsText" id="{7985AE10-026A-455E-8417-A9C9C871BAE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32" operator="containsText" id="{3AB31701-25E9-4DD0-B528-5B7FF629F97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33" operator="containsText" id="{66FBC9CC-3D87-4D4F-9744-3A4919F37950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34" operator="containsText" id="{423CA869-9A41-4209-B3F0-EDCF98AC2F5F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59" operator="containsText" id="{12D2B475-1F59-4C6B-B2B2-004320C93F3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60" operator="containsText" id="{005E3485-623D-4A5E-95F4-CBCD94BA238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61" operator="containsText" id="{3D1F65E4-30CB-4E99-A006-AC5CB562004F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62" operator="containsText" id="{F97C722E-CC45-42FA-8B9F-65AFEB8B3DD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63" operator="containsText" id="{EE613A5C-1444-4BF4-A408-61D5EB11D80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64" operator="containsText" id="{988D6F2B-A3D0-41DA-BE99-012E115F556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65" operator="containsText" id="{F9B1D2F2-CA4B-45F9-9BA0-6AF951611B13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66" operator="containsText" id="{0605EC18-230C-41E4-A349-9E28BDE455B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67" operator="containsText" id="{4D818539-89AD-4CFF-B65F-486B0EA6A87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68" operator="containsText" id="{35D35E66-956B-4210-90F7-92F92F50010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69" operator="containsText" id="{0B85E398-3051-430A-8629-C0162BAA374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70" operator="containsText" id="{F81B19AA-4C34-4987-BF3C-4A66AB2945CA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71" operator="containsText" id="{AD58E704-5EDF-467E-9B4C-317E29CB515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72" operator="containsText" id="{AAC9C91A-3BD5-4E96-B45F-B838A7CEFCE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73" operator="containsText" id="{E462E8D6-5B13-422B-B91C-4CFB8EDEB05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74" operator="containsText" id="{A3190460-5B63-4C8E-A3B7-AAD429EF258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75" operator="containsText" id="{D3DDD7D1-D10C-4A47-9708-4CFF479AA880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76" operator="containsText" id="{12D4A6CC-0305-4387-8C37-0BAD19B3779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77" operator="containsText" id="{C8B501F7-4B5C-4FF0-ACD5-C38B2AFA2213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78" operator="containsText" id="{A6BD0F06-17FA-4A3F-9B55-535D2C14D31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79" operator="containsText" id="{C3C06851-D78D-46FA-8DC7-2D79B109E6F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80" operator="containsText" id="{67B3B40A-932E-4940-AD98-141255E7DD8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81" operator="containsText" id="{810F99AB-9D90-44DD-9F28-CB85A9914E0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82" operator="containsText" id="{D049DB86-EDDC-44D8-8674-A4C06279B9E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83" operator="containsText" id="{2719CBE8-EB69-4756-AB55-87A051130D6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84" operator="containsText" id="{AD8D904F-54AE-47B4-91CD-7D6BD21CD02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85" operator="containsText" id="{401EC431-A898-472E-8B57-B6D067483D0E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86" operator="containsText" id="{A90E599B-1CB5-4059-8914-3A6B4A72147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87" operator="containsText" id="{961AE26C-C2C6-42A1-B299-BD4C67F973C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88" operator="containsText" id="{6A41C1A5-D9D5-4948-85BD-69C6E3309479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89" operator="containsText" id="{A4DE4E1E-F917-4648-9A8D-8773079BC78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90" operator="containsText" id="{0FAA8E5B-1438-4BE4-81BF-F7CC86085D0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91" operator="containsText" id="{C9D6CC7D-A87B-4EBC-8AA9-BBBB4ABBD03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92" operator="containsText" id="{FA8E6F0D-6406-4132-95C9-D455B62DD2C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93" operator="containsText" id="{27C7DEE5-0960-493A-9B85-F7FECBB9FCA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94" operator="containsText" id="{CD230436-A81D-42F9-B3F5-BD2FEC09EFD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43" operator="containsText" id="{7436B99B-75B5-44D4-8435-A3EAEEBBAE7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44" operator="containsText" id="{42C40E82-77FC-49D3-82D5-2705186EEC5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45" operator="containsText" id="{4EFFF80F-B0D8-4FC3-8BC5-772550F38DB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46" operator="containsText" id="{12DD9EFC-1045-4446-BAE6-8FA8C9998F9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47" operator="containsText" id="{70059BEF-BCAF-42CD-A4EA-27E29BB9AF5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48" operator="containsText" id="{D92C20C8-2A34-44EF-A628-5F76A48F244B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49" operator="containsText" id="{A9318CC2-865A-4C47-B12D-91847B018FE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50" operator="containsText" id="{7E22D2DD-2136-4FAD-891F-2E24A23DAE9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51" operator="containsText" id="{6B57B6C9-2AA2-4468-9F90-E76BA30F3FB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52" operator="containsText" id="{B6BDBC39-40F5-45C5-B08A-689F2AAA037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53" operator="containsText" id="{87790E9B-2851-464C-93BC-35544AE04FC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54" operator="containsText" id="{01260340-DBB4-4449-87B4-9CA1916443FF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55" operator="containsText" id="{D31EE282-AF79-4E04-9C5B-5040E315449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56" operator="containsText" id="{9F7A4EB0-0C93-499F-9DAB-7D1104C9F48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57" operator="containsText" id="{BBD8C114-9614-46E9-83A1-9C52807C8E55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58" operator="containsText" id="{1E9E63CA-FD15-496E-AF0D-B31227FF94A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59" operator="containsText" id="{DC85527E-96A5-4B05-962C-C434AE4E39C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60" operator="containsText" id="{4B0AC249-6B60-40A5-8251-0D2D08F102F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61" operator="containsText" id="{318FD001-8C84-4288-9DC6-FDCFADF5BBC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62" operator="containsText" id="{A152E11F-587B-45F2-8648-3D396557634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63" operator="containsText" id="{7947C913-8E05-44EF-92AA-0287D1FF1AA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64" operator="containsText" id="{BACEFF9F-FB34-478A-97D0-75FB79D7336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65" operator="containsText" id="{660734C7-A400-4E4D-9470-A5A928BB77E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666" operator="containsText" id="{E22FA4B3-7B69-430B-B48F-2D1DCFFD3FC4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15" operator="containsText" id="{A3ABAD73-F772-4A17-B48F-818D83D8FBE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16" operator="containsText" id="{28C12A75-3B33-47A5-AC7A-7FFA735D216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17" operator="containsText" id="{0D8A721B-BD9E-4821-8BCC-3B699BC8CE9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18" operator="containsText" id="{C5BCC723-5CCE-43A6-A2DB-1F074FBE73B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19" operator="containsText" id="{CC0F87DB-F573-4996-AF9F-D9C3EAF182F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20" operator="containsText" id="{E6876A74-6EFD-460A-80AD-68545BC6A79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21" operator="containsText" id="{0D7D659C-0742-4103-B628-27294C9B775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22" operator="containsText" id="{74D601CC-CD85-4F35-AAE1-4EFBB3DA98A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23" operator="containsText" id="{540C5D77-9977-4D43-884F-F905AF43841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24" operator="containsText" id="{BB716240-8381-4451-B9FC-321DB82A7CCA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25" operator="containsText" id="{710C9ED2-E007-4BA5-83C1-A0C3D41E391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26" operator="containsText" id="{8623A1AA-A10E-432C-85B3-AAAEE9408B51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63" operator="containsText" id="{43E920C2-A528-4F3D-9C07-C566770189C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64" operator="containsText" id="{6F19F418-6A4C-4339-B982-989888548B0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65" operator="containsText" id="{99249BD7-4575-46AB-8FE6-063D05E985F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66" operator="containsText" id="{107A7DC7-FD9D-44B8-BE5F-09390269ED5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67" operator="containsText" id="{FCBE86DB-4539-4C74-9241-2003DFB3121A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68" operator="containsText" id="{33EB79C7-7366-4505-B2E3-6C3CE2C47C2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69" operator="containsText" id="{9DFA7905-DAA7-456A-8F37-8E9C69386DE9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70" operator="containsText" id="{487AF374-3478-470E-8740-C7FB7A05CA1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71" operator="containsText" id="{9BE4EBE0-26FA-4540-914F-9A98AAEA4AB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72" operator="containsText" id="{602F0025-8F4E-4DEA-AE47-EA87DEEAD52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73" operator="containsText" id="{706E5027-1FE5-4612-84D2-FAE4F4D1B82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74" operator="containsText" id="{0101554C-53AB-43F0-B8FD-DF90B8AF8A6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26681" operator="containsText" id="{FA030EAF-71BD-4B08-8455-9FBB39B1358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82" operator="containsText" id="{6DE531AA-5F91-49D5-8017-C53412AB0E3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25559" operator="containsText" id="{85AD43BA-1E47-4685-9224-F2182E2547C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60" operator="containsText" id="{57181754-4EDB-4A2F-A308-F10CE7EDED4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61" operator="containsText" id="{7E263771-0EE4-4EDA-BE23-E0993A3F63C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62" operator="containsText" id="{CDA85410-88E6-44D8-B46E-C86BF06E046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63" operator="containsText" id="{B56BAE71-4D00-4F80-A725-2F1754CD77D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64" operator="containsText" id="{5FBA2244-8A7F-40CD-8195-BEA7DD08792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65" operator="containsText" id="{BE860B3B-24EF-4769-AE04-547C89C0EF2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66" operator="containsText" id="{B8110ACB-0EA7-47AA-83F0-1118F411654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67" operator="containsText" id="{2C184C57-0FB2-4BA7-9B42-D6CA7F5AA84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68" operator="containsText" id="{9EFC40EF-AFB0-4263-9F56-40461C59DAB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69" operator="containsText" id="{931E2A78-F057-4E40-9BDD-48E78D32A7E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70" operator="containsText" id="{9ADA0FC4-19DF-41F5-BDE8-899A38F2C49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07" operator="containsText" id="{8006DA08-A77A-4037-879B-00DF2D57427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08" operator="containsText" id="{6BA0E1E1-38BD-4799-A86C-B8CF001E654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09" operator="containsText" id="{4643D0E2-F200-4F98-A0E3-5E7C4F01AF2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10" operator="containsText" id="{FFC2AB0F-D9E9-46CF-B15C-E597087E389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11" operator="containsText" id="{394A48FA-1035-40F5-A179-433C9E3E288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12" operator="containsText" id="{F483481D-9A94-4AEC-8B6C-077DF5ABC7E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13" operator="containsText" id="{97A8FA44-08D1-4966-9B24-A1098239FDC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14" operator="containsText" id="{21F8C822-838D-49DC-B042-43341407751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15" operator="containsText" id="{B8D732AD-B789-4C9D-9474-E0D051D475F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16" operator="containsText" id="{8CA35208-6D38-4CEA-95B1-D08719A9CC3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17" operator="containsText" id="{47A1607E-CA1F-4E8C-832E-6BC856E589E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18" operator="containsText" id="{E84BF526-93BD-41F3-954F-ECB9ABD4452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19" operator="containsText" id="{D9FEB8D9-BAFF-4A9E-970F-4540CE375E9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20" operator="containsText" id="{A5B45C67-9651-4177-99E8-7A7C63B0964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21" operator="containsText" id="{25DD2EA7-F7B0-4B51-B80A-197209A9F9D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22" operator="containsText" id="{701EC207-072A-435C-8099-ACFA51C6BD7C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23" operator="containsText" id="{05CBA72A-2251-4FBE-B337-890CFE41E35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24" operator="containsText" id="{18CD128B-05AE-42B2-99FB-4398D57B07E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25" operator="containsText" id="{94C11068-D35E-4F2C-A531-18508972189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26" operator="containsText" id="{99CD4D5A-B98B-46E9-A683-96B4DF6F4E6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27" operator="containsText" id="{6A4C4B60-CB87-418D-BD7E-3AE33E3BD9C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28" operator="containsText" id="{0563419B-DB4B-4E18-9B50-F0FABE2B477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29" operator="containsText" id="{8D897AA1-4A75-49EC-8124-5DA1BCB1F5D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30" operator="containsText" id="{5401E4D1-68F5-49C3-B885-91C8108953A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55" operator="containsText" id="{7E3ABACE-53A4-49D4-BC21-DDE8E811722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56" operator="containsText" id="{0508A178-3FF3-41B1-B37E-A42849E9C84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57" operator="containsText" id="{510EC3F4-9447-4E77-A3D3-E6E703764733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58" operator="containsText" id="{42E49B56-8EB2-4CB2-A07B-6A377255A63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59" operator="containsText" id="{0B4FD127-E4B3-484A-8FA5-526BF2C1F1F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60" operator="containsText" id="{370A08FC-0FDC-4236-B286-9D78836AB4B4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61" operator="containsText" id="{FDF2DB90-6CFE-4AAB-80D2-3AF14EBB449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62" operator="containsText" id="{BA54FCE1-4E97-4D31-9282-B1D0EF7CD06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63" operator="containsText" id="{26803DDF-2781-46F5-8BA2-A755BE853B8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64" operator="containsText" id="{1B5A93D3-F123-4686-B741-BE1D92E56B9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65" operator="containsText" id="{4BE40624-AB53-459B-86FD-1C696B93717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66" operator="containsText" id="{9346368F-8419-4A50-9F86-780B92924EC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67" operator="containsText" id="{D05B6AFF-06C1-4847-B7A9-BBF0290D695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68" operator="containsText" id="{7C592C55-5090-4F6B-9C68-126A6FD0E94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69" operator="containsText" id="{976645DC-2818-4547-A940-799CF795529C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70" operator="containsText" id="{91400499-E211-46CC-AE34-B17DC16504A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71" operator="containsText" id="{25E63F4A-55B4-4B71-9A00-8799D5384B7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72" operator="containsText" id="{77F28EAB-6CC9-4971-868F-4A8ED59FF00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73" operator="containsText" id="{AEFD1DF1-17E6-4396-8513-E311CD24C37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74" operator="containsText" id="{07E0C995-9D3D-4275-BAF9-98931F40AE1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75" operator="containsText" id="{6B834EDA-CFC7-43BB-98FC-291034B939DA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76" operator="containsText" id="{A6530D54-62AA-4F36-9B65-11F5E5D1B1C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77" operator="containsText" id="{26B8894F-A72B-4324-9129-A0906887345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78" operator="containsText" id="{9074604F-9800-4F3F-AC85-60BAB6552BF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79" operator="containsText" id="{B7AFF9B4-7610-4BEA-BC53-92C056C360E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80" operator="containsText" id="{C10DC959-A45C-4B17-9EED-97E2D616021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81" operator="containsText" id="{D84EFC08-BA46-4430-9F96-9EDFD0BEE98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82" operator="containsText" id="{8D04D938-3D4D-4308-9E9D-11020554BAB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83" operator="containsText" id="{6587AB6B-CE71-4887-9926-F3AE75E69743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84" operator="containsText" id="{25055C98-90A0-4C1A-808C-0BFEA611CE5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85" operator="containsText" id="{66B7C65F-E774-46E0-93A4-98665541305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86" operator="containsText" id="{198F152C-3FA1-4F17-8B9E-5CE6654CCC2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87" operator="containsText" id="{42F8BC29-E8E3-4608-877B-9B6D1D508F6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88" operator="containsText" id="{D3AF44BA-9489-4AAB-8BA3-2CF40E1BCED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89" operator="containsText" id="{4EB124BE-87EA-4779-B817-EF890A9458F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90" operator="containsText" id="{317B3426-A1DC-45D3-9CC9-3375C010B27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39" operator="containsText" id="{4CE4BD08-9E47-4394-A9BA-7DA8179FD0B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40" operator="containsText" id="{0FDD4001-856E-45B1-A02F-5A6CEE1D5FC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41" operator="containsText" id="{B86BD7E1-B9E4-4206-8D02-F9D9FF4FF7B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42" operator="containsText" id="{9B9BBB64-1F12-491C-A938-97F3497E3CE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43" operator="containsText" id="{FC3DD733-4E58-4440-9249-99A1C639209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44" operator="containsText" id="{7BC868B8-7A69-4719-B1B5-D98F06740F63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45" operator="containsText" id="{429CE960-6E9B-4468-BC01-5BA3B4BAE65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46" operator="containsText" id="{992EE9B2-F3B8-4A43-8ED3-77F2798930E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47" operator="containsText" id="{A1A06ED3-EB5F-4993-81D1-907D18BE6F7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48" operator="containsText" id="{99FE8915-5089-40F7-A81A-87FD0A2450B9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49" operator="containsText" id="{D7357CC9-A67B-45F7-82E7-40597A3BAFF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50" operator="containsText" id="{1726FB4B-C236-4621-ADEB-A07B33BB027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87" operator="containsText" id="{9652A79D-634E-4662-BEF4-1E8665E97A1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88" operator="containsText" id="{A351BAD6-203D-4245-826B-B8A36DC273F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89" operator="containsText" id="{5D3D281E-BA0A-4F91-8A78-461ECDDE67F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90" operator="containsText" id="{C3D27383-6806-41C8-B86E-7BBE3A31E38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91" operator="containsText" id="{3284D3FB-6705-4412-9D73-D5CCA1CB040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92" operator="containsText" id="{DE597E5D-FA85-467D-87F8-069FF91042F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93" operator="containsText" id="{86A062AC-0E4B-4245-85DD-313A725F16A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94" operator="containsText" id="{18C9C6C3-55EF-452A-A920-8C988879B39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95" operator="containsText" id="{EE4096CF-EB08-4260-9BCB-481F0E3E75F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96" operator="containsText" id="{967BB60F-043B-44BF-BE69-1DBAE2BCD68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97" operator="containsText" id="{5B5AA2C9-3435-4CF2-B2CA-2604E487EB4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798" operator="containsText" id="{DE1D683B-48EA-49EB-A915-22E75B62178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799" operator="containsText" id="{E4C2CA50-AD91-4BD9-9689-7146D9AAE50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00" operator="containsText" id="{ED114838-1CBE-4D68-97BA-FCE7B694F72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01" operator="containsText" id="{4E656B17-9B42-4BE1-A7AA-72D72BE1C56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02" operator="containsText" id="{52D063A1-1BC2-4039-813D-EEA0D30F35D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03" operator="containsText" id="{4757C66D-3816-4C18-81BE-EC029E46491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04" operator="containsText" id="{8F8F3C4E-5104-4C5F-AC81-7ED5959220E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05" operator="containsText" id="{61CEE9FF-39C9-45C2-911A-4B621B0919CD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06" operator="containsText" id="{0971E926-078B-4BC5-98CC-6DC49071A09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07" operator="containsText" id="{73E64B42-CEFC-48C4-AFE3-5C69587EAAE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08" operator="containsText" id="{A6E0771E-4797-40B7-B76D-A5BC12E132B9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09" operator="containsText" id="{73B56F10-370C-48BE-981A-951170A8F22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10" operator="containsText" id="{A49DFAC5-E930-4362-9B3C-CAB96510567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25" operator="containsText" id="{9B3DD390-2756-4977-BA71-19222ABEDAF2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26" operator="containsText" id="{397BA344-4EEE-471E-9FD5-FE87B411499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27" operator="containsText" id="{8D608B25-E4D4-489B-8623-32DF998D065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28" operator="containsText" id="{E21E68E6-A57E-4D97-A425-D68583E1128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29" operator="containsText" id="{138420DC-6155-4A2D-8B55-884CF65B91F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30" operator="containsText" id="{C3283E48-0DF7-4421-B69A-A0B288FA0E9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31" operator="containsText" id="{DEC6B711-1146-4C13-8BE1-35602100373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32" operator="containsText" id="{04F09964-7374-4AFC-9A09-9557EBCA6BF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33" operator="containsText" id="{177D0DCE-4B81-4D4A-AC32-E24958C0DF4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34" operator="containsText" id="{389D4A12-74CC-4B06-8FA9-2064FFA631F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22" operator="containsText" id="{6FD2CED4-60B3-4386-95AC-E17B70CA41C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23" operator="containsText" id="{C5C4074F-4386-4BA8-90DC-3FFB03D3C7F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24" operator="containsText" id="{04662B16-FD7D-4C52-B2AB-C4651F6E4C6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25" operator="containsText" id="{37E15287-D864-468F-B0FC-8F0A18199C3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26" operator="containsText" id="{BE6D8076-22B8-4CB8-B381-DA005F6031C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27" operator="containsText" id="{AAC6453F-EAA1-42D6-B733-097743ADE60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28" operator="containsText" id="{DD3F7192-D481-418C-8276-D9433E98D590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929" operator="containsText" id="{0FB939C3-1C29-41F4-AE32-0B934C26CCB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30" operator="containsText" id="{296345AE-2FB8-4393-A77A-D2195E7A441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31" operator="containsText" id="{13F19BC5-C466-4BC2-94EC-3970F9512A09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32" operator="containsText" id="{2BCE50FD-9156-4540-AD55-B1C67F06E0C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N24:P24</xm:sqref>
        </x14:conditionalFormatting>
        <x14:conditionalFormatting xmlns:xm="http://schemas.microsoft.com/office/excel/2006/main">
          <x14:cfRule type="containsText" priority="25019" operator="containsText" id="{30CEC203-C984-41F1-B00A-DFFB078EC01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20" operator="containsText" id="{2522BAA9-28FF-4EFC-9EF0-39CC2232C70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21" operator="containsText" id="{E2867127-6D40-4DAD-B2B6-4567FAC2D4C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22" operator="containsText" id="{66D4F746-1F61-4439-B3A3-2A0D26E8DAE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23" operator="containsText" id="{9E6513FA-CF17-4DAE-A002-A3D724C5CD4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24" operator="containsText" id="{CE840EF4-30BB-44AB-887F-4A4A085BE81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25" operator="containsText" id="{92EA8EC8-FB44-41D2-A113-ABD5CFF2D6D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26" operator="containsText" id="{362F87F2-1B45-42FC-AD71-505AD47F9F4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27" operator="containsText" id="{5D300BF4-5871-4DF5-A6BA-43223D70CE3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28" operator="containsText" id="{948D917A-096D-4BB8-8A81-091B9DF5621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29" operator="containsText" id="{6CFE2283-68D5-4C02-B7A2-43A8186E8360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30" operator="containsText" id="{E9F3A44A-C07A-4788-AF75-2A97671566B9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27" operator="containsText" id="{7D8BF8C8-8146-42FE-8CA5-656FD64BFB6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28" operator="containsText" id="{50F82434-8F41-4E46-BF6E-AB41BF9435C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29" operator="containsText" id="{ADF958D6-368D-4788-A804-80DE1A11A88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30" operator="containsText" id="{074B1624-48EF-4B0C-ACEB-72E7636D07D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31" operator="containsText" id="{86E0A742-26FC-4020-9F37-2A57B15B14E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32" operator="containsText" id="{23B90CF0-E874-4055-B270-199534573FD6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33" operator="containsText" id="{1BBC58B9-4F21-4DC9-938E-BE9080AA4E5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34" operator="containsText" id="{03622553-7F44-4FC5-9423-C7AB13DDB32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35" operator="containsText" id="{56815FAA-06E0-4754-95B8-0EF80B154A2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36" operator="containsText" id="{57744DB7-9BB8-453B-B154-5812E3E64256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37" operator="containsText" id="{A6BECE81-0365-43CD-AB67-CDAFACE3F5B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38" operator="containsText" id="{8AE42378-4C03-4ACB-916E-2050B4D7D1A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87" operator="containsText" id="{9BA0D829-C68A-46F7-91E6-B13DA59A015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88" operator="containsText" id="{8A1A3C75-562F-4ED7-BEDB-E2AF91C6356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89" operator="containsText" id="{E3ADCB8D-9DBD-457A-97DD-E531C73240A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90" operator="containsText" id="{59992614-1879-411C-B854-1767DA19426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91" operator="containsText" id="{F3A2E76C-3ED3-4DE7-95F9-724924822CB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92" operator="containsText" id="{3C0567FF-E56C-4BDA-952E-2C35C26B3FC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93" operator="containsText" id="{24A3617D-12D7-45C9-BE94-39953DACC19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94" operator="containsText" id="{673453FA-CE14-4D5B-88E4-E114193FE6C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95" operator="containsText" id="{FBB9D4DA-759B-41F4-BE5F-4493996C61B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96" operator="containsText" id="{6BC1E96D-D51B-4BE4-8A62-49A8A62E87B1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97" operator="containsText" id="{A072CBA1-4DE0-4BDB-A313-E5FF8A5DAF8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198" operator="containsText" id="{2A7EC3BC-B1BD-47E1-9258-448E59B9755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199" operator="containsText" id="{48E69A67-DC72-4ABE-8761-7BA14B7F4A0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00" operator="containsText" id="{1F69803F-5117-4D4C-B85E-C3510710CDA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01" operator="containsText" id="{CAAB702D-7D32-4F12-B477-1A7D6046E97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02" operator="containsText" id="{9448D23C-97ED-42F1-9A02-EBCD4539E90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03" operator="containsText" id="{A7C914FD-ECCF-48CF-9B9E-4EEA0112D61B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04" operator="containsText" id="{63BC3A7B-57C8-474C-BBE4-E7DB6742750B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05" operator="containsText" id="{8B233261-DE88-4752-82F7-8CF487B01DC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06" operator="containsText" id="{F76BBCA7-3CDF-46D8-8269-99F542D8DE12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07" operator="containsText" id="{5DB99021-6006-4242-9BE6-7E260FBB22D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08" operator="containsText" id="{6F01CD74-68A2-47B2-A957-D9E8C318BD7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09" operator="containsText" id="{BAD07446-2C89-43AD-A8C0-11EE412DCD7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10" operator="containsText" id="{B5735591-F978-4592-9C91-7FDDDC1B381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173" operator="containsText" id="{E29D75E4-916C-4DE5-8EB3-E14DA9357752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74" operator="containsText" id="{20EEDB50-E9D0-4FFE-95E3-51EE9F0B8AB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75" operator="containsText" id="{84CE257A-1B18-4C59-BC23-67071BB76A5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76" operator="containsText" id="{A2ED7B85-F6F3-44D8-9C27-37B948573081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77" operator="containsText" id="{E25E938A-5DB2-4397-987A-FC1049B075D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78" operator="containsText" id="{F24A59B8-AF4B-4086-94CC-EED1D0D0F1D1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79" operator="containsText" id="{24334303-2F83-4545-AA6A-EDD332B623F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80" operator="containsText" id="{B9BE06D4-CB81-484D-A3DE-5226FD7E22C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81" operator="containsText" id="{562073DB-FEE6-446D-8515-773771F57232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82" operator="containsText" id="{E5EFEBCB-298C-41F0-87AD-B30AF813C80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83" operator="containsText" id="{ADC71813-A9FE-4091-B068-5D26F6A17CC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184" operator="containsText" id="{F2947B8F-1F71-4B2A-9A12-338CD64C72E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59" operator="containsText" id="{32F0ED8C-7C25-42D0-903D-689363E9A56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60" operator="containsText" id="{9344116F-C0CB-4A6D-B39D-8804D526F8C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61" operator="containsText" id="{46AAF6A1-1E3B-4652-B1EA-922C2470229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62" operator="containsText" id="{02E827F4-785E-43C2-A509-A9100B0B2096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63" operator="containsText" id="{7D3FE67A-830A-43D9-A316-D4E9E83D5094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64" operator="containsText" id="{580EF588-6DD2-4732-8B4A-E449BFC12B5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00" operator="containsText" id="{6542FC9C-5F9B-4083-A869-AFB853434CC9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01" operator="containsText" id="{FA8053B0-F3D9-47D2-8078-A0983430562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02" operator="containsText" id="{06D958BF-EAF1-441F-9330-0E24E7D9D6E9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055" operator="containsText" id="{9F0FAC88-024C-4D31-AFC8-082E903F03E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56" operator="containsText" id="{0C61BB8D-A63B-4EEA-993E-A29698E07A8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57" operator="containsText" id="{382CF188-F26A-4C5F-BF4C-5D15C4C3755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58" operator="containsText" id="{D8077893-203A-4EA9-951D-5F93A8C7C52A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59" operator="containsText" id="{1E8584D7-DB2D-4AF3-ABFC-C05AD0EDF3B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60" operator="containsText" id="{542F4658-6FCE-4920-970B-C07D49607FB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61" operator="containsText" id="{48EF7B2F-C5B2-4A1F-A08A-59A5C5E9444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62" operator="containsText" id="{D7649442-570D-4FE5-BC77-7EDCC6F8058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63" operator="containsText" id="{04E5929D-E2D3-42AE-89B2-6B7C47515B4A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64" operator="containsText" id="{692AD444-DD2A-4BCD-8010-38027FD6B05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65" operator="containsText" id="{9D2DC1BE-0D17-4719-B436-E27AFD385A36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066" operator="containsText" id="{7360F49E-660A-4AEB-AE52-8756D084451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15" operator="containsText" id="{9F45982E-F55C-49EE-A92E-25ADD7BB341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16" operator="containsText" id="{1DB84D6A-3482-47F1-81DD-6801330F3CD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17" operator="containsText" id="{D3185FC3-DAA4-480F-8404-18D0DB824F7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18" operator="containsText" id="{254E86FE-ADD2-4975-BF8B-9DA985B72A0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19" operator="containsText" id="{5BFE9E74-7460-4E62-9EEA-A5E301C3B02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20" operator="containsText" id="{DE6A34DF-37D9-4EF8-BE02-03CFD2FB8ABB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21" operator="containsText" id="{1ABA8064-87D6-4117-9AE6-179E5BDFB83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22" operator="containsText" id="{9A0AF5D0-D76C-4810-B7F7-88EA7D375CAD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23" operator="containsText" id="{FC889FC1-CFA4-4D54-9FE0-39C8E9CE9782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24" operator="containsText" id="{AFDD9A2A-C28A-4DBB-A4E4-3A59CB36362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25" operator="containsText" id="{CDFD5E45-0989-4746-A208-9620A1EA9B8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26" operator="containsText" id="{A99AA3E6-C847-4493-B417-9BDF120A3DE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27" operator="containsText" id="{39CCFA64-0167-4CE6-AC37-104CD130A14D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28" operator="containsText" id="{EC9AD682-3C6D-4A34-BB97-B039E309B2DD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29" operator="containsText" id="{5EB9439B-3181-435B-AF7D-69BB6FB2C637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30" operator="containsText" id="{8A75D3F8-464F-4F39-9E84-80F8DB92D74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31" operator="containsText" id="{044ABEEA-F7DF-4F0A-AC1F-CE5641968DA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32" operator="containsText" id="{54272BA4-DB19-4AE2-9590-53DE26D007F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33" operator="containsText" id="{5E81132E-0037-40D6-84B7-11AE0A7C1EE3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34" operator="containsText" id="{58CD3FD7-35AF-4D2B-B889-55811748CAE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35" operator="containsText" id="{E352E0FF-45C6-48D1-8149-753F7C0341D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36" operator="containsText" id="{6829AB15-D3F9-4C13-938C-F56E094494F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37" operator="containsText" id="{0E38FA27-5FC3-46BA-8547-6A0FD6C5F61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38" operator="containsText" id="{4906B848-01F3-4DC5-B4B9-145E48CF829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87" operator="containsText" id="{FC763D0F-AF3D-4189-8537-67088C02502D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88" operator="containsText" id="{8B5962C0-267E-4FAA-B457-2B65DD06F3A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89" operator="containsText" id="{BED8639E-C067-44C5-80BF-CDC5A37BB43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90" operator="containsText" id="{46B495D0-7F14-4611-8180-E32D59E1067F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91" operator="containsText" id="{424B3A70-A604-48DE-B609-4349BEC79A29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92" operator="containsText" id="{62B0FF71-5D9B-481E-A4FE-DACDAA39B64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93" operator="containsText" id="{FF95BE9B-57E8-4604-9606-B6D4F4AB1AA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94" operator="containsText" id="{5423203E-D396-44E7-BD02-7E7D094FC81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95" operator="containsText" id="{524A9C2F-1528-4DF8-8F83-C5578CE5059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96" operator="containsText" id="{89A155CC-9638-46A5-A783-A5E4211534CA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97" operator="containsText" id="{1023FE8E-BDED-444C-B8FD-74CC7562E24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98" operator="containsText" id="{70DEA10F-FFA5-45FA-B384-41A3FBF27F0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99" operator="containsText" id="{E5137A9A-41FF-4FE6-AB85-7C0D7851F82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00" operator="containsText" id="{38A35AFA-DBA3-49E8-8AB1-28225A720DD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01" operator="containsText" id="{E3D3D285-F8E8-448B-808D-0E9A839AB1F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02" operator="containsText" id="{98A04D8A-F8ED-42D1-82ED-19BBCCA1D9C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03" operator="containsText" id="{99E3613B-9861-4F19-BED7-2AE72A54EC7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04" operator="containsText" id="{1406BE86-BCF2-4128-8839-88425DD446D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05" operator="containsText" id="{F1A1EEB2-03A1-42E2-B854-19877C8BBD7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06" operator="containsText" id="{A38FCFCA-E42D-4F89-B539-42C33467DB7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07" operator="containsText" id="{84CCFB19-8D71-46C9-B01F-88A43395AF9C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08" operator="containsText" id="{71D258D6-2DB2-4F71-8CCA-C2F570331A99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09" operator="containsText" id="{3A731538-1993-49EE-B2D9-FED04C71FDC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10" operator="containsText" id="{8A124E44-7402-4A42-AACD-CD1CFA4284A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11" operator="containsText" id="{1CCF4691-9BD3-40F0-BA24-7DDA727CC39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12" operator="containsText" id="{51B415C3-012F-4223-A7E7-552464278B5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13" operator="containsText" id="{CD5D39E1-6307-42F3-BD73-069BA27E1D2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14" operator="containsText" id="{2156DCB9-F087-4609-B571-CAF731B16CC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15" operator="containsText" id="{AFCBBDAA-2C94-402F-9DED-53827AA99606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16" operator="containsText" id="{9E3F3C0B-DFF1-4C0A-9936-916918E3C28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17" operator="containsText" id="{D9FFACEC-6954-4793-8EAF-4E8F9643D3C1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18" operator="containsText" id="{3E2DC5AE-819F-4E59-8417-44752123BFC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19" operator="containsText" id="{D7FAB03C-3F08-4B9D-842F-4917E5E4850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20" operator="containsText" id="{92279A4F-15FA-4EF8-A8DA-5127875CF4B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21" operator="containsText" id="{B13905C3-ADBB-4CF1-A2F0-D105B0724ED7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22" operator="containsText" id="{DB5BB283-9A3E-4B84-9C82-4DE56963046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83" operator="containsText" id="{A2F451EE-357A-4EF7-8EC6-C8A3CCCD0520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84" operator="containsText" id="{5AD40477-4CF3-4E77-A425-491C8079A00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85" operator="containsText" id="{0C0519D0-056A-4F5B-80AB-5508500CCDB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86" operator="containsText" id="{A2A69653-9F1A-4836-BD37-BFC98E2DE7BF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87" operator="containsText" id="{1A40876B-6B77-4BB5-935F-314A29989949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88" operator="containsText" id="{A676641A-1DB9-41F7-A2BE-A366A5AD6A6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89" operator="containsText" id="{F34A1FB4-26E7-42FB-94E1-07EE724A3863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290" operator="containsText" id="{3AD40357-037B-4485-B867-2A94CEF07CC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91" operator="containsText" id="{7B6217CA-B0BB-490B-993D-5545E3ACCE7B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92" operator="containsText" id="{F74CFF3E-D009-44FE-9CB5-C89BB17AF1D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93" operator="containsText" id="{29E19ECA-47AF-43B2-AF32-EBCC7B8F6A96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94" operator="containsText" id="{CAC7947F-FB7C-4E38-823A-B088C0BF1FA9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43" operator="containsText" id="{AD9ED890-0FAC-4992-AEC0-85AFA6505B1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44" operator="containsText" id="{F13B5BC5-4449-4A6F-8E9F-144F7BE6EB8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45" operator="containsText" id="{D24F268B-D008-411A-B7EA-59240A8F450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46" operator="containsText" id="{98D8330F-7042-4502-BE14-F4F1033D59B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47" operator="containsText" id="{01D16548-8200-4ACE-9C2F-5E433A0BD41B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48" operator="containsText" id="{B142B183-8DF0-494A-8DA5-FE95FA9229C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49" operator="containsText" id="{CFC22822-D0EB-4798-8767-4DE9C61D04DC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50" operator="containsText" id="{FA7A79F0-BED2-41E8-860A-A772F22296F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51" operator="containsText" id="{996AEE60-960D-4670-88C5-B12D2A441C6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52" operator="containsText" id="{B34835E3-6078-4D08-B6F3-3DD55B4914D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53" operator="containsText" id="{56630E8C-371B-4C18-9D68-64341189C7C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54" operator="containsText" id="{871FFB9F-FED7-4849-AF2A-C7EFAEE84D19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55" operator="containsText" id="{1F63FF99-25B0-4A38-98A2-6801EABA611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56" operator="containsText" id="{8A7A1118-CE2B-47A8-9290-A25635901DB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57" operator="containsText" id="{68E0752E-7571-4BA0-AF9A-DCBD56AB4C8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58" operator="containsText" id="{4DB9BF31-CBA4-4A53-BDC6-0B6454DD442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59" operator="containsText" id="{B20C2FF1-9F3C-4524-B3AA-4BD4808D66D4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60" operator="containsText" id="{E28E0224-1DA7-4F8D-9A48-B76A2405D57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61" operator="containsText" id="{0C5DD605-06B1-4B8C-AA6C-8B89B8D53BF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62" operator="containsText" id="{CA97DED4-7913-4FF8-83B1-588DBF4D11F7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63" operator="containsText" id="{810B8254-1374-4C68-B04A-E5E0903707B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64" operator="containsText" id="{CDA6526E-C1DE-4CCE-ADB2-DC89007AFE9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65" operator="containsText" id="{4C44BFD6-F532-46EC-8A86-2B9968800F8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66" operator="containsText" id="{2934E61E-F80D-4546-B4BC-022D5697884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03" operator="containsText" id="{34EC1CD2-DAF1-4F07-ADDA-BD00C3917D85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04" operator="containsText" id="{7DEC30DC-D829-4C7C-9204-397D5B0231A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05" operator="containsText" id="{CC0B5430-594B-4903-82D7-DFDBA5639D5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06" operator="containsText" id="{4D485C5C-4298-4E9F-98B9-6A8B9B8959E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07" operator="containsText" id="{EC81E43E-AA87-49E3-834C-06DF02E775C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08" operator="containsText" id="{9E33F91D-85F2-41AA-BD6E-5DCA1CAE853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09" operator="containsText" id="{1B71796F-595F-4B2C-851D-FC3DD051E14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10" operator="containsText" id="{35A6C6FF-1CE4-4378-B418-D0F901BBCE9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11" operator="containsText" id="{3C051A7A-C90A-4121-8CDB-5F2210F29749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12" operator="containsText" id="{81DE736B-2420-4C15-A577-4E5C43A57D8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13" operator="containsText" id="{8EA8946E-D5C5-4A05-890D-888BB3BEA32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14" operator="containsText" id="{ABCE6D40-85E6-4BB8-A735-5ED54A254C8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63" operator="containsText" id="{3081C4EA-ED57-448C-A802-54F3C78C008A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64" operator="containsText" id="{F8EE2648-2C1D-44AC-8369-0BDEB6B55C63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65" operator="containsText" id="{09FD55EC-AAEE-4D48-86FF-68DCD514F4F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66" operator="containsText" id="{37B31F70-671E-4D15-BF9D-9B1D3AEE497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67" operator="containsText" id="{1168DDD6-80FA-4313-945F-73AEFEA9B72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68" operator="containsText" id="{A5FAEFD5-1B2C-4F6C-836A-27F72C4D451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69" operator="containsText" id="{2361E4EF-43E7-4932-883F-6495925101B5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70" operator="containsText" id="{D0FD149D-B423-49CE-8C87-7B5209D2A25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71" operator="containsText" id="{1C927EF1-B17F-444C-83F3-A62938AFB62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72" operator="containsText" id="{DA6CE3C7-31B9-4D4C-BFB1-75F8E06A182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73" operator="containsText" id="{14701AB7-294C-4FEA-A4BD-8C52356E01A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74" operator="containsText" id="{6848F9D9-D55C-48B9-A4B9-A63FA7C4B55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47" operator="containsText" id="{F6FA9B25-0DEE-4884-AD01-E8EA427EF06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48" operator="containsText" id="{2BEA7BD1-6E40-462E-AAC2-63CB408A7D8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49" operator="containsText" id="{A1531BEB-0AB1-4CA1-9C8F-DE63198F6577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50" operator="containsText" id="{33551F87-5693-41D0-B90C-A12529E34C5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51" operator="containsText" id="{98D94B75-13CC-41B4-B210-0608ED7E7F4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52" operator="containsText" id="{77479408-0FE6-4F28-B0DD-EF61CE893E6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53" operator="containsText" id="{1377F608-2EA3-4E13-8E63-F69EF588584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54" operator="containsText" id="{AEF36ADB-9AD1-4BCB-B121-631A86CFE8DE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55" operator="containsText" id="{984E3ED7-3947-44F6-A731-DFDCBC5305A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56" operator="containsText" id="{8679F401-981F-4C68-9C16-122D6605E43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57" operator="containsText" id="{1A369F9C-8586-4401-BC56-B1F868B4699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58" operator="containsText" id="{8A5C5D51-10EF-4362-B07E-290119F8CC0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O24:P24</xm:sqref>
        </x14:conditionalFormatting>
        <x14:conditionalFormatting xmlns:xm="http://schemas.microsoft.com/office/excel/2006/main">
          <x14:cfRule type="containsText" priority="26365" operator="containsText" id="{9DB3F948-D92B-4FE8-BFC7-223F8CE22A07}">
            <xm:f>NOT(ISERROR(SEARCH($P$44,P24)))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66" operator="containsText" id="{84BA0ED2-1B63-4213-A7DA-5E99266975C4}">
            <xm:f>NOT(ISERROR(SEARCH($O$44,P24)))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67" operator="containsText" id="{E119E166-53BA-4ADD-B379-6A1A6105E01D}">
            <xm:f>NOT(ISERROR(SEARCH($N$44,P24)))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68" operator="containsText" id="{4FCF9162-BFDB-4011-A4A2-EE96BDA6B351}">
            <xm:f>NOT(ISERROR(SEARCH($M$44,P24)))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69" operator="containsText" id="{AD40DDEF-FDC5-414E-89D2-3203B972DEDC}">
            <xm:f>NOT(ISERROR(SEARCH($L$44,P24)))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70" operator="containsText" id="{FDD11DE5-72DF-47D4-B96F-DB38EA46EAC5}">
            <xm:f>NOT(ISERROR(SEARCH($K$44,P24)))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71" operator="containsText" id="{E8CAC5BD-7748-45AF-B661-C5B7F913C92E}">
            <xm:f>NOT(ISERROR(SEARCH($J$44,P24)))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72" operator="containsText" id="{CCCAD9A5-5B7F-45F1-95A0-1F93503AB03D}">
            <xm:f>NOT(ISERROR(SEARCH(#REF!,P24)))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73" operator="containsText" id="{E155C418-DDEC-4344-B41E-4B72EF60C8C3}">
            <xm:f>NOT(ISERROR(SEARCH($R$44,P24)))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74" operator="containsText" id="{8F3DFC50-36A2-4CF4-86C9-9FE509AB05BE}">
            <xm:f>NOT(ISERROR(SEARCH($Q$44,P24)))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75" operator="containsText" id="{7EECB3C2-52F9-47C1-B35C-286D7251B784}">
            <xm:f>NOT(ISERROR(SEARCH(#REF!,P24)))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76" operator="containsText" id="{FAD337EA-CA05-4F87-A903-55368F046C1D}">
            <xm:f>NOT(ISERROR(SEARCH($I$44,P24)))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86" operator="containsText" id="{5BC94ECE-97C9-48F2-ADFA-C891D6ACB2EF}">
            <xm:f>NOT(ISERROR(SEARCH($Q$44,P24)))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87" operator="containsText" id="{847E118E-82EA-43EE-9C7E-0CC80BDA4FB6}">
            <xm:f>NOT(ISERROR(SEARCH(#REF!,P24)))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88" operator="containsText" id="{251C1883-CF65-4125-8111-5B9866CE027B}">
            <xm:f>NOT(ISERROR(SEARCH($I$44,P24)))</xm:f>
            <xm:f>$I$44</xm:f>
            <x14:dxf>
              <fill>
                <patternFill>
                  <bgColor theme="2"/>
                </patternFill>
              </fill>
            </x14:dxf>
          </x14:cfRule>
          <xm:sqref>P24</xm:sqref>
        </x14:conditionalFormatting>
        <x14:conditionalFormatting xmlns:xm="http://schemas.microsoft.com/office/excel/2006/main">
          <x14:cfRule type="containsText" priority="24205" operator="containsText" id="{467B7D77-16AF-4FD5-8FC1-5857E291A42C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06" operator="containsText" id="{DF6EC064-A7F8-49BA-93F5-C0885FB3D135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07" operator="containsText" id="{87ED2D84-2BDA-4091-9C0B-96252396B11D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08" operator="containsText" id="{274D0A37-37D9-4ED0-B282-4B72EBA537CD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09" operator="containsText" id="{77CE00AD-1302-4314-8B7C-A420E6F32BF4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10" operator="containsText" id="{0DDFD0BB-6FFF-445B-A2E8-87265B08F074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11" operator="containsText" id="{960D69F5-16E3-46E0-8ED1-6E03B01BC5D9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12" operator="containsText" id="{B2BC2C56-17E8-436F-A743-DD28E4B5BD22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13" operator="containsText" id="{EF06C0F7-0DCA-498B-AF9D-5C59CD857BE4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14" operator="containsText" id="{5172D38F-4310-46F2-A3F2-7976231185F9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15" operator="containsText" id="{B10B152D-245F-471E-8392-69624C290700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16" operator="containsText" id="{2E056342-EEC3-4019-86C9-71CD7D9BC0D1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29" operator="containsText" id="{6F339832-AED1-4CC7-8088-F770D3FFEE3C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30" operator="containsText" id="{FC4D87A6-2A19-4F7B-8EEA-B44C79B3875F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31" operator="containsText" id="{FA4B033C-A5EC-4862-9AA1-A1C7FC430875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32" operator="containsText" id="{6D4ED9B8-ED35-411D-B3B4-9417AD012D1A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33" operator="containsText" id="{37A32E44-DD47-4967-892D-C9DA88A495A7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34" operator="containsText" id="{593FBD9A-82C1-457E-9519-E2CF13F669FE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35" operator="containsText" id="{D3B17B51-A86F-4018-AB84-969CCC63FB4E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36" operator="containsText" id="{415C35E5-5C40-473A-A31B-B19EB94C5135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37" operator="containsText" id="{FBCCDBBB-57A7-448E-8711-5FB0268C303E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38" operator="containsText" id="{4829CCA8-FE1C-4981-9311-B3E2735833FE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39" operator="containsText" id="{665226D9-05DD-416C-AB55-DEEDE18A632F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40" operator="containsText" id="{DE16CE84-BA89-4FB7-93EE-4C6D07BEB6F2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541" operator="containsText" id="{A9B18809-8FA1-46A7-9B3D-391228DAA5B1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42" operator="containsText" id="{27870BED-A814-4DBC-B67C-57F4AE3FC665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43" operator="containsText" id="{68B54382-DAC4-4E6C-9AFE-F841F2F2D66E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44" operator="containsText" id="{FBFAA392-33C7-4D3B-AC15-545E8822A525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45" operator="containsText" id="{4DCE60BA-CBD6-4C38-BB30-ED6609D071E1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46" operator="containsText" id="{565F5750-6DE7-4E29-B986-00A7296327F5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47" operator="containsText" id="{A8ADD1D8-2B52-4706-AE4C-1036149C7D9B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48" operator="containsText" id="{A9B189F5-7E38-438A-8BBC-3E8EC2156853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49" operator="containsText" id="{5EB78418-DF9E-4ADA-9504-17B14C78407C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50" operator="containsText" id="{BCB85728-1F8D-4989-84DC-ADC1E1E100B5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51" operator="containsText" id="{B4119A28-B723-40D9-884B-E17C534803DC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52" operator="containsText" id="{BD1F38AB-6423-4970-89D2-D48E2C4091A6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565" operator="containsText" id="{A6450B2B-B8AD-4C86-8EAE-C80171AFA67A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66" operator="containsText" id="{5600ECD7-2988-41FE-B82C-1CCF5828CFF4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67" operator="containsText" id="{64D42EA7-1F7E-4266-9541-50B84F246CC8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68" operator="containsText" id="{3A8AF3B5-BD9B-49E8-9DC9-40B4FE698C35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69" operator="containsText" id="{3AE84865-AE70-4BC3-9CF3-03D3D3C29C01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70" operator="containsText" id="{A1D8F7C3-0E33-4587-AE41-EE4EF30807C4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71" operator="containsText" id="{825F1A00-FC50-467D-B893-B7BCD874754A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72" operator="containsText" id="{D311F454-2D2C-49A9-9CD6-94164CF729C2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73" operator="containsText" id="{19DC6B16-5066-46A3-9178-9AC307FB7F0A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74" operator="containsText" id="{54A21FD2-2FC0-45BB-955D-D2D6CF029DAF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75" operator="containsText" id="{C7443A3B-E663-4B88-B330-0E376652D9A3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76" operator="containsText" id="{C9D95545-4C7B-4553-AA63-9C15C75D5976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m:sqref>M26:P26</xm:sqref>
        </x14:conditionalFormatting>
        <x14:conditionalFormatting xmlns:xm="http://schemas.microsoft.com/office/excel/2006/main">
          <x14:cfRule type="containsText" priority="24529" operator="containsText" id="{F02A6B7E-1649-4ED8-B55A-2F355914C1E8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30" operator="containsText" id="{C2770695-A7CA-46BB-9736-63D82F4A29F9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31" operator="containsText" id="{03081E79-75D9-499A-93D6-7A796AE90E14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32" operator="containsText" id="{D52CFB57-CE45-405E-8872-26EE73B6DFB9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33" operator="containsText" id="{844D5F6E-B764-404C-8322-512919AB5BD1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34" operator="containsText" id="{0E908979-63AB-4F53-A2CF-692192F32DEC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35" operator="containsText" id="{5F2B9E81-DA47-4377-8202-927D7B30082D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36" operator="containsText" id="{3B5D6274-CB30-43FB-B9F5-48CEEF3BD259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37" operator="containsText" id="{222CCB61-6DB0-4411-A32A-D49562A5931D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38" operator="containsText" id="{6A6EC7BA-7038-4898-9E2F-B014F8358C2B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39" operator="containsText" id="{1BC916A3-A1DD-4545-8C71-6F06947B9BF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40" operator="containsText" id="{83EFEB0F-BB1F-47E5-A9EA-23DDF750A9E0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577" operator="containsText" id="{03AB75C7-1897-4165-A81D-D13A139C866A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78" operator="containsText" id="{0B5FBB19-899A-459A-B385-1A707253DC8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79" operator="containsText" id="{87900D01-43CB-4B98-94C8-B9D9CC1F8C26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80" operator="containsText" id="{E74187D9-4241-48B9-85F0-78996CC1A855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81" operator="containsText" id="{B17D679E-2B0E-46BD-B89B-5721B36C3575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82" operator="containsText" id="{F6A9C9F1-600C-41CA-95C4-AFA2A28F94FA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83" operator="containsText" id="{ECED1E72-69C6-466D-963E-881A2F34F9E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84" operator="containsText" id="{162A89FF-3A31-473A-B9F1-B9200AB2E716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85" operator="containsText" id="{0E06EBDD-C8A3-4B78-9CB7-6DDE6B1FCB8E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86" operator="containsText" id="{3ED66C9A-9126-439C-A210-EBB116EB63E0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87" operator="containsText" id="{044855A3-C62A-4C85-B91B-1BA10B5C242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88" operator="containsText" id="{6D569AEE-0EA9-491E-AEF3-A274B228945E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589" operator="containsText" id="{3B142F5B-6F5E-4334-A41C-02ADC342D0B9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90" operator="containsText" id="{02378AFC-3DD2-4FE7-BD81-3C7DCCF0BF86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91" operator="containsText" id="{FB68F1B6-BD05-4476-9CF3-DFFBA45EB735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92" operator="containsText" id="{029308B1-EA0C-4B31-9A87-9D4E573472B0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93" operator="containsText" id="{312D4A38-A827-48C1-AF5F-5E9AFE01D6A5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94" operator="containsText" id="{3CBBC8C8-3198-49D1-8E73-411765E5F12F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95" operator="containsText" id="{0C54B138-ED5B-4B02-B35D-C65E6E62DFB8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96" operator="containsText" id="{0AF38AD6-5D0A-4BA0-A448-E095B9A1444D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97" operator="containsText" id="{50EED744-94DD-4C0F-9E36-8E4CF90E3354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98" operator="containsText" id="{0C8851BD-5F5A-4AF1-B73E-0B6551FD9C1A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99" operator="containsText" id="{DED2C270-353C-4A0C-89F4-E06FFCE8BCCB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00" operator="containsText" id="{43E30CF4-4315-4200-BE7F-B78C6778C85C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25" operator="containsText" id="{7EA2FB01-6E17-4095-BC04-9936BD7F5DEF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26" operator="containsText" id="{0A2C6025-6520-484D-924D-8A06248A2434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27" operator="containsText" id="{5610823E-3E0A-4412-A1BD-7A598BF00B08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28" operator="containsText" id="{7AB92D07-25E7-4505-8013-3391661483EC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29" operator="containsText" id="{2ACD12C9-427D-4F01-874C-0CB452E74F35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30" operator="containsText" id="{764BC804-2CB0-45F9-A014-4097B459D14D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31" operator="containsText" id="{070B0E9C-35AB-4250-94AF-AADBF3B90DEA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32" operator="containsText" id="{ACE40F73-77D1-4F63-8F05-4F84C97B056B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33" operator="containsText" id="{6BAB6E47-A761-45DF-B4F5-9304FFC32562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34" operator="containsText" id="{EC9CD06F-504E-4DB7-AB2F-B4A18015E652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35" operator="containsText" id="{2C6B36BD-659A-4049-B4F7-6A7554CF2F3F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36" operator="containsText" id="{1EDB0C3A-37D9-4F04-942B-930C182D19F0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31" operator="containsText" id="{F476A948-55CF-40C7-A34C-45D44A0AC143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32" operator="containsText" id="{512B6D49-D0AC-4625-AF56-47CACCB09097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33" operator="containsText" id="{C53C0766-CB28-43C8-9A02-1C0248E4B9F6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34" operator="containsText" id="{3405DC37-FD49-4351-8BA1-E3D36A03E5C2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35" operator="containsText" id="{67405831-028D-479D-BADE-EE558B58AB16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36" operator="containsText" id="{143DB78D-CC14-4455-B3C3-2D1261592465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37" operator="containsText" id="{CB22826C-00D8-403D-892D-B7BF6CBF07D8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38" operator="containsText" id="{AA39C7AB-1AE6-4A5F-9EEB-16DAEA116B9C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39" operator="containsText" id="{EA14CA00-29C7-48BD-9A7C-2EF5A780C13F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40" operator="containsText" id="{67981013-BBD3-4E7F-860D-27EEC5A03CAE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41" operator="containsText" id="{F66CFD08-0716-4A0C-99E5-3647CAA0C43C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42" operator="containsText" id="{80D6E113-3AD7-49CD-974A-98FF0A1B3A5D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79" operator="containsText" id="{E06CEA4E-51FE-41FB-8FF0-793A0F3CCAA7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80" operator="containsText" id="{1D9CBEA8-7B89-4728-9280-6BD2094D6DB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81" operator="containsText" id="{56AABD6E-B322-4497-A22C-8A654AE63402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82" operator="containsText" id="{4FB6799D-DE2B-42E3-BCD6-1710CD3350C1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83" operator="containsText" id="{7F274925-771C-4DBD-82B6-752F1E36DB36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84" operator="containsText" id="{CABA1551-208E-4813-9CBA-2414D7A1CC88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85" operator="containsText" id="{73CDF90F-E70A-4751-ADEE-AA5CA545E67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86" operator="containsText" id="{3988122F-D110-4A70-AE7C-BEB3659B538B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87" operator="containsText" id="{6CDC534B-740C-4E3D-AE90-CAA744E69830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88" operator="containsText" id="{372BE9D9-BE30-4EB4-AA95-F2D1C2471830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89" operator="containsText" id="{472B491D-B38E-403F-AE21-F53694BD45E7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90" operator="containsText" id="{121712DE-6107-4F4F-8C00-E2981C3D050C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91" operator="containsText" id="{7607F6A2-08EC-4793-903F-280A8CF77F9A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92" operator="containsText" id="{86BC0503-0DB3-462D-B91B-8ED59E71323C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93" operator="containsText" id="{B1B99875-07D8-405D-9E95-6CF1CBE8F446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94" operator="containsText" id="{3362E8BB-857D-4192-9FA6-4C562D524DE1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95" operator="containsText" id="{0DAE8725-BD7B-4EC9-8B0D-36A48DE6F84C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96" operator="containsText" id="{3B7A3938-26AE-42FA-89F5-2073C97D4F40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97" operator="containsText" id="{813066BD-9E53-4A96-A534-724433BCEDA5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98" operator="containsText" id="{9089AA27-A439-4242-A478-AE3369876416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99" operator="containsText" id="{0F789A12-C555-4C18-B0CC-C72703CB80F6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00" operator="containsText" id="{DFE18075-A15F-4C8E-B46B-093997DCBEFA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01" operator="containsText" id="{18901937-1BF8-4240-81D3-86BCCE813AE3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02" operator="containsText" id="{4209ABC6-B94A-4A16-A025-2AA5D92EC8D2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4193" operator="containsText" id="{829DFD69-FB20-4F81-A943-8075A34D1E04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94" operator="containsText" id="{B06946B2-D02F-4931-B3C5-DA3B6DD70EF2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95" operator="containsText" id="{82DE1A6F-0D34-401B-985E-C5F342500FA0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6" operator="containsText" id="{53FB8121-2C73-49B2-A2AC-0215B0A7C7D9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7" operator="containsText" id="{1A40C838-B2BD-4F1B-AB79-606172958FF6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8" operator="containsText" id="{34D4AD67-98CE-4337-9D54-05FBB745918F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9" operator="containsText" id="{2EE0FD05-DBEB-4B65-93ED-E9E12E97776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00" operator="containsText" id="{74B6490C-6C35-4068-BA41-97BD51BF3E91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01" operator="containsText" id="{AB3A89C9-A995-4502-988B-39ABCD9B714F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02" operator="containsText" id="{7E0C9B2F-5480-4993-9BC0-AEB5518F9255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03" operator="containsText" id="{82E2F427-FF00-44B8-A75F-2208021959E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04" operator="containsText" id="{C995F72A-DCC4-4CD5-B483-E4CD7051CE8D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17" operator="containsText" id="{18209BF4-AAD7-43E6-BE60-D810DD379380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18" operator="containsText" id="{1CAF403B-FE21-4A2E-940E-BD78E41862CE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19" operator="containsText" id="{9B6200DA-F00F-4993-BD80-1800DE218BF3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20" operator="containsText" id="{E827EA6E-8CB8-4007-A73F-93C1C2453AA7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21" operator="containsText" id="{A7943005-BC3E-4C74-B5F7-B994C7A2BAB5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22" operator="containsText" id="{CB8832F3-FB1F-4C2A-98F7-E5587A5702EE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23" operator="containsText" id="{75C78599-E992-441E-9E5E-1FD23A9BAF15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24" operator="containsText" id="{DC8D6A3B-EFE0-4EF9-AE44-E724246C607E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25" operator="containsText" id="{A65C61DF-6B8A-45D7-8841-1A84F36A5C39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26" operator="containsText" id="{EBA9AAB7-B072-4385-8FE6-E6BD6F8440A9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27" operator="containsText" id="{A83F7091-2553-4FFE-921A-4D77A0942B05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28" operator="containsText" id="{BA052176-6BDB-4A89-B512-BF10137831F1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41" operator="containsText" id="{037E9731-6B89-4DB8-8441-C41C292C28BD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42" operator="containsText" id="{79B4C435-C463-4441-B99B-E9D594C2E0D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43" operator="containsText" id="{C99BA092-021A-48B1-8378-CEB7371ECC04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44" operator="containsText" id="{90668C55-7411-434A-BA8A-3E177FB8AB1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45" operator="containsText" id="{0EC14F66-DB8C-4899-87D6-54D2AC0F6412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46" operator="containsText" id="{DFB294F0-C735-4290-B3AB-4B38ADF30B9E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47" operator="containsText" id="{73454194-C438-4908-94C3-1B66FC90D1D5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48" operator="containsText" id="{F9C6D3D7-CC8B-406D-991E-ACCA475E8860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49" operator="containsText" id="{A849602B-4B9B-4EB0-A17B-5DD0DC2F0C9B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50" operator="containsText" id="{6C16B14E-8ED6-44CC-9F99-E8E560A3E241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51" operator="containsText" id="{1C792BCC-D410-41EF-9BF9-9D3E1C1BF432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52" operator="containsText" id="{1169F849-87C8-40F2-9D4D-6A2947153B7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53" operator="containsText" id="{4FAB072D-9A77-44EE-8BBD-C3F2EC37F881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54" operator="containsText" id="{9E9BCA28-0492-4C16-BF5E-2C06E6FCB832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55" operator="containsText" id="{170A9737-CD7A-4EC4-B7F6-DAC65979C6AF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56" operator="containsText" id="{6F73D6C3-AF31-4729-AAD0-E8707EABB1BA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57" operator="containsText" id="{3F583E00-8478-44B1-8FC4-7A4E9E1CFE62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58" operator="containsText" id="{937A085D-F91E-4E35-9BB4-101556A7ED49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59" operator="containsText" id="{5F87FE63-D791-40CB-8221-297A41D3F004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60" operator="containsText" id="{2FA99760-E1EA-4F14-B538-190F828DE59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61" operator="containsText" id="{0E041AB6-C410-4BD7-B567-09F9F736C628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62" operator="containsText" id="{552B1492-3362-4446-9F9D-FBED33F9B809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63" operator="containsText" id="{E1EE2647-90F5-47FB-B349-E452528CDF53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64" operator="containsText" id="{AC33B755-CF62-418A-B2F0-EFEBE67EC31B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01" operator="containsText" id="{F85232C3-3153-4557-A0F0-5FAA1E84FBEE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02" operator="containsText" id="{0411F23B-129C-471F-B6E8-4F3F5BFD6925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03" operator="containsText" id="{0088B85B-4DD9-4044-95C7-A602B5BB5F5E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04" operator="containsText" id="{44BADF01-D710-4DAA-AE08-8E0B290A81E3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05" operator="containsText" id="{BFBFB0D7-6C8D-4D08-9711-5F6164658AB9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06" operator="containsText" id="{31AE5F0E-F4E8-45CE-8AFA-7711CD1D3E83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07" operator="containsText" id="{9A701C09-5042-41D8-8277-5CCE2079373A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08" operator="containsText" id="{5CB69ABD-9DB9-4A38-B4D0-6D9CD6101B9C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09" operator="containsText" id="{37090D8A-760A-4372-8E2D-DE49DBFA963A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10" operator="containsText" id="{354A2CEE-C879-4DE7-BB8E-442DCCE9D889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11" operator="containsText" id="{76468DDD-A1D9-4E9D-9739-06CC3316E08B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12" operator="containsText" id="{C162A3E8-1AB9-4EA6-83C1-97ECEB62D0AA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61" operator="containsText" id="{4D5CF5B1-282B-44E2-8B9C-F5F0E5887A1D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62" operator="containsText" id="{34D1AD31-EF8A-4C68-8284-9E537493B2B4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63" operator="containsText" id="{B1265A64-8F4D-4DAB-9A37-F03254DA090B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64" operator="containsText" id="{78199D1E-BE5C-4AE4-8678-5646A5C0B48E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65" operator="containsText" id="{AB653D32-4F9F-48F2-BC87-B703F737AC3E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66" operator="containsText" id="{92AE3EA6-56FD-409B-8CE3-6F7079FF5B0C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67" operator="containsText" id="{9645D0BC-FE0F-4FB9-93A1-4CCB4D57C747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68" operator="containsText" id="{1382E97A-D724-46C6-85E3-1E8321193223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69" operator="containsText" id="{EB020880-FF5A-4FF6-8BF5-5EFC612AD3E4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70" operator="containsText" id="{9816E264-BBB4-404F-9ED7-A01F8672D530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71" operator="containsText" id="{3F5A5EF6-0D78-4169-ABC8-F14F007A592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72" operator="containsText" id="{085775A8-F21E-424F-A4E8-D50DF759F0BB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73" operator="containsText" id="{6AE5B2F9-5FEB-4B5D-9731-74BB0FAFF714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74" operator="containsText" id="{BA448C0C-29B2-4E99-A4F8-0FD195353FEF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75" operator="containsText" id="{A60C3178-899A-48E3-BCF0-D97694612912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76" operator="containsText" id="{082327CA-E639-42A5-8F05-AD3B1BE09A8E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77" operator="containsText" id="{6C16EF3B-5CC4-485D-928B-AF03C3F4FB5B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78" operator="containsText" id="{67604A28-5026-465B-B74C-D314D37BB96A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79" operator="containsText" id="{3716FB1A-4FA5-48BC-8819-8059E56496D6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80" operator="containsText" id="{ECD9947E-5452-47C1-A856-BB252CAFFF2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81" operator="containsText" id="{38EF390D-82E4-405C-A4AC-349E2EEF94C3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82" operator="containsText" id="{22715620-2D61-4DD1-BD1A-7B5063C8FBB1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83" operator="containsText" id="{A127EE92-4487-4990-BF72-91B69FB221FD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84" operator="containsText" id="{01F6AD5B-A7BD-4C07-9F05-F64B144CEE55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85" operator="containsText" id="{9163B932-A77D-4ADD-A3F0-A375B30E88F4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86" operator="containsText" id="{94D40265-052E-4F6A-8F11-8D4AE2C4DB35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87" operator="containsText" id="{87483C5C-0630-4F38-9EB6-46893D920972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88" operator="containsText" id="{467EFC1A-C241-426F-B252-D4805FD678A9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89" operator="containsText" id="{184AAAC9-A0A0-437F-9DE7-7850D254F84C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90" operator="containsText" id="{5D923170-6E39-449D-AA58-73488CE7409F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91" operator="containsText" id="{860A9D94-E7CB-409E-94C2-9FD6501D2150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92" operator="containsText" id="{BC1454DF-9E14-40BB-BEBB-BB6B99E4506D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93" operator="containsText" id="{749B31DB-C28D-412C-B136-839599DF8F7E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94" operator="containsText" id="{B6403160-8623-49DC-970A-CCECD90936C7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95" operator="containsText" id="{D8A48973-DE4D-492D-970E-F4B668D68E2C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96" operator="containsText" id="{FC1DFBB8-3B78-4FFB-933F-EA7199EED032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97" operator="containsText" id="{A5DCABE0-359C-4924-9EEE-2BF25F7BF78B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98" operator="containsText" id="{3CC1CAA1-2D5D-4B5E-BA61-E38C12B5A185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99" operator="containsText" id="{0FC5D08B-AEA1-4492-BAF5-0DB0A140EFE7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00" operator="containsText" id="{A0F09F5B-254F-43F8-85E3-B60E0D94D734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01" operator="containsText" id="{BFDABD4C-3E46-430C-8B82-7C916044DE2A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02" operator="containsText" id="{11CCF764-1B2D-455D-A168-E0869FC2B580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03" operator="containsText" id="{D1A302B3-48C5-4C52-BDF6-82D070C231B2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04" operator="containsText" id="{6FCF742B-D392-46D9-A2A6-4905B73D1D84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05" operator="containsText" id="{8DBA2804-F2C0-4EEE-B746-B19F4A10B6EE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06" operator="containsText" id="{FC09BA21-5F45-4B4F-9BDE-D6CF37EAA56A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07" operator="containsText" id="{E1CDF884-776B-4B78-8D72-227EC566A497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08" operator="containsText" id="{4DCB9142-4B29-4857-86D7-8AAF55558727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33" operator="containsText" id="{16815DC0-11FB-4E91-A750-7E4908B22409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34" operator="containsText" id="{173FABE1-127C-4FD6-80F2-4F6264CF0618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35" operator="containsText" id="{E5466229-729D-4D38-84E3-5CF4A2D5461A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36" operator="containsText" id="{AD5F2A5A-87D7-4A13-9BEC-308FD35E8703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37" operator="containsText" id="{71174630-27DE-4D04-9590-8C4026E22B56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38" operator="containsText" id="{602516DD-EEF9-402A-A7F7-1BFB6B2DF15F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39" operator="containsText" id="{4AE11E9C-89F9-47C0-B546-B0A4F9796890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40" operator="containsText" id="{54D83201-C035-4A13-A1BD-9E417790E2B3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41" operator="containsText" id="{6A56F91B-2F75-448B-8E12-E722C4393E61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42" operator="containsText" id="{67839A5B-C85D-4832-9DC4-85112B6633C4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43" operator="containsText" id="{252E4027-877B-4600-B533-82C30FBD363E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44" operator="containsText" id="{E6B598AF-9B5D-4752-A8F0-61B1FE1B36EC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45" operator="containsText" id="{7A3FE6B4-D0CA-40BE-AD14-BCB105367E37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46" operator="containsText" id="{0093EB2F-B271-4B44-8556-706E398785EB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47" operator="containsText" id="{B401BB92-7816-45DC-BBF2-841B45D73F3F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48" operator="containsText" id="{28648197-F633-486E-B1C2-9B6FD69035BD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49" operator="containsText" id="{B0712449-8892-4E0E-9203-2C0B4F22DDC5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50" operator="containsText" id="{961F2AD1-A135-4AC7-B2D8-6881A8B459F9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51" operator="containsText" id="{B5BA6508-A5F1-4C77-9A56-FB12496451A1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52" operator="containsText" id="{CB151FFA-64BC-41E7-92E4-6AC5321BEF5E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53" operator="containsText" id="{E0D2C88D-61F0-4402-B4E9-60AC00CE69EE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54" operator="containsText" id="{AEEDC9ED-C7FB-4E27-A6AE-352D3065F1C3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55" operator="containsText" id="{6445D521-556E-4754-941D-7AABE29E850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56" operator="containsText" id="{710B24D3-CEE0-44A2-BCD4-31129E028F1B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57" operator="containsText" id="{1A95273D-CFB0-4682-979E-BA34E9CFCC9D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58" operator="containsText" id="{BA591C98-F6C1-44BA-98BE-0C17E98B0666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59" operator="containsText" id="{FE8957EE-1033-4FD6-BB52-C30A2A1EC013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60" operator="containsText" id="{73921CF9-7050-4A08-8123-20001917BD5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61" operator="containsText" id="{368558AF-4CB2-4EF1-B445-8C43DA1A4F33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62" operator="containsText" id="{29BF26AF-57BD-4263-A26B-7D6D2159E780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63" operator="containsText" id="{DEBF6F59-A501-43A4-A6CC-8135089B2E27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64" operator="containsText" id="{F800EDD2-2BC4-48D0-9AA4-8E240263747F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65" operator="containsText" id="{BF35337E-0EDC-446C-B327-EC5D9CB65FD1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66" operator="containsText" id="{7428D1DE-AFA8-4F11-9DCC-2A7775EF4731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67" operator="containsText" id="{EAFC7C67-D2B3-432B-86E2-1F2766675BC0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68" operator="containsText" id="{90266622-6494-4609-9E98-0383B1F9669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69" operator="containsText" id="{57B8EFD3-7893-4CBC-B11F-7A075FFA745C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70" operator="containsText" id="{3B3E5A4E-ABAA-4CA7-A497-D0EBA0CF1F80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71" operator="containsText" id="{E4FF880C-65AB-444C-BD0E-96B6029C9A71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72" operator="containsText" id="{CFAB94E9-1B2E-40FD-8D27-EF844F572E2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73" operator="containsText" id="{55CC021C-59A9-4FF7-AC6C-19371DD18CF3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74" operator="containsText" id="{855B8BE7-6133-43A4-ACA7-41D0E4A2B1BB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75" operator="containsText" id="{6D21FB2F-22D7-4918-9E1B-EE43D7DD6940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76" operator="containsText" id="{9AF8EA2A-FE43-4D5E-809E-E9CE5FAD8169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77" operator="containsText" id="{D7519D3B-2A87-4B42-A115-5D50A44C432A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78" operator="containsText" id="{229F985E-4B7E-4F95-8427-BFAEB9BC8BB9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79" operator="containsText" id="{1DF9C30B-7E3C-4048-A6D3-5D5AC6D6B75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80" operator="containsText" id="{2A16F188-2CD2-4515-B69E-410F6C8B87F1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87" operator="containsText" id="{53BD8476-B6B4-4749-ACBE-812E51543150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88" operator="containsText" id="{691AB12D-EB0D-402A-B710-7CB11AD04500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89" operator="containsText" id="{3A7D0D13-A626-4233-8D5F-3CC21B34562D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90" operator="containsText" id="{FF92C526-2F82-4AE4-A886-37D60BEF65B5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91" operator="containsText" id="{F2FA3753-78A2-4B5C-8AD5-24D6BF93FA79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92" operator="containsText" id="{79FB934D-E2BA-444B-A81B-68B2A0C80333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553" operator="containsText" id="{F874C14E-608A-418B-AC22-1617D07EA4D2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54" operator="containsText" id="{3FB27FCA-0FA8-443C-BBD4-8D6561634FDE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55" operator="containsText" id="{9740B757-B874-447D-9503-56114D097D90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56" operator="containsText" id="{528FC5C9-77F9-47C6-B1B2-00FAE0722964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57" operator="containsText" id="{0138D59F-199C-430C-92B3-94C3C616F9FD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58" operator="containsText" id="{FEA05EDA-1561-485B-83FA-4371F1B68C6E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59" operator="containsText" id="{88A23196-EA0F-4232-A3FD-F94E8D675DE0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60" operator="containsText" id="{7501586A-A868-4D20-9881-A534778F0DBE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61" operator="containsText" id="{75985FE5-A710-42BB-BBCE-5B4915A2B721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62" operator="containsText" id="{131A553A-FF73-42C0-9C6D-A60A0A0B4111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63" operator="containsText" id="{96885095-C538-4E1F-A520-E5864A36E20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64" operator="containsText" id="{26F0AACC-459B-4F47-B50E-F746D1DB3D5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95" operator="containsText" id="{E8472146-2DDE-4653-BF7C-41C8C1227E73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96" operator="containsText" id="{EFAEC187-2488-45B0-B676-2696A8671DE9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97" operator="containsText" id="{B30AFA10-85F6-457E-A57A-893CF52207E1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98" operator="containsText" id="{F1CCA8E2-7818-4368-8045-FA07FE9FFC90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99" operator="containsText" id="{9AADEE61-4AF7-4715-AF4B-6E6F446F9677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00" operator="containsText" id="{2749C6C9-B364-4915-A386-F90D8C63B330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01" operator="containsText" id="{2806090A-1707-45E4-B5E5-92EB0279094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02" operator="containsText" id="{4760F224-13AD-48D8-A74F-D0F8A470F516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03" operator="containsText" id="{2246F1D2-3479-41F8-B367-FCF1DDC33A58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04" operator="containsText" id="{1DE26AC2-D183-4D44-964F-E4AB5455ABC5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05" operator="containsText" id="{F1DA3E85-C7BC-45ED-B34D-17E9E66E5BD3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06" operator="containsText" id="{623FC935-D1AE-492D-8731-60B1AA5E147D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07" operator="containsText" id="{256CB88F-3186-4283-844F-C7CE046B8199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08" operator="containsText" id="{80145D29-8CFB-4229-AC34-07F15AA79B70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09" operator="containsText" id="{EA9B7D02-68DA-4B76-BCCD-4092C1B17C5D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10" operator="containsText" id="{A8BA8AE2-CD21-4160-B41E-89CB6750A904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11" operator="containsText" id="{ADC22B27-5198-4885-8493-E9F333ECC4EB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12" operator="containsText" id="{65842B40-048C-4CD1-A95C-7AF63BD2DAE0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13" operator="containsText" id="{87D8A404-F576-4979-BAC4-BF2D44CEA9D9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14" operator="containsText" id="{C4C72591-568D-47C7-BA51-B7FFF3329AF2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15" operator="containsText" id="{51335EB4-09EC-4B74-B3EE-9D26E83471FC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16" operator="containsText" id="{CB291C6F-07B8-4954-9988-DBD482C7FAF9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17" operator="containsText" id="{B6EC3077-32E4-4CBB-BCC6-AA9D3D2E26F9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18" operator="containsText" id="{676ECF72-7287-455E-ACEA-D1DC7A737329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19" operator="containsText" id="{D9E4CB13-4935-48FD-A6E1-904DB72FF60D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20" operator="containsText" id="{9F5F8306-90C8-4C73-A62D-4655C606CA11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21" operator="containsText" id="{F7262F2A-BCAF-444C-9C49-4F15D97ACB67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22" operator="containsText" id="{2F66C9E6-B070-4008-8162-D0926963853B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23" operator="containsText" id="{B8F1BB11-6465-4439-8D46-43AC576210BB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24" operator="containsText" id="{02B38E46-AE09-4310-8490-7B867606B95A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25" operator="containsText" id="{8584DF73-8F95-406F-A039-910CE100BD5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26" operator="containsText" id="{CB6F55D9-688F-4552-BBEE-9237905B19AB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27" operator="containsText" id="{2819E242-32DB-4BAF-9873-913654BD85E8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28" operator="containsText" id="{3C6DED12-D6B6-49B9-AA56-7A548033A24D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29" operator="containsText" id="{FEFC50A7-6AEA-4B53-A05A-BA0B423329AA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30" operator="containsText" id="{914C958D-73F5-42C3-BC51-CFB673AC9BF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03" operator="containsText" id="{595C74D5-1D04-42EE-8FBA-7D8E47DC1FC7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04" operator="containsText" id="{D4398625-620A-43CC-AA04-9118D9606155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05" operator="containsText" id="{2AF7A750-4A8C-42F3-AEB4-D85B9462852D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06" operator="containsText" id="{822B8D1E-D3BE-41EB-A730-16029ED5F19E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07" operator="containsText" id="{24518E70-E55E-4912-A317-6E231B7F8034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08" operator="containsText" id="{3319AF24-FDC4-490F-A5CF-59B9BD907A74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09" operator="containsText" id="{DE071FA8-E7D8-4D58-860D-E6DBF699C42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10" operator="containsText" id="{FB67851D-665F-4837-9B06-8952AAA018B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11" operator="containsText" id="{3AB1633C-DB07-4998-8AFA-6F81CA6F0377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12" operator="containsText" id="{868C3AFB-4A3D-4CDB-8496-C4D5107AB522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13" operator="containsText" id="{EA7E6830-A3C3-4F5B-AAE6-027CEC529706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14" operator="containsText" id="{7EBDCEFE-F502-46DA-B1A5-1F88A988223F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15" operator="containsText" id="{C51DF4F3-35CC-4834-95E4-FF8798976A77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16" operator="containsText" id="{0359DE2C-2CAB-42F9-9B25-0DBB66C09209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17" operator="containsText" id="{90B6C3C8-FFA5-4DAE-9127-D43DFF1D003B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18" operator="containsText" id="{5CDFDD68-5B4B-4CB2-BEB3-46F6CE8756B9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19" operator="containsText" id="{42E0CDE8-5888-4276-B800-EEFA17F5609A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20" operator="containsText" id="{804DB799-75AD-4313-9B95-6C9F331C0B95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21" operator="containsText" id="{8995C3A9-D63E-44CA-BEA3-2C39380DBC76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22" operator="containsText" id="{201B353A-AA2A-44BD-A542-CBD0C1E8FE82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23" operator="containsText" id="{FABF645E-CD62-41A4-93E3-5C2D2A3DB20D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24" operator="containsText" id="{13C12470-2A3C-4893-88E2-86F82470248B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25" operator="containsText" id="{F7E55F29-7C60-43F2-85E9-F4889F81DFE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26" operator="containsText" id="{1DC0724A-E277-49B4-8EBB-5BE81F8A9EA4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4481" operator="containsText" id="{9EDFA477-320B-4F8D-9451-DA38CC08C934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82" operator="containsText" id="{5995FDDE-FE2E-4EC0-A1DA-8D597FFE4658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83" operator="containsText" id="{3F95A63C-DB0A-4D6E-9891-90FAF7F5691D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84" operator="containsText" id="{6DD867B0-4473-4AF6-B748-04C50C35D0EF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85" operator="containsText" id="{03AB8382-2B33-45CB-AF78-04C73D1AD80B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86" operator="containsText" id="{3E7D6018-406B-4840-AE9A-537D98D68A67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N26:P26</xm:sqref>
        </x14:conditionalFormatting>
        <x14:conditionalFormatting xmlns:xm="http://schemas.microsoft.com/office/excel/2006/main">
          <x14:cfRule type="containsText" priority="24493" operator="containsText" id="{0E9F9B46-760B-4DA0-9A24-C9C6385900FB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94" operator="containsText" id="{012A5E2E-2B00-4EC0-B34A-DB163048A523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95" operator="containsText" id="{2A80E565-BCBE-41CD-B6E7-FFDE2C46AB0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96" operator="containsText" id="{D27155E6-EF5D-4180-BFDF-6F73ED269183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97" operator="containsText" id="{521B2BDE-93B8-43D5-9F3A-9570A817A7CF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98" operator="containsText" id="{05443B4A-BCDF-4DD3-A22C-23B09C0AE980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01" operator="containsText" id="{9481A906-89E3-464D-82BB-D1F07E574753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02" operator="containsText" id="{5EFA791F-67A0-43CA-BEA1-9794B1D404D9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03" operator="containsText" id="{196A1FC7-8C2B-4C41-8001-ED1289CC0DF0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04" operator="containsText" id="{BAC10E16-CF81-4A73-BFF1-7DF3E2D70AAD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05" operator="containsText" id="{73E99EED-EB6D-468E-AB70-7EAA588995C4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06" operator="containsText" id="{00791444-49D6-4DE1-8742-2020EFF0847C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07" operator="containsText" id="{4D4C4BC1-A368-4B27-93B4-CCC1969A1788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08" operator="containsText" id="{4081DEBB-EE36-4C1A-A0E8-DC7EF93AFA2F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09" operator="containsText" id="{394E7A66-8167-469D-8F1C-7136A68982D3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10" operator="containsText" id="{E735B05F-1B46-433D-9415-C7021B9AA448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11" operator="containsText" id="{6D279087-D240-486F-89B0-0CFD32D37016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12" operator="containsText" id="{C57F9B6C-6AEC-42A6-ABF7-51C9E3032089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13" operator="containsText" id="{7B2946B8-7C29-42C5-8B42-4B291DC0FE1A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14" operator="containsText" id="{71E30864-0D5B-4DEC-960E-BD694D3E75CF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15" operator="containsText" id="{D57D55F3-8C39-471C-94E7-8A5A8E79079B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16" operator="containsText" id="{50ECA066-AD12-4F11-BF64-77AC7AF8C123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17" operator="containsText" id="{64005A6A-3B38-4D75-A561-25ABB5CACF6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18" operator="containsText" id="{C5E69D1C-F095-4205-9139-35D8CA8D1E9B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19" operator="containsText" id="{CB700956-3E76-4A1E-AED9-F8BF9169E8B1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20" operator="containsText" id="{AA1FB360-D1DA-4B56-9016-C2BC08CF3E15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21" operator="containsText" id="{8FF909E7-6750-44C7-B525-0D2F0E614D6C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22" operator="containsText" id="{ED80DADB-57AB-4C1D-83CA-C37C20EFB0C6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23" operator="containsText" id="{2556B465-8A73-4BD9-BF4A-8FA3B8369030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24" operator="containsText" id="{D5F527C4-BDF1-4B9D-96DC-62EC791B9DD3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37" operator="containsText" id="{FA452451-A61F-455E-A789-417503CE0A32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38" operator="containsText" id="{A6B55DAE-BDFF-4BF3-8A05-4492B7FD7339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39" operator="containsText" id="{05AC47E3-FFF7-44A8-A532-B84FF7CD4379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40" operator="containsText" id="{D60F8EDB-360E-4D12-87E7-2AE0D2F62A0C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41" operator="containsText" id="{FA29E510-AB29-4511-8D3B-74B9719A426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42" operator="containsText" id="{1E0E9D40-F23E-4AA3-B929-CF0AAA94CB8E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43" operator="containsText" id="{8676F7A3-B22B-48B0-8ACA-77601CF8490E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44" operator="containsText" id="{6164A50B-09F1-4021-A254-436C512B60AC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45" operator="containsText" id="{9E912642-9D31-4C41-87EC-25FA5A5A1E76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46" operator="containsText" id="{A2ECF757-D84F-4B6B-95D2-DED36EA478C8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47" operator="containsText" id="{6A2C7C58-7F05-40E4-B506-0F64F32E7790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48" operator="containsText" id="{8F59B87B-6E7D-43DA-BCD2-BAED915A5456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59" operator="containsText" id="{95ACA1BF-45A9-4B2A-91F5-9FD67CFDD447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60" operator="containsText" id="{660CA297-4513-46C8-B53B-EEC34D67DDFB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61" operator="containsText" id="{C2DAA7C6-9C52-4CFD-8B3F-95F7A77A2304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62" operator="containsText" id="{749CC4B0-8537-4D85-8197-3DB7E3E1C474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63" operator="containsText" id="{B466BC26-B1AE-47B1-974D-8B88D045B503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64" operator="containsText" id="{0E6F60E0-D2CA-4AA3-A2D4-5C55BED99ED6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65" operator="containsText" id="{4C3FB895-E40E-4BF1-B684-412B7F9B18F8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66" operator="containsText" id="{9C68E5EA-647E-4C12-963F-E0631D644537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67" operator="containsText" id="{853096CC-A224-4DE1-B7BC-0E68B9A70335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68" operator="containsText" id="{A8557720-0EE5-455F-9616-3B9B247A1F6E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69" operator="containsText" id="{9DD906A3-87A6-4746-8517-0F0A326815ED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70" operator="containsText" id="{21514689-19B0-43D7-A84E-734D9E06BCFC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71" operator="containsText" id="{217CB311-B895-4997-90B6-96DE2F6A866B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72" operator="containsText" id="{F0E66F3D-0BEC-442E-8A4C-4D76E5E8FF5B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73" operator="containsText" id="{385382FF-C714-43A3-826A-C3ECD557D869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74" operator="containsText" id="{1D63E4CB-992F-4B8A-AEDE-C750A611D272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75" operator="containsText" id="{50AC7AED-BDED-4FD6-9C0A-F261AFCB2934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76" operator="containsText" id="{C9DABDD9-190F-4706-B2BB-DE43804BF52A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77" operator="containsText" id="{A51DF742-5BDB-4CB8-B2DD-0000AC5C6D18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78" operator="containsText" id="{C8ACDE7B-2D14-49F6-8419-C6F09B22F85C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79" operator="containsText" id="{A9F3FEBD-FDAE-4F37-967E-2D3B3CE90FE7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80" operator="containsText" id="{51A66E91-9E1A-42C8-B341-6BBFBCB1E6A7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81" operator="containsText" id="{F408A554-4135-41F6-A054-6903569FFAD1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82" operator="containsText" id="{84C98DE2-33B2-408D-A739-6C07921D0361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43" operator="containsText" id="{42E26823-8FD1-4F52-95B7-4624388AB29E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44" operator="containsText" id="{34F4E3A1-4A85-48CA-8FEE-0207261DA1FD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45" operator="containsText" id="{ECB0E53C-852C-43D0-91BE-54A8117CAA8A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46" operator="containsText" id="{F95F6C2F-0EF2-4C94-BA04-BF76215CBB11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47" operator="containsText" id="{920A3BFB-176D-4591-AA0F-C89B06443104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48" operator="containsText" id="{55C7AA5B-FB2E-4857-9B37-DAD0122B86C3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49" operator="containsText" id="{C27341CE-DA0E-4DDF-8547-0AD98D3AA890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50" operator="containsText" id="{81EC686C-1EC2-4F05-98CE-F36AEF8BCD4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51" operator="containsText" id="{FCCF98CE-064B-4CFB-A15D-944454CC6F54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52" operator="containsText" id="{8F01A03C-302B-43A4-BA94-044642BB0BC6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53" operator="containsText" id="{67E92493-B028-411F-A649-544FAC0BA064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54" operator="containsText" id="{7B21372A-F55C-405C-A787-E4020F8C65D7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27" operator="containsText" id="{62E5AED2-5E22-40BA-85FB-C82B0C0C2DC7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28" operator="containsText" id="{C3820445-1FC5-48C5-89EE-9FD0E5EF7027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29" operator="containsText" id="{F8A34875-641E-4A35-8F98-EB167FFB177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30" operator="containsText" id="{CB2445DE-042E-450E-B6E3-DA4F14F32ACB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31" operator="containsText" id="{A0BDE3A0-F1C3-4CF5-BBEA-E93AACEF8180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32" operator="containsText" id="{70857E7B-C516-44E8-A7B0-E183F65E388F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33" operator="containsText" id="{25FECE9C-F4F3-4228-A58D-787190A5D1A9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34" operator="containsText" id="{315C5CE4-B1A2-4F78-9745-7D98681D801A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35" operator="containsText" id="{D4CAE0DC-AB40-4DED-B0FF-45FD75FB3565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36" operator="containsText" id="{F588F947-26F3-42C4-BE5A-AB4744E64028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37" operator="containsText" id="{DA4B9507-803F-464F-9F22-9BE8E5A3F9F0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38" operator="containsText" id="{D5C3EA01-EBFE-4136-857A-193327310254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m:sqref>O26</xm:sqref>
        </x14:conditionalFormatting>
        <x14:conditionalFormatting xmlns:xm="http://schemas.microsoft.com/office/excel/2006/main">
          <x14:cfRule type="containsText" priority="24265" operator="containsText" id="{40DB14B4-FDF6-4979-81FD-F3BE3A130B84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66" operator="containsText" id="{3E38C44C-BDBC-44BC-8711-7A5868DDF151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67" operator="containsText" id="{F158B309-0AFA-4216-BDD0-5EC8685D5C3C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68" operator="containsText" id="{AA7818E2-2450-48A2-BE51-E757F094021E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69" operator="containsText" id="{4827467B-B8AD-4FA9-9C4C-0561ADF5B43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70" operator="containsText" id="{23A6A6DF-832B-4E21-92AA-5E7A9DC0972C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71" operator="containsText" id="{37CD874B-ED50-4FB4-8E26-4823A1A7A2D5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72" operator="containsText" id="{4438E306-A9D8-4E2C-95C9-13F1EB70EB27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73" operator="containsText" id="{9215B07E-8BE6-4A37-A8C2-B34D221C4B5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74" operator="containsText" id="{BC0567B1-792E-486D-9B68-BA7295F1DB2D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75" operator="containsText" id="{36DAFCBB-1BE5-4670-A489-2E8874D92D6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76" operator="containsText" id="{BBE2A0D1-696C-4BFE-A530-86165489219C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77" operator="containsText" id="{88CB0256-3DD8-4393-8626-62324A5762AA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78" operator="containsText" id="{FB67B9C8-CE56-4EA7-9817-48DBD99C6FA3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79" operator="containsText" id="{A13B5987-1B99-456F-A523-4A36B8B4BCAE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80" operator="containsText" id="{3E8D9F12-78D2-462B-AC95-84EABC871F38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81" operator="containsText" id="{B8DBBA1B-1BE5-4BEB-8E80-075196166A7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82" operator="containsText" id="{0F56451B-1BEC-4BF4-8269-674541870AF7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83" operator="containsText" id="{0CBA749B-0684-4FEC-8166-0EF8258500B4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84" operator="containsText" id="{29336483-EB31-4472-902F-EE51DA4D0F1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85" operator="containsText" id="{A6271F77-2D8D-4F5C-AE80-0FD4E6B46409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86" operator="containsText" id="{495482E8-C790-46D6-B30A-0D924B3E92BB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87" operator="containsText" id="{B23A94A8-8831-4869-A4F5-3C2614F0A445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88" operator="containsText" id="{A6DF93CC-6267-4B1A-AC82-98FB07322B3F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89" operator="containsText" id="{5BD0C5A9-34FF-4436-94DE-F72D94E99CE1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90" operator="containsText" id="{444AE894-C5F0-4E40-8C3B-7D61C2116E02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91" operator="containsText" id="{2D7D9162-7151-4834-8D80-D91930F8416C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92" operator="containsText" id="{0221545C-B4D1-49B3-8520-429EFB80DF35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93" operator="containsText" id="{348E3FB5-EAF6-40F0-B32C-F4B7BD95984E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94" operator="containsText" id="{AAF20FB0-2ECC-4566-92CF-74699EE1437A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95" operator="containsText" id="{80B57047-F37C-4C98-88EE-70369D28662C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96" operator="containsText" id="{9A730168-B5CF-4360-B75E-37C72D2799E6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97" operator="containsText" id="{D84A8799-F68D-40D7-B704-B9AE92E584F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98" operator="containsText" id="{035A1AEC-4E93-4BFB-B7A1-99EF8710AD6B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99" operator="containsText" id="{4CCC7DA7-84D5-42CE-B9AF-1861A61CAA9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00" operator="containsText" id="{FD0E18B9-7713-408A-BEFA-21EBFB79DCFF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25" operator="containsText" id="{FF60C899-4E38-4854-8F54-0108115C2F80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26" operator="containsText" id="{F3683AA9-D49E-49EF-9406-67B3D4A64BAC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27" operator="containsText" id="{BCA1A68A-B6C8-48D8-9299-C85FD1228C5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28" operator="containsText" id="{09274B18-090E-41AE-8AE2-041C2FAD1BDF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29" operator="containsText" id="{F3AAA7D8-E5E0-4F69-B33E-39319CB8C5E9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30" operator="containsText" id="{E3507787-299D-4B25-A272-82317439B786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31" operator="containsText" id="{BC9D0F0E-DAF2-462F-A22F-2CEFD80A8B48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32" operator="containsText" id="{089E09EA-4E9F-4A1C-9E3B-3AECCE955EB4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33" operator="containsText" id="{CB2DB2FE-B13C-41EC-8966-523BF130AEA7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34" operator="containsText" id="{ED78D62E-2A58-4F28-8780-8110FC718550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35" operator="containsText" id="{D9656724-3AEB-4054-B7B8-D0605A326B11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36" operator="containsText" id="{82FB929D-67C2-4DFA-94A7-ACA70C6CE806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37" operator="containsText" id="{C6256F05-6776-40FB-9B70-4F1838A73CA2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38" operator="containsText" id="{60A88488-505B-4C94-BF7B-425C4664BBE4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39" operator="containsText" id="{CBB4DEE3-0207-4BF5-8DC8-E3AEF2427F29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40" operator="containsText" id="{49BD323A-6D3E-4B6E-9886-57D73971A48A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41" operator="containsText" id="{BB7A2A44-C0BB-4BDA-B5A2-67EC6704EB99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42" operator="containsText" id="{12F4C38D-6DB1-4B6E-BF5D-0C11CCE64DA7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43" operator="containsText" id="{92C7012F-9C40-4E9C-9CE0-E3E4DDCFB577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44" operator="containsText" id="{8EAA5593-90C0-4767-A425-B0BED226D0C5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45" operator="containsText" id="{DFE8A85B-9E6E-482E-8600-D880F76728E8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46" operator="containsText" id="{FF1352A5-3F65-4BA0-B5E3-2AFD6A5891EC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47" operator="containsText" id="{A4D85FD4-6BCF-4947-85A1-AF30221F549F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48" operator="containsText" id="{AAA2803A-AF1E-438B-9D88-E66511FF5AE7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49" operator="containsText" id="{E9A054B2-2802-40A0-A3D5-E115C981EB0B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50" operator="containsText" id="{7B8169E8-5CCB-42D2-BBC1-6560E1A20525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51" operator="containsText" id="{1CED701B-D1BC-4AFF-BB4A-6385AA4B0CA8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52" operator="containsText" id="{28DCBCF9-8404-4996-9E90-D729905F3E2C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53" operator="containsText" id="{434DBB0D-C36C-4DAC-83A9-1B8FFACEAAE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54" operator="containsText" id="{6E67BF6F-0458-4318-9739-6D9803898471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55" operator="containsText" id="{3B6487F9-9923-40DA-A9E0-E7A45CE2EF7A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56" operator="containsText" id="{FCD27B00-5E27-4C6B-8297-DDAFB0DC61B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57" operator="containsText" id="{D69C9471-05D8-49A5-B4F7-83A77CCF7E51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58" operator="containsText" id="{EF849320-6EF1-4808-BC1D-471E87D06D09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59" operator="containsText" id="{A010B18F-F2E7-468F-9E27-E99BD6E362F3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60" operator="containsText" id="{D526401B-477A-494B-AC1F-B358A333605F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09" operator="containsText" id="{DCC5627F-1204-4C03-B7EE-03ECF292EB32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10" operator="containsText" id="{37FF981F-BEAA-43A9-9EFB-DE89B5AB10DE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11" operator="containsText" id="{4DDA3BA5-BD0F-44DD-A398-C4E7F51D63D8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12" operator="containsText" id="{4E3D8995-D45F-4E8A-B807-48FF61EDA95A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13" operator="containsText" id="{F83B6C5F-2CA1-4F45-86FF-5A35AB7CDDB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14" operator="containsText" id="{C96631A5-17A1-45D1-B28A-90D96FA270B0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15" operator="containsText" id="{F4076D65-FB98-4455-B031-F53358FA1FEE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16" operator="containsText" id="{06B2C6EE-33D0-4564-99F9-56F264D9B07A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17" operator="containsText" id="{8D3C74B8-53CF-4841-8242-ACBA12C8ABC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18" operator="containsText" id="{2302B2B9-4446-465F-A1C3-94320D275E02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19" operator="containsText" id="{61677730-7511-460F-BF49-0EC6F9AEE041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20" operator="containsText" id="{4C47662F-8321-49B3-B8C6-C45F185DF35E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21" operator="containsText" id="{91F7CA8A-FAFA-4803-9BA0-2F756A449451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22" operator="containsText" id="{FD0E4600-9EEA-42FF-BC9D-38C87207A217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23" operator="containsText" id="{215929A0-02DF-4FB7-991A-E2A2B3F05D33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24" operator="containsText" id="{C1FA4877-B3FF-4D43-A045-D1FB053E78D5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25" operator="containsText" id="{783C57B2-4D56-4405-9BDC-5C5F72AB202F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26" operator="containsText" id="{92804496-FDBB-4B90-87E6-5EFDC4C31DEA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27" operator="containsText" id="{DBC4AE39-26B8-465C-842D-ECB731D622B2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28" operator="containsText" id="{13D109FB-9A9F-469B-ABF6-50EBD4333426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29" operator="containsText" id="{9BAF7A8A-3DC9-46DF-99FB-1113E7B6C158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30" operator="containsText" id="{A3B2DA3A-4D44-4620-8596-13713675C5EB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31" operator="containsText" id="{C40ADB49-AD78-47AD-A6D1-317E81A2C6C4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32" operator="containsText" id="{E580B41B-4E7E-4A10-BDB9-4CECA809CB82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83" operator="containsText" id="{BFAD2732-3DF9-4C0E-A08E-2BE9F8F65B17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84" operator="containsText" id="{0F1A090C-8DFE-4B7A-9D7B-A87B6F525A12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85" operator="containsText" id="{49F93A4B-4F58-48B9-9B80-5FA55FFC2BE1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86" operator="containsText" id="{B64E1D1E-7EB5-4A3F-A2B2-9FE8A56E244D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87" operator="containsText" id="{135578AB-ACBB-401A-B44B-C8A4DE2E6585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88" operator="containsText" id="{6480C6ED-9248-4F82-A9C0-D85801A40A85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89" operator="containsText" id="{6AE0C9D7-6419-4C06-BC45-F33E658E8147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90" operator="containsText" id="{7E6143A2-24C6-49C4-ABF5-640AEED8BB54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91" operator="containsText" id="{C2739EDC-932A-461E-894E-B88ED5426918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92" operator="containsText" id="{0BAB99E8-E58A-4740-A33A-0B65E19FB79F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93" operator="containsText" id="{D2B45E6A-D2A4-452E-A432-8643300AA4C3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94" operator="containsText" id="{04919E62-182B-4569-A03B-E3A979D88BD5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55" operator="containsText" id="{EF2CEEB1-0B4A-40E8-8377-1AAF22182279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56" operator="containsText" id="{ABBCDFB6-10FF-4E98-AFBB-9A61B5298290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57" operator="containsText" id="{8DD37917-B460-4EC1-988C-FC8DAFA94620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58" operator="containsText" id="{FF85624C-5CBA-419E-989F-2D1E78A08BBB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59" operator="containsText" id="{B3C76BAB-0FD3-43BF-919B-3ACE2F7971C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60" operator="containsText" id="{9B36E92F-0801-44C2-AE6B-A18610198409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61" operator="containsText" id="{8A53C08A-1BDA-4BA2-B122-4E609082E7B5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62" operator="containsText" id="{DC99D427-FFCB-4A63-AD7B-0595DDC4EC1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63" operator="containsText" id="{DF4766A8-9EC8-4ABA-B6AC-FDAF99AA40F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64" operator="containsText" id="{5455E54C-ED9A-4D3C-9328-A6C9828D1561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65" operator="containsText" id="{F67230FF-B1C3-4FC8-955F-7C89B6B15707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66" operator="containsText" id="{9A267223-9792-4411-903F-23A619B16131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67" operator="containsText" id="{EF9286A9-E4DB-4BE3-986A-303DB3BE5570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68" operator="containsText" id="{7C6BB6E1-03A5-4540-A5FF-D9F8DC943A1D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69" operator="containsText" id="{D59DBDE3-A090-49A2-9346-99F6D5C59E28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70" operator="containsText" id="{D07448B3-DC5C-49D2-B3BE-F5322D0913BF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71" operator="containsText" id="{62460BEC-3A7E-4207-8C20-0246BE1CE0F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72" operator="containsText" id="{5636EA66-34B5-4630-BBFF-C0918F0DAAAA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73" operator="containsText" id="{F7888F90-D2F2-47F5-B381-D9530D097366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774" operator="containsText" id="{183D5F2E-C9BA-4CEA-8517-939EFD1C6876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75" operator="containsText" id="{9DE74BEC-7F01-497A-846B-0BAC3884B474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76" operator="containsText" id="{24D9863A-0E6B-4A1E-856D-1B616CDF9872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77" operator="containsText" id="{39F45A26-7535-4CDD-90BD-135B0088967E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78" operator="containsText" id="{A6EDAB0D-2401-489E-817F-46C9696DD105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m:sqref>O26</xm:sqref>
        </x14:conditionalFormatting>
        <x14:conditionalFormatting xmlns:xm="http://schemas.microsoft.com/office/excel/2006/main">
          <x14:cfRule type="containsText" priority="24658" operator="containsText" id="{51C89BB9-E049-4116-B805-8E5DB5B0EE0C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24651" operator="containsText" id="{E688E99E-3A0E-44EC-BD72-D009049BD8D9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52" operator="containsText" id="{23BD4BE4-9B2C-4E00-8DEB-05BAED922A18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53" operator="containsText" id="{1DA17C5D-AB54-43C5-9413-679F51EA90B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54" operator="containsText" id="{6138A6DD-322D-491C-BC62-3B7BED173BF6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24655" operator="containsText" id="{149865DD-0996-49E3-9F93-03245A5AC703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56" operator="containsText" id="{56ED8646-A0A9-402B-BE9E-50EEC209A71C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57" operator="containsText" id="{E0C97804-0299-4221-AB9C-1C59CE3EE5BF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24649" operator="containsText" id="{E409E693-EF95-4698-9BC5-CE55951F25D4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50" operator="containsText" id="{7329CCCB-2C20-4D26-9C30-4CB260C672CE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24313" operator="containsText" id="{B598602D-AC1F-4002-86C5-E1AB8D9227F5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14" operator="containsText" id="{E7CBA117-F067-4A79-AA01-FD551812D966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15" operator="containsText" id="{A8FA9AFD-AE55-4F54-900C-962BE0A06AB8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16" operator="containsText" id="{8B8A08DB-E984-497C-AC09-C487B47E8664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17" operator="containsText" id="{4ECA8ABF-65B4-4214-9997-3089326996A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18" operator="containsText" id="{33F6E994-D83D-4AF3-AD15-1494AB3C7496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19" operator="containsText" id="{6C5FA60A-4E70-4004-B7FF-2B467CB75F7D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20" operator="containsText" id="{E88E3340-7021-4FC0-A733-DFB832571958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21" operator="containsText" id="{3C99D8DE-C772-4D2F-8E51-BA2EF0DAC837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22" operator="containsText" id="{9C7A7558-4EE6-4AFF-A47A-A7496C802684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23" operator="containsText" id="{B2686159-A423-4ABD-BA0F-789524351DF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24" operator="containsText" id="{E9B3E9A6-E94B-4731-BBB9-EE73F036981D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99" operator="containsText" id="{F5C48FC2-E85A-47D1-8CCB-6850FA74F292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00" operator="containsText" id="{1A9CE23B-E533-443A-B9BC-9F7EBFCBE42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01" operator="containsText" id="{B51A9BCF-41BD-491A-9BC9-63FCFC4D2F60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02" operator="containsText" id="{4A938CE0-9FDF-44B6-B16F-33B16DB6AA47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03" operator="containsText" id="{7C182739-0B63-4DAF-BBB8-7D3D6A6E93D8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04" operator="containsText" id="{C030FFAC-931B-4F86-93C3-6F3D1F77A15D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24505" operator="containsText" id="{8DA4AD5D-206D-4FC8-A8C9-733F547AACAA}">
            <xm:f>NOT(ISERROR(SEARCH($P$44,P26)))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06" operator="containsText" id="{ACAC4D7B-B731-457A-BF10-8FC1A2CF69F3}">
            <xm:f>NOT(ISERROR(SEARCH($O$44,P26)))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07" operator="containsText" id="{E43551F5-F5F2-4371-B8D0-6A56B2C1ACE5}">
            <xm:f>NOT(ISERROR(SEARCH($N$44,P26)))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08" operator="containsText" id="{2CD30F55-D703-43DC-AB7A-B1A72D07C92B}">
            <xm:f>NOT(ISERROR(SEARCH($M$44,P26)))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09" operator="containsText" id="{FBAB2FCB-B888-4291-AAF5-DF030A62C8EC}">
            <xm:f>NOT(ISERROR(SEARCH($L$44,P26)))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10" operator="containsText" id="{ADEC10D8-1CD1-4D16-8A89-F2282FE764BA}">
            <xm:f>NOT(ISERROR(SEARCH($K$44,P26)))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11" operator="containsText" id="{83FD0D45-18B4-440F-8350-5E1D661D7956}">
            <xm:f>NOT(ISERROR(SEARCH($J$44,P26)))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12" operator="containsText" id="{DDAC25C7-2BB0-4DCD-9E49-DBC22AF09B3B}">
            <xm:f>NOT(ISERROR(SEARCH(#REF!,P26)))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13" operator="containsText" id="{75A298F0-4995-4F3C-A696-2FBDB3FD9D0B}">
            <xm:f>NOT(ISERROR(SEARCH($R$44,P26)))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14" operator="containsText" id="{04C427DF-79E6-4C97-BCE2-924FC4E28772}">
            <xm:f>NOT(ISERROR(SEARCH($Q$44,P26)))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15" operator="containsText" id="{B53D05D9-4797-45ED-BE98-D94F834AD9DF}">
            <xm:f>NOT(ISERROR(SEARCH(#REF!,P26)))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16" operator="containsText" id="{E4409B7A-5CFB-45EE-BF8A-D995CAE66052}">
            <xm:f>NOT(ISERROR(SEARCH($I$44,P26)))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517" operator="containsText" id="{39454C00-0D01-4085-871D-4145220D0968}">
            <xm:f>NOT(ISERROR(SEARCH($P$44,P26)))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18" operator="containsText" id="{F0636B82-4D4F-46AE-B310-CAEB2E76FAFB}">
            <xm:f>NOT(ISERROR(SEARCH($O$44,P26)))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19" operator="containsText" id="{B3386AC7-AB1E-47EE-85B0-55349BACFB99}">
            <xm:f>NOT(ISERROR(SEARCH($N$44,P26)))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20" operator="containsText" id="{25CD47B1-32DD-479D-A4FD-859FFCA03E90}">
            <xm:f>NOT(ISERROR(SEARCH($M$44,P26)))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21" operator="containsText" id="{F0E260B7-1C92-4EE3-8DBD-D4CAEC85B4B6}">
            <xm:f>NOT(ISERROR(SEARCH($L$44,P26)))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22" operator="containsText" id="{4F28618D-189C-4953-BB84-E0A0C6ADF55B}">
            <xm:f>NOT(ISERROR(SEARCH($K$44,P26)))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23" operator="containsText" id="{BBEE13ED-E6C6-4925-9277-9CBB9A3FF87F}">
            <xm:f>NOT(ISERROR(SEARCH($J$44,P26)))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24" operator="containsText" id="{9CAF0987-6EF7-4935-AB07-ED22B7E429A9}">
            <xm:f>NOT(ISERROR(SEARCH(#REF!,P26)))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25" operator="containsText" id="{5E96858E-4669-41A8-947F-6B9B370621A3}">
            <xm:f>NOT(ISERROR(SEARCH($R$44,P26)))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26" operator="containsText" id="{82562B7A-4BB3-4864-BE3B-2BD4F34D742E}">
            <xm:f>NOT(ISERROR(SEARCH($Q$44,P26)))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27" operator="containsText" id="{21C88888-4542-404F-BC40-D482F4A1FA0D}">
            <xm:f>NOT(ISERROR(SEARCH(#REF!,P26)))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528" operator="containsText" id="{7E8888AD-656D-4531-A2E2-00006406183F}">
            <xm:f>NOT(ISERROR(SEARCH($I$44,P26)))</xm:f>
            <xm:f>$I$44</xm:f>
            <x14:dxf>
              <fill>
                <patternFill>
                  <bgColor theme="2"/>
                </patternFill>
              </fill>
            </x14:dxf>
          </x14:cfRule>
          <xm:sqref>P26</xm:sqref>
        </x14:conditionalFormatting>
        <x14:conditionalFormatting xmlns:xm="http://schemas.microsoft.com/office/excel/2006/main">
          <x14:cfRule type="containsText" priority="23977" operator="containsText" id="{C42E3AFD-E54C-4B6E-A836-D1DC01949141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78" operator="containsText" id="{78DB96A3-410F-4AC2-9EFD-001071243FB6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79" operator="containsText" id="{1D75FB1E-5449-4FF7-B7BD-A44000135DC5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80" operator="containsText" id="{9BED075D-3417-4CBC-99B0-7BC376DC685D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81" operator="containsText" id="{ECA1BAFD-92CE-4BF0-9172-070FCBC24AF6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82" operator="containsText" id="{4DC3D0E3-C6F8-403A-9E2E-4DD8B9BC7895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83" operator="containsText" id="{80C0BA6C-5ED2-4ED9-9F3A-D8FF6E4FDC57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84" operator="containsText" id="{CFBA5249-C133-40A0-8055-FE1458F06722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85" operator="containsText" id="{62A400A4-8A9E-4567-9345-42D23574DEEB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86" operator="containsText" id="{C12E3190-DE79-450B-87F8-5C2FE045E153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87" operator="containsText" id="{2725F13B-8ED2-45E6-9A25-520702FD8774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988" operator="containsText" id="{DB0D9045-8244-40C5-B0F4-24B47168A7FB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13" operator="containsText" id="{312E2721-4AA6-4D49-AFCD-0D2A29E84DCB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14" operator="containsText" id="{30EEBFDB-E3F2-4897-9F06-EF4063EF0A72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15" operator="containsText" id="{6CF28F3B-E07A-4890-B6E3-F1EF613786B0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16" operator="containsText" id="{96A46F78-D731-44F8-8182-91D7C2B70414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17" operator="containsText" id="{8C18337E-8849-43FC-9AFA-C92DD1696654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18" operator="containsText" id="{D8CD2596-25BC-4717-8ACB-FE93141C1049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19" operator="containsText" id="{803B49ED-28A3-4AF5-8EE0-833C998A26B0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20" operator="containsText" id="{1C414B5D-FA39-476C-BC98-1D57DE63AD3E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21" operator="containsText" id="{F06578AC-7B9A-49BA-95C1-66117693EE1D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22" operator="containsText" id="{205A6CA6-2F0A-40F1-B393-A1BC881A74FF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23" operator="containsText" id="{F5FD6EB6-145C-433C-913D-49621FDBB044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24" operator="containsText" id="{5EB50864-8BE5-4146-B209-26BF210CC661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m:sqref>M26:P26</xm:sqref>
        </x14:conditionalFormatting>
        <x14:conditionalFormatting xmlns:xm="http://schemas.microsoft.com/office/excel/2006/main">
          <x14:cfRule type="containsText" priority="23589" operator="containsText" id="{4352338C-E93F-454A-9E8E-2621249986B1}">
            <xm:f>NOT(ISERROR(SEARCH($J$45,M26)))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90" operator="containsText" id="{BD0B245B-8A51-41AA-8DD6-3AB2E1EE37A4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91" operator="containsText" id="{E4DEFF2D-5C64-41B0-A448-A98F231DB4CC}">
            <xm:f>NOT(ISERROR(SEARCH($R$45,M26)))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92" operator="containsText" id="{E0BC30C0-AAD8-4C1E-B6CD-544393E2DBA4}">
            <xm:f>NOT(ISERROR(SEARCH($Q$45,M26)))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93" operator="containsText" id="{ADE023E4-51FC-475F-9ABC-415A2E5D780E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94" operator="containsText" id="{D8CD27D7-C98C-4AD7-8472-C6619AECB402}">
            <xm:f>NOT(ISERROR(SEARCH($I$45,M26)))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55" operator="containsText" id="{93A0F3F6-2632-4F9A-B4D9-E7C2F59CB7C7}">
            <xm:f>NOT(ISERROR(SEARCH($P$45,M26)))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56" operator="containsText" id="{DFF9350D-9FFF-4B5F-9939-AA2BC129C0E0}">
            <xm:f>NOT(ISERROR(SEARCH($O$45,M26)))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57" operator="containsText" id="{2311DE17-ABDB-4AC8-BAA5-918D2B75737A}">
            <xm:f>NOT(ISERROR(SEARCH($N$45,M26)))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58" operator="containsText" id="{35176F41-7F92-498C-9C57-17E611894B36}">
            <xm:f>NOT(ISERROR(SEARCH($M$45,M26)))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59" operator="containsText" id="{4E271A48-AC5F-4788-952B-DF0FD5B3321D}">
            <xm:f>NOT(ISERROR(SEARCH($L$45,M26)))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60" operator="containsText" id="{D880EE91-F6F2-4291-8BBB-F4F0750B3B35}">
            <xm:f>NOT(ISERROR(SEARCH($K$45,M26)))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61" operator="containsText" id="{8D1738BA-7D72-4A11-8A27-52C6204564C4}">
            <xm:f>NOT(ISERROR(SEARCH($J$45,M26)))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62" operator="containsText" id="{93F76193-460A-4755-9464-1C9276965A70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63" operator="containsText" id="{840E311B-4E55-42A5-82CC-81115BAECC6C}">
            <xm:f>NOT(ISERROR(SEARCH($R$45,M26)))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64" operator="containsText" id="{8386DDC7-A947-4A02-9D6E-D67635591EA6}">
            <xm:f>NOT(ISERROR(SEARCH($Q$45,M26)))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65" operator="containsText" id="{0911573F-DC3F-4F96-8F08-10F310D5FD27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66" operator="containsText" id="{9BCC017B-0C5E-45BC-AEB7-AFEA7EA61958}">
            <xm:f>NOT(ISERROR(SEARCH($I$45,M26)))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91" operator="containsText" id="{87C98350-76F4-4DAB-B049-263BD9F8468D}">
            <xm:f>NOT(ISERROR(SEARCH($P$45,M26)))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92" operator="containsText" id="{2A306ED9-391B-4A02-9D72-BF179D44873F}">
            <xm:f>NOT(ISERROR(SEARCH($O$45,M26)))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93" operator="containsText" id="{D7C293FA-257B-45CE-AF1C-10313C285E17}">
            <xm:f>NOT(ISERROR(SEARCH($N$45,M26)))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94" operator="containsText" id="{BCCEE1F4-E3B7-49DB-9D82-2080F0035AFA}">
            <xm:f>NOT(ISERROR(SEARCH($M$45,M26)))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95" operator="containsText" id="{3B399C52-C17F-448D-AFDB-D83778D4B42D}">
            <xm:f>NOT(ISERROR(SEARCH($L$45,M26)))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96" operator="containsText" id="{8E318067-1236-467C-973E-8A23537D39DC}">
            <xm:f>NOT(ISERROR(SEARCH($K$45,M26)))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97" operator="containsText" id="{7B3E6244-BFAC-4862-B7EB-4B43ED720935}">
            <xm:f>NOT(ISERROR(SEARCH($J$45,M26)))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98" operator="containsText" id="{91F17F05-585A-4DF2-A21D-930FDAF7755A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99" operator="containsText" id="{921E9193-CDE1-4703-A74F-AEEF4239B35A}">
            <xm:f>NOT(ISERROR(SEARCH($R$45,M26)))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00" operator="containsText" id="{F7632609-6EFF-4A0C-BF45-F7C046B43DB2}">
            <xm:f>NOT(ISERROR(SEARCH($Q$45,M26)))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01" operator="containsText" id="{B9039AAC-FD6B-4392-A620-E4DAE0B67565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02" operator="containsText" id="{FC4219BC-F868-426A-B57A-1B0EEBD7ECD4}">
            <xm:f>NOT(ISERROR(SEARCH($I$45,M26)))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4025" operator="containsText" id="{C7744FF3-95B9-47F4-BBD7-5F96AA8C809D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26" operator="containsText" id="{F394F780-C528-4C1E-9B48-6A4DFB9ECD8C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27" operator="containsText" id="{4210E778-D666-4089-9296-06732EC9A4FA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28" operator="containsText" id="{46D36777-783B-49E6-9D48-A7CF9DE10CD3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29" operator="containsText" id="{CB61401C-5F52-4A36-9E5A-AFC0FFDA4077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30" operator="containsText" id="{38141279-03C7-4B7B-959A-E9FA21C8B832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31" operator="containsText" id="{B665AE6E-4DC7-4CE7-BF08-DCCED70CE6BE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32" operator="containsText" id="{DD905026-30DA-446A-892F-3F7D90A4531E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33" operator="containsText" id="{40157B37-71D6-4F3D-8679-7726CAE082E3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34" operator="containsText" id="{6370D839-07A8-4CA5-B5A8-97CD2EA36D53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35" operator="containsText" id="{6F4228D1-BE56-43FC-93F2-30027325214A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36" operator="containsText" id="{74556C81-DC2F-41E8-A5AE-AA1B766BBA09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37" operator="containsText" id="{E8BCAEB5-B725-443E-BC84-079D17DCA397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38" operator="containsText" id="{1C468FE0-3805-4313-8B62-8506BC6609A5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39" operator="containsText" id="{F0BFABD0-C05C-4132-A955-2F3852CAE81E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40" operator="containsText" id="{3D161248-C4A9-49E5-9232-C418F09EC136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41" operator="containsText" id="{248FA5F6-7F09-4D52-A02B-0D94D0001913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42" operator="containsText" id="{2D59BD8E-7B8E-4BE4-93C5-3ED702D3564E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43" operator="containsText" id="{62A7D084-3807-4B23-9E1B-64CBCC661033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44" operator="containsText" id="{03444FF3-7DB6-46AC-B1D0-A72893E1F464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45" operator="containsText" id="{CDF299E4-92DA-4B2D-B19C-9A06515D243A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46" operator="containsText" id="{DB1B90DE-5966-4594-B5A1-C914E8E1059A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47" operator="containsText" id="{59C2BE34-2CA0-4E5E-94BB-3A2094989525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48" operator="containsText" id="{155FFC55-2609-47F7-8D6E-30EB88D276DE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49" operator="containsText" id="{F62ADDC5-A8DD-4402-83E1-0CBF7AAA0376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50" operator="containsText" id="{089F5005-64F7-4D99-B592-38B8074BD7AC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51" operator="containsText" id="{A3A892BD-356D-4851-AEFF-441B8B8B4145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52" operator="containsText" id="{625D2B74-A794-4CCD-9905-89FD89F926D9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53" operator="containsText" id="{468166B4-A972-48BB-BEFA-09D949CBB402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54" operator="containsText" id="{033BAF51-BEF8-48EB-9577-F3F3E7913EA6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55" operator="containsText" id="{E20FFD3E-BF04-415F-9F95-7F6A03EE9AC9}">
            <xm:f>NOT(ISERROR(SEARCH($J$44,M26)))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56" operator="containsText" id="{08BC7967-4EC0-43F4-A52A-EF578A1FDDF6}">
            <xm:f>NOT(ISERROR(SEARCH(#REF!,M26)))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57" operator="containsText" id="{AE4A74FB-630F-4838-BDBC-058C5BA9B44A}">
            <xm:f>NOT(ISERROR(SEARCH($R$44,M26)))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58" operator="containsText" id="{7633B15A-913D-471B-A6A6-FA7222DAA30E}">
            <xm:f>NOT(ISERROR(SEARCH($Q$44,M26)))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59" operator="containsText" id="{34D2498D-50EC-4207-8CEC-887F6FB3761E}">
            <xm:f>NOT(ISERROR(SEARCH(#REF!,M26)))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60" operator="containsText" id="{9B46171F-5ECC-4CB2-9FEF-ED1737842E46}">
            <xm:f>NOT(ISERROR(SEARCH($I$44,M26)))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61" operator="containsText" id="{7E93B371-A285-4D07-9603-7BCD303ECE7F}">
            <xm:f>NOT(ISERROR(SEARCH($P$44,M26)))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62" operator="containsText" id="{0B63E1DD-1452-4AC7-A0FA-DDE2D37BBF3C}">
            <xm:f>NOT(ISERROR(SEARCH($O$44,M26)))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63" operator="containsText" id="{115172E5-22A4-4145-BA9E-5B617488B830}">
            <xm:f>NOT(ISERROR(SEARCH($N$44,M26)))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64" operator="containsText" id="{79811E20-FC22-451E-B0C7-070B68381537}">
            <xm:f>NOT(ISERROR(SEARCH($M$44,M26)))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65" operator="containsText" id="{EBDD6D33-0F9F-4F09-9DE8-A8939BCF800A}">
            <xm:f>NOT(ISERROR(SEARCH($L$44,M26)))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66" operator="containsText" id="{A6C9E323-4EE8-40EC-9238-691B0AC656C9}">
            <xm:f>NOT(ISERROR(SEARCH($K$44,M26)))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M26:O26</xm:sqref>
        </x14:conditionalFormatting>
        <x14:conditionalFormatting xmlns:xm="http://schemas.microsoft.com/office/excel/2006/main">
          <x14:cfRule type="containsText" priority="24001" operator="containsText" id="{9AA87124-340A-4362-A404-48F3B16D5FA4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02" operator="containsText" id="{289EE72D-17AA-4E99-9225-B8500ED7B50A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4003" operator="containsText" id="{246A67BD-D38C-448E-85A2-1CA193941A53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04" operator="containsText" id="{0518AD5A-5AAC-4BD4-A617-7552A481EF57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05" operator="containsText" id="{D286F7AE-B8B8-410B-8A37-A9947CCD92AD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06" operator="containsText" id="{39638525-3A3D-4973-81D5-81F71D644964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07" operator="containsText" id="{68565CE2-CA35-41C7-BA5C-62D42D46011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08" operator="containsText" id="{43172BE5-9E65-4797-9157-A1C6676EF1A1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09" operator="containsText" id="{E2257DE1-0A35-4A4A-8E47-B8ACF63C8B69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3703" operator="containsText" id="{EC1BCEDB-A124-403C-8607-464946C21D98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3367" operator="containsText" id="{CDDBBA67-75C1-4653-9925-29A9B818EADB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68" operator="containsText" id="{2C973D75-250B-46D1-8872-05AC8B410C46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69" operator="containsText" id="{08D74DE1-4FCD-4A84-BF26-BBB443912BB0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70" operator="containsText" id="{FA1BA600-0000-48C3-960C-241BA1E76B54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71" operator="containsText" id="{9E262EC5-5578-4329-B563-131E0C24FD71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72" operator="containsText" id="{152D44ED-C37C-431E-8AD6-D29D27993E88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373" operator="containsText" id="{5CE697CB-3224-4DD8-85E2-8C52686D7F75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74" operator="containsText" id="{6DE42EA5-6D62-4915-80BB-C673800791B4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75" operator="containsText" id="{BDB0EC9E-8473-4CE9-9A3C-9736AF2283F6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76" operator="containsText" id="{CB988387-E78B-4802-B45E-0D3672F82AB6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77" operator="containsText" id="{14698D06-BC59-4303-B8E5-DB2A1A11090D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78" operator="containsText" id="{18B23F7D-9B0E-464C-B8A0-2BE461785F1C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79" operator="containsText" id="{83EC98A8-E359-484F-B7C8-D64459DA3228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80" operator="containsText" id="{02EA3545-B6C8-4F55-9B23-4D48EEAC1101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81" operator="containsText" id="{3E5CE243-51DD-42C0-B5F8-74AAB1F43C9A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82" operator="containsText" id="{A30CD037-57DD-4255-8A6E-D17F0A9866CD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83" operator="containsText" id="{4DB9C7AF-A18B-4C76-BADA-4E4D9D34E880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84" operator="containsText" id="{1001646D-C49D-46C7-84AC-9B343C1FDE48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385" operator="containsText" id="{1988891F-71B2-4FD7-A1DC-4E43499EC052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86" operator="containsText" id="{01A7EAC2-30E8-46B7-A364-0FFAEE5003BC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87" operator="containsText" id="{430B9AAE-331D-4149-9954-5BB644B47CBD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88" operator="containsText" id="{263F1708-7132-44BC-8A7C-DA29E40A6B0F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89" operator="containsText" id="{6E03F83F-31BB-426E-87DE-DDFCFF89877B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90" operator="containsText" id="{8B43865E-2026-4D94-8050-58917C15A0B3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91" operator="containsText" id="{FED53B85-AE08-4A1E-B88C-A4CEA8BED290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92" operator="containsText" id="{6D931F58-7B6F-4D67-B4E1-4973F817F8DD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93" operator="containsText" id="{EF20DDA1-3107-4564-B2DB-9DBBF09064F9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94" operator="containsText" id="{1668394E-8334-40EE-9973-D09F0145203A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95" operator="containsText" id="{8ACE834C-9BE6-48A5-8ED9-EC2F72326905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96" operator="containsText" id="{88E407E0-3675-4ADA-BF67-AD21762794CE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397" operator="containsText" id="{564FF6BE-FEFF-497E-8242-9319B9C8678B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98" operator="containsText" id="{AA62F8F2-B98B-4BD5-8285-E25281C98056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99" operator="containsText" id="{7B318D4B-F6CE-445A-A611-2CE5360F8FA3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00" operator="containsText" id="{82C5F35C-6470-4852-8F5C-1F7FEC723440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01" operator="containsText" id="{A05D478F-1889-4FC7-AF0C-398E79E0F520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02" operator="containsText" id="{8E0ACF6D-37E4-4C9F-BC76-43A9A7B851EB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03" operator="containsText" id="{63EA9DDA-A00C-45A8-A469-DA53DE7201E8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04" operator="containsText" id="{0E143620-CD0B-4DAA-8DBC-033302E345D0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05" operator="containsText" id="{DD7627E7-5CCE-4D73-87E6-4C39154A13AD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06" operator="containsText" id="{942EB244-CA5A-4A92-BF25-8CA05B627D9C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07" operator="containsText" id="{8306FD7B-0805-4498-A07F-15AC65BE05CE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08" operator="containsText" id="{DD243B49-710A-4BD6-89FE-D391123A5D16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409" operator="containsText" id="{3B14178F-79E5-4A46-ADF2-1B6D1B7C9411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10" operator="containsText" id="{70B5065E-34B2-42EA-9679-BCF4C24D794A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11" operator="containsText" id="{70291F39-58EB-4266-ADD0-661D98DE66CC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12" operator="containsText" id="{E6929961-13B9-4C13-A401-A6A0A68A21FE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13" operator="containsText" id="{7B335080-B919-43DD-9A04-0D0C1A7CB1C9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14" operator="containsText" id="{3F2030DC-49CC-4F5E-88A9-CF675EC20624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15" operator="containsText" id="{61D42B18-9E5C-4290-9638-46E59CBF14FB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16" operator="containsText" id="{67ADDF90-209B-4F86-B4A0-47EA026D9A94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17" operator="containsText" id="{504E3770-3DBB-49EC-BF48-0F10D4FFC7DE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18" operator="containsText" id="{987CC390-6A14-4A5B-B05F-79E64B0FCDE5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19" operator="containsText" id="{3529ED8E-E721-491F-B21A-521B4429FFFB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20" operator="containsText" id="{14217E45-41DD-47D0-BA91-D4A491CBD90A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421" operator="containsText" id="{34A207E1-962F-427A-858E-0147E2DF6275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22" operator="containsText" id="{6F3FE4FF-0D0D-46C9-AAF8-130F107EE877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23" operator="containsText" id="{FC9CFAD8-43F5-40C8-9340-E90E60A448AD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24" operator="containsText" id="{8FAD4CD4-A33D-4E8E-BCC4-A5555DB323CC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25" operator="containsText" id="{BEB1149D-2263-446A-A69C-0636B42225BE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26" operator="containsText" id="{D83F94B6-874D-45E7-BCE0-1464C2A555B3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27" operator="containsText" id="{E2DFC1E7-BB25-41E7-911A-60F0B8F0A369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28" operator="containsText" id="{DA932D37-D557-4FCC-9E07-D13E77C0195C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29" operator="containsText" id="{929BEAAF-FB1A-4F09-B724-98D008C389C9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30" operator="containsText" id="{73EF526F-CFF8-425A-9D8E-45CA4DEA3287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31" operator="containsText" id="{F1EF7EE7-8E4D-4C75-9349-A8C4841F5D19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32" operator="containsText" id="{89513E37-9831-413C-9541-F25F1B46A041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433" operator="containsText" id="{45CD8805-D7CE-4EEA-AF00-41D06B10E8C1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34" operator="containsText" id="{66CBDAA4-7038-4464-8B49-FE7D64F7A12B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35" operator="containsText" id="{17B55241-8698-4E6F-A241-C102BE37C28D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36" operator="containsText" id="{015FBC69-7F55-471E-B261-2D7B7E893E7D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37" operator="containsText" id="{59295C6C-2171-4911-8264-49EF86EBC8C0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38" operator="containsText" id="{49DFEEA5-E46F-4A73-8563-16C5AC7B582D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39" operator="containsText" id="{AB607EEC-DF22-4CDC-AA42-5CAC933B1CA9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40" operator="containsText" id="{85B11ECA-CF4B-4AFB-A2E2-9A2981FE0053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41" operator="containsText" id="{1E84FE91-3D17-49D0-BA7C-11D315F850B7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42" operator="containsText" id="{AAD3CF8B-7E3B-4F56-82C1-CA81153A243C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43" operator="containsText" id="{FDC9B6E8-B5A8-44B0-A7B1-916008FD93FF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44" operator="containsText" id="{B4C7A481-DF4F-445B-9899-4E81AA1ED52C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445" operator="containsText" id="{A7E4C820-0524-4145-A450-21D1DD15C51C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46" operator="containsText" id="{DD8947B3-A4E5-4961-B1C0-27BFBFAE95C4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47" operator="containsText" id="{01DB36F8-4DE4-4D98-8129-4205CE31B36F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48" operator="containsText" id="{E8CFD405-248C-4BCF-8754-5B74C436157D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49" operator="containsText" id="{B4B906CA-0E86-4399-A48E-BA92E2B39CA1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50" operator="containsText" id="{F9A0F1F2-7EA5-4469-A6DF-35A35BF3B3DA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51" operator="containsText" id="{68657A66-CD05-4FF7-90CC-85FA1DA28DA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52" operator="containsText" id="{B01FB36B-871F-44EF-8E1B-A0281AC858F2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53" operator="containsText" id="{E8F9762E-19AA-440D-AC9B-6F09E720F2AD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54" operator="containsText" id="{B60BFE19-18AD-4823-BF93-9EAC89237053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55" operator="containsText" id="{79BBF97B-6887-499A-9AC6-469DC682C97E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56" operator="containsText" id="{4C7C57AC-3C47-4DB8-8EF9-4B3F4DF14836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475" operator="containsText" id="{AA19DA5A-51B1-403F-A6B7-A87833B80749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76" operator="containsText" id="{F2826067-A281-4CBD-8AC8-FDD9031C6473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77" operator="containsText" id="{D14FF603-4D72-4108-B231-D98F648FDA4D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78" operator="containsText" id="{701077B0-915A-4D65-9447-DCCD77A4CC80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79" operator="containsText" id="{E15FA8B5-5354-44A7-9689-738E03368157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80" operator="containsText" id="{DDEA07A5-E1CC-4095-AB08-A075F273845B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81" operator="containsText" id="{4A5398D5-CB1C-45C5-A14E-CBC00DCAFC7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82" operator="containsText" id="{3E9BA4CF-F1BB-4A7B-9ECC-EECB54D73FB6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83" operator="containsText" id="{3A74200A-CFAE-4C7A-9938-27895F65D643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84" operator="containsText" id="{2597FC38-8EE5-4562-92E0-56041FEFE399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85" operator="containsText" id="{40F78785-9B15-46AE-AC74-D2DFBBAA5F92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86" operator="containsText" id="{641B579E-898C-431E-9823-39FF4793102A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29" operator="containsText" id="{341397E8-E693-47EE-8C63-6BE6388AE8FF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30" operator="containsText" id="{45AB3FD8-85EA-45B8-801F-AB6F15ACB0BE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31" operator="containsText" id="{C4DE3E95-7114-43F3-B835-1B93900F41CA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32" operator="containsText" id="{032ACEC5-E9D8-4CB4-AB64-2747999235FB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33" operator="containsText" id="{99A242FA-3CEF-4F47-A87D-92DE0A494996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34" operator="containsText" id="{3FCEFE8E-B6FE-4905-A5F1-AD1230270C41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35" operator="containsText" id="{9F6D149C-E5BE-4981-82E5-2E583C0ECBF9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36" operator="containsText" id="{8CBE4894-1F05-4023-B89D-4F305EA70B8D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37" operator="containsText" id="{113B6893-1793-4508-BB79-ABEFD6C1C530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38" operator="containsText" id="{0C0618B5-45AF-4DD3-9C7F-B2219D495205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39" operator="containsText" id="{99F2D7A6-603C-4765-A91C-F092C5CB87FB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40" operator="containsText" id="{714DA275-8713-4BFC-ADF0-DF4569E26D58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41" operator="containsText" id="{269F3D40-2449-4B64-97C6-85D4A18A0B19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42" operator="containsText" id="{182B5B99-5E83-4063-8AF8-9DD5A304ACE2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43" operator="containsText" id="{4E8FED72-82C7-4983-82CC-29350AD77869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44" operator="containsText" id="{6F3585F3-B292-4968-8795-C5FCD22A5778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45" operator="containsText" id="{1D9773C5-CC38-40A0-88AF-8C712FA6D1F9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46" operator="containsText" id="{2C0C0CD7-D1D7-46A6-9A1B-2FFE4ECDE701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47" operator="containsText" id="{53CDEBD1-8575-469E-97DA-2A12033CB44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48" operator="containsText" id="{75F1A8C1-7361-4344-92C2-F683B9F4775A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49" operator="containsText" id="{03C71D4A-2E13-4894-9B88-4C08734211B6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50" operator="containsText" id="{C780E2B5-EB25-4CB4-9DBC-C5ADEE4245F1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51" operator="containsText" id="{FEC08CD2-32EC-424C-AB13-9C55D2AB6A36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52" operator="containsText" id="{0AF326CC-256D-4F6A-A4F5-956233E98711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53" operator="containsText" id="{FE8E52AA-4AA8-4439-A52B-A619AEE96B73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54" operator="containsText" id="{CA4CEDA9-F932-460C-A379-113DBCC32AB6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55" operator="containsText" id="{09C6EA8F-6AF0-4FFA-9159-7D00BE110895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56" operator="containsText" id="{81F90920-3879-4149-AB3F-11D354D4BF76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57" operator="containsText" id="{30BE455F-75CB-4F43-82E1-C5E7293DB56E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58" operator="containsText" id="{A7D15504-CAD7-4979-B2D0-4A043AB04639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59" operator="containsText" id="{14CFF975-AC12-4241-8CB0-5FE0C6E1FF2E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60" operator="containsText" id="{8C60896A-1C82-4063-A4DF-5E396AC40678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61" operator="containsText" id="{DDDC67BF-D3FF-47B2-9FDE-BF0F2E1C1F4A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62" operator="containsText" id="{EBCA947F-68DA-4B51-A718-14F642560871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63" operator="containsText" id="{3EA05636-C959-4213-8A90-FBABCEAFBE7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64" operator="containsText" id="{CD221D49-BD59-4917-9911-7D0B2D632283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95" operator="containsText" id="{5FD0BFD9-F800-405B-BA07-170F639BB03C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96" operator="containsText" id="{DA279A4B-D06C-417D-AA55-D0B4E5C71C86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97" operator="containsText" id="{72589FDB-5769-4622-BC02-0DB1CA56DB94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98" operator="containsText" id="{E0CEA074-9891-4949-8058-A4E1AF48CEC1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99" operator="containsText" id="{78D3640E-0F4F-47A0-9DAC-EA8B9FF29275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00" operator="containsText" id="{B50574B5-8637-4D53-8D17-730CBE27C5D4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01" operator="containsText" id="{D79E6086-E39D-44F6-950A-5000626A8517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02" operator="containsText" id="{A80AE83A-CD21-4E8B-B582-3B399DEBFA80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03" operator="containsText" id="{A4771754-A657-4B27-BE10-5EEAE59374B6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04" operator="containsText" id="{C4C668A4-4538-4F15-95FA-AE4D8F7EBCE2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05" operator="containsText" id="{7197C525-3650-4C8B-AFBC-C2E0B1C4DC31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06" operator="containsText" id="{DF3BD094-7690-493B-B24D-9129C857EC55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07" operator="containsText" id="{DDBF5D1A-4A46-4934-A088-CEB680B76230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08" operator="containsText" id="{4819AE2B-637C-489A-838E-2FEAA9A85302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09" operator="containsText" id="{B844D148-CA97-4B21-A2CC-724370E15B44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10" operator="containsText" id="{D4919467-10BE-4ADB-B720-AC02B7F99EEE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11" operator="containsText" id="{D8817FD2-4577-46B9-8C93-601744834E73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12" operator="containsText" id="{0D2D5970-B176-4359-B2D2-E6EB5F80A719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13" operator="containsText" id="{8898FE4C-9382-4EF2-A129-1B2FA15E627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14" operator="containsText" id="{E888731E-CE80-49D1-9803-4CD92C3519E3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15" operator="containsText" id="{261C9465-CA82-4F5E-BE94-4A6401643041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16" operator="containsText" id="{97F706B3-81E7-4F5A-A270-7D3A4AD4EE98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17" operator="containsText" id="{0BE4B712-90BC-4396-A999-B92BD404181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18" operator="containsText" id="{2C5D0C53-C041-4CB8-A6BA-A79F60AA770F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716" operator="containsText" id="{0887030C-C1B7-48B3-8DCC-237912097E88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17" operator="containsText" id="{12C4C8A3-45D8-4C0E-BFBA-A848F6DFC3D6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18" operator="containsText" id="{117F3909-C76C-4E8A-9BBD-1DE77344A7EF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19" operator="containsText" id="{4559B774-F645-4128-A169-5EED53782A36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20" operator="containsText" id="{AB03D101-1A62-48C0-BA01-B73D8ED02C45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21" operator="containsText" id="{78AF37C7-CB83-4A7B-B74A-84FC465D8282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22" operator="containsText" id="{611738BF-928F-4BA1-83DD-4A199D160E5A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23" operator="containsText" id="{02AF3BB0-BF8B-447A-AA1E-FB1A7B6F01F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24" operator="containsText" id="{4FF2A85F-5655-409D-BAF9-A7730544357C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25" operator="containsText" id="{2C8BD357-0B96-4DC7-8A4C-DC5AEACA772E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26" operator="containsText" id="{D7A3CF98-73E2-476A-80F4-8BB2F50DFA51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27" operator="containsText" id="{7EAD45E6-5E56-4812-A1E8-EB80ABA46B09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728" operator="containsText" id="{1638D3CC-D86B-4863-9083-07E67C211D7B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29" operator="containsText" id="{CFA9C8C3-55B4-4E0B-9E2D-ECCE1FBAD34D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30" operator="containsText" id="{826A7701-79FA-434E-8FEE-94DC249659A8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31" operator="containsText" id="{8F4DC9EF-A0C4-4C2D-9006-A6F767AAFF3F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32" operator="containsText" id="{4315E2BB-903A-4437-AD47-FC04BC07E4E3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33" operator="containsText" id="{20FBB57F-1A1E-4425-9695-071FA4E97E7C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34" operator="containsText" id="{7C810FEA-8F6F-4EF1-86D8-991DA9587918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35" operator="containsText" id="{3B181D43-21CC-4B4E-8A14-E56E56FFBB02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36" operator="containsText" id="{2AE72323-5B34-480D-A701-66EEFC017FBE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37" operator="containsText" id="{D1C38270-3379-437D-A137-F7A8B2EE60C1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38" operator="containsText" id="{44768636-E3AF-429B-AD39-B136A2863F9A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39" operator="containsText" id="{C6FAC428-3E8A-4F65-AF17-EC43B2EA8EFE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740" operator="containsText" id="{DA037A43-72BF-4FAA-A7C0-F5E02768FBE5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41" operator="containsText" id="{7DBF995F-60E5-4EB5-8A30-33D5EACFDEFE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42" operator="containsText" id="{AC9A5D13-A1A8-4C9B-B10B-371C05C2A437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43" operator="containsText" id="{F50DB494-CA1A-45E2-B999-9B495645DE1C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44" operator="containsText" id="{73E3AE0F-18D7-4BF2-9797-266859D5F7EC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45" operator="containsText" id="{69122F64-7C87-4886-897B-6FE9F473AD46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46" operator="containsText" id="{17C153B4-0723-4843-AE9F-39A4DE8EE45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47" operator="containsText" id="{0567EE01-303A-4BE8-AEDE-0641A694AFB5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48" operator="containsText" id="{96277B46-01FA-472B-A51E-4291075362D5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49" operator="containsText" id="{95BEAB02-6E53-477C-BD16-8E4D1A7C3DB8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50" operator="containsText" id="{BB4C440F-07E5-4890-BC71-EEA9614B84F4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51" operator="containsText" id="{2E1A07A4-C050-4BAE-9A6B-E41B7F61CC09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788" operator="containsText" id="{97956E98-2F92-4D3D-9255-03148D51DB07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89" operator="containsText" id="{F1197F12-7169-4F25-864B-2DDE4268B8FA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90" operator="containsText" id="{BECE7F50-AEDC-45BE-83F3-310D3B66BF3F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91" operator="containsText" id="{7A1A4FCA-FC52-495B-B1F8-71975B83695C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92" operator="containsText" id="{1237DE72-71C8-4E12-8813-C22A2D7CB423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93" operator="containsText" id="{D1B222EF-AE9F-41EA-8025-EDBE6FCF7E91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94" operator="containsText" id="{5833A86D-3FC3-4D13-B98C-96B970A66BAA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95" operator="containsText" id="{09E5189B-1CBB-4BF2-9127-66CE6377919F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96" operator="containsText" id="{1A04B9FF-4303-4EF4-8212-6006849219A4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97" operator="containsText" id="{59D9D0E7-854E-40A3-856F-BCEA24A40CE1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98" operator="containsText" id="{0DE72121-3665-42A3-8406-E072A30B58E8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99" operator="containsText" id="{5E673B5C-11DF-4643-BF57-A2438038E070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48" operator="containsText" id="{17215350-BF6E-4987-8589-964E437B5D41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49" operator="containsText" id="{9872259A-F468-4E36-96C7-547F6B6BAB74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50" operator="containsText" id="{5E20ECFF-4BCA-4EBA-A30D-B0DBFED910E3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51" operator="containsText" id="{24A35F8E-61AF-41DE-9BF8-6EDBAE811744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52" operator="containsText" id="{EEC03DA1-534F-4484-BFD2-4F097DFCA282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53" operator="containsText" id="{5898FF95-1668-4D3E-BA42-200082292688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54" operator="containsText" id="{EFF69850-55E6-4375-8820-77F30BD2AEA0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55" operator="containsText" id="{D160F76E-9DF5-4E16-AA73-3C41DC8867DA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56" operator="containsText" id="{025D1238-618B-48B9-9909-B34AE359F411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57" operator="containsText" id="{A81EAB02-7F25-4D6E-BE43-68A1445C484C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58" operator="containsText" id="{3FECD841-44BA-41AB-82DE-350690DBCD27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59" operator="containsText" id="{ECF88A69-9E8A-4301-A9C1-F9282CB1C08F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60" operator="containsText" id="{A4371A93-A495-4151-8CBB-389B30DD7FB2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61" operator="containsText" id="{DE81140C-7889-455A-9FAA-4D694D0435AC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62" operator="containsText" id="{19B35354-7455-4DBC-9D7C-F5CF852D2B65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63" operator="containsText" id="{B71EC726-0471-4EE0-8DCE-FF28DE6319E7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64" operator="containsText" id="{293EFD9E-3D55-4383-B7A3-DF0BB7980097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65" operator="containsText" id="{08FC54B0-4917-440C-888C-9E40C22B4B90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66" operator="containsText" id="{1C5FF883-3521-4797-8ABC-25103D399276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67" operator="containsText" id="{F198A8FF-E599-4623-BBC1-C95C74CFA4A8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68" operator="containsText" id="{5C252466-60B0-40C8-B721-F48CA4972DB8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69" operator="containsText" id="{9B01FF95-C9C3-41DC-A65C-E2DE79C5B30C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70" operator="containsText" id="{C4800F91-BA89-49B6-A7F0-DC15396EB1DA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71" operator="containsText" id="{9D211725-F938-4D44-9BDA-0433717D9DF6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72" operator="containsText" id="{87063436-94A6-4B7A-9E4E-A6C9D3C86BA4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73" operator="containsText" id="{2529CAFF-BF61-4405-84DC-947DF0A34F33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74" operator="containsText" id="{40F3274C-3BC9-415B-B1AD-2EC914FBEDF4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75" operator="containsText" id="{74B297C7-EF9A-42E2-88CF-886078B106CE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76" operator="containsText" id="{573271AC-E036-4839-A926-253DF1883A55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77" operator="containsText" id="{5D1C6FE1-2818-454E-805B-C35EE4A06792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78" operator="containsText" id="{7F83D975-9970-4661-B3BA-93A6081E0B01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79" operator="containsText" id="{C2149413-BE15-4A31-AE73-83BA86CFE124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80" operator="containsText" id="{658816AF-F517-49FA-986C-B70A1ABD56ED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81" operator="containsText" id="{20314E34-982D-483B-9308-8AF607EE01EC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82" operator="containsText" id="{91F693FB-54DC-4ADA-8025-375D42E2CB55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83" operator="containsText" id="{30359475-4275-4377-B978-65F11196171B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84" operator="containsText" id="{3E3D6523-E8C3-4FD1-A940-A4DF9D602835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85" operator="containsText" id="{33F5A2E6-97F3-44CB-ADB8-64F2BFD10E62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86" operator="containsText" id="{4C60CAF0-0D90-438E-A8C7-7BE06FA1B11C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87" operator="containsText" id="{E8668D26-5128-4FBC-9E7A-6A821571A92A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88" operator="containsText" id="{F0C8F106-00CE-4685-B0C5-E8E808F1B6BD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89" operator="containsText" id="{B1CD17A9-05A4-4C9D-9F13-5F5C672FC0E0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90" operator="containsText" id="{09F9A3C7-C74F-441E-9269-DC5F4677D7C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91" operator="containsText" id="{800FA471-1B52-4E82-983A-FBE444EA72C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92" operator="containsText" id="{152A2F5C-EFDC-43B7-807A-087D58A1E71C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93" operator="containsText" id="{F354149B-9B9C-4D37-8301-A4629DA1C4F7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94" operator="containsText" id="{4502E170-31D2-41E1-BFDA-43FF8E434E1D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95" operator="containsText" id="{C9616C96-891E-4BFB-9DEE-4EB2C010109A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920" operator="containsText" id="{46FECAEC-298F-4978-BA05-A20F1FEDC44F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21" operator="containsText" id="{04D253D3-7CA5-4CB1-B256-DE6986811E3F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22" operator="containsText" id="{E928BE81-3282-4D7D-A451-95B349F59D24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23" operator="containsText" id="{410F0A7E-C96C-4FDE-BE83-F5925F898F87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24" operator="containsText" id="{C74540EE-342E-46DE-B100-BD86B0B11FD8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25" operator="containsText" id="{E0D2CA21-57B6-4556-A603-ED9868A5FEC7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26" operator="containsText" id="{9095464E-E682-49F4-8A80-C062B3AA3D6A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27" operator="containsText" id="{F975F684-3082-44AE-AA89-E1525923A4A8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28" operator="containsText" id="{1008E0CF-9A26-4C2F-A0EC-BDAC1E4EF6AA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29" operator="containsText" id="{857967E8-B297-4313-AC60-ECB5E486E722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30" operator="containsText" id="{C4763482-2A5B-47CA-ACC4-315A602F4317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931" operator="containsText" id="{57410ED5-C2D9-4963-A2AA-20DD9DCFD52A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932" operator="containsText" id="{97FE02D9-2B8C-40BE-9828-7F4F460B3C7B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33" operator="containsText" id="{F8742108-5B22-4AE6-8A54-B491640B0F7E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34" operator="containsText" id="{C04C86C3-463B-4955-83B6-06F84D06EDD4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35" operator="containsText" id="{A85C19A8-EB96-4198-B077-E3E899C97224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36" operator="containsText" id="{DA3A6DA1-2992-402C-B4F2-65C96BA67FDF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37" operator="containsText" id="{D12653F2-F1EC-44B8-9F49-09752713CAD1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38" operator="containsText" id="{802693EE-85FF-428A-9DB2-A7B7B4AFBCEB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39" operator="containsText" id="{68A83011-F481-4F69-A093-17534A578BF3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40" operator="containsText" id="{1AC21D2A-7F6E-4FA8-9EA4-D2ADE1888623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41" operator="containsText" id="{E346BEF3-98E0-4A99-856B-2EA549B2FEEC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42" operator="containsText" id="{996A7C52-1800-42F4-A6A3-34B969BFB98B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943" operator="containsText" id="{67C5C1D6-BCB1-4835-852D-7C8BBBB3E91F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944" operator="containsText" id="{F1A50E5D-6530-44CF-A434-80AA8D7F53BF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45" operator="containsText" id="{6029973B-8086-441B-BAD1-6EF196FB8C22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46" operator="containsText" id="{4A8FECD3-4562-43D1-9DFF-8A09E31770D6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47" operator="containsText" id="{B5DBCE28-F016-421C-95ED-29D8928802E9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48" operator="containsText" id="{ED0A1E51-09B0-4445-83B6-64733D8701D4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49" operator="containsText" id="{3A9DBD45-04B0-4E4B-96D0-1C2669E6FAD6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50" operator="containsText" id="{89BC4C0C-EAC0-4AB9-8B9A-A004B893A51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51" operator="containsText" id="{654CC1BD-6FDA-4EA7-948E-5DACE5FDA62C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52" operator="containsText" id="{81C7AF51-6D77-461C-A4A2-FE0CF649AE8F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53" operator="containsText" id="{B03AADF1-55B2-468B-96FF-C322787679E2}">
            <xm:f>NOT(ISERROR(SEARCH($Q$45,N26)))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54" operator="containsText" id="{945758E3-D790-43EC-BDED-93967F4AE601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955" operator="containsText" id="{AD7A973D-F187-46ED-8AC1-3EEF9CA1B21E}">
            <xm:f>NOT(ISERROR(SEARCH($I$45,N26)))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956" operator="containsText" id="{4C236821-FFE4-4564-A98C-BBA4222E0965}">
            <xm:f>NOT(ISERROR(SEARCH($P$45,N26)))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57" operator="containsText" id="{B179DC56-CC81-4B5B-AA01-E79D598D9B30}">
            <xm:f>NOT(ISERROR(SEARCH($O$45,N26)))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58" operator="containsText" id="{44B1D605-2801-4B22-8F51-E97961B50798}">
            <xm:f>NOT(ISERROR(SEARCH($N$45,N26)))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59" operator="containsText" id="{FF60BE70-0276-42F2-9A74-E8BF3A43E6B5}">
            <xm:f>NOT(ISERROR(SEARCH($M$45,N26)))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60" operator="containsText" id="{34E1B733-8F9D-413D-9308-2E155813A41B}">
            <xm:f>NOT(ISERROR(SEARCH($L$45,N26)))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61" operator="containsText" id="{23543C9C-E46D-48A8-90B0-7DD721E3B86C}">
            <xm:f>NOT(ISERROR(SEARCH($K$45,N26)))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62" operator="containsText" id="{4934EA62-955F-4E6B-8570-974865A1554C}">
            <xm:f>NOT(ISERROR(SEARCH($J$45,N26)))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63" operator="containsText" id="{E5A5A750-F2DE-4047-A8DA-6279AAE19DD5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64" operator="containsText" id="{DB5509A1-30A0-444F-A786-5A284308908D}">
            <xm:f>NOT(ISERROR(SEARCH($R$45,N26)))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67" operator="containsText" id="{E76B999D-FC6C-447C-8E09-5FDDB09BCD18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68" operator="containsText" id="{0D1FC643-50B1-41A2-9FFA-C6F499E23A8D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69" operator="containsText" id="{F1066AA8-1057-4475-9585-F1BABEC17216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70" operator="containsText" id="{C0ABC142-B829-4167-A1BC-23D0EE0E02C4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71" operator="containsText" id="{B001ADB9-AF04-4904-BAAD-98BAC3E9A5AD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72" operator="containsText" id="{E0EEE4BA-5DC5-43E7-AB67-0B5B3E06DC79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73" operator="containsText" id="{F50AD9CB-7222-49D6-895D-4BDE60CFD42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74" operator="containsText" id="{A7747B76-6BA0-4A05-9902-5503D97B8517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75" operator="containsText" id="{9F9C7326-EAF4-4A73-AC1B-3529ECABA28C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76" operator="containsText" id="{C2452747-EF75-44D5-8875-A867FE68FF58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77" operator="containsText" id="{EE12407E-F382-4042-8EC9-C1A88DBE3BFD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78" operator="containsText" id="{7D87CF14-FCC4-4166-A823-E72277305C9F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79" operator="containsText" id="{8045DC46-2F68-4620-879D-1941AA530290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80" operator="containsText" id="{42ED4B84-493A-4679-9895-13208D93F1F4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81" operator="containsText" id="{2098B8AC-F30A-49EE-8014-0FAAF35438A0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82" operator="containsText" id="{27FC10EB-F41C-4B64-A35B-1A78EA19C500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83" operator="containsText" id="{5B236498-EB00-42E5-918F-B425F641E11F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84" operator="containsText" id="{A5030359-384B-4704-95F4-FFA7B0AAF037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85" operator="containsText" id="{E621E947-3B70-4222-899E-6105C95CA394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86" operator="containsText" id="{5038C712-CB4E-496D-8792-02EEC0D74A60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87" operator="containsText" id="{8465EB74-DDE0-436C-BFE8-38FD16805BE1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88" operator="containsText" id="{66874389-BA45-4F37-B368-402DF09B60DD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89" operator="containsText" id="{8B7EA147-32AE-44D9-B201-F6C51BE5CD51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90" operator="containsText" id="{11A3B71F-226E-4B95-A932-F850876A5726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91" operator="containsText" id="{9F0FA4B2-CCD6-41C6-B8E7-DD5E373E3048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92" operator="containsText" id="{F693DE2A-5196-4B0D-AEFE-F4D2D84432E9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93" operator="containsText" id="{18966F57-24A4-41B7-9DA2-F9B2F47E8536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94" operator="containsText" id="{03C4E0FB-7972-4FC1-9543-A5D165400E79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95" operator="containsText" id="{4553A067-BC78-4F10-855E-4E6B7B29873E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96" operator="containsText" id="{B95363F0-7324-4A15-9617-545CE001CA2E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97" operator="containsText" id="{21068BC3-58A4-4FBD-85AD-3D06E1C86843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98" operator="containsText" id="{C14B6176-88C3-4F8B-B0EF-03358EC04062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99" operator="containsText" id="{0848A17D-202D-4D4B-A116-0B3246B49B8C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00" operator="containsText" id="{25D1DA29-EBC2-4F27-ACA7-D2EBD1C39D3F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01" operator="containsText" id="{0900C9FD-0B94-4E53-BBDE-C56E28293C7B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02" operator="containsText" id="{0E608051-8CB8-4AD1-8FE1-7568140FD0F9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03" operator="containsText" id="{5BDB30D9-6789-4AD3-A545-43C8C4C778F1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04" operator="containsText" id="{EB69C527-7038-4C3C-8FCF-713D5FBEF9C7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05" operator="containsText" id="{5F238136-C1CB-4B48-8C58-DDF98A5D929D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06" operator="containsText" id="{3837F11A-D5CE-499D-8DF1-638680A5B259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07" operator="containsText" id="{58382C6F-E4D3-45EC-9538-BB5EACFF83FA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08" operator="containsText" id="{B8A6E131-CD62-4713-8D5C-880B404B2C52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3704" operator="containsText" id="{9E283EA8-0C91-419D-8FCF-3BE95CC9B366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05" operator="containsText" id="{D7672EB4-2878-456D-B8BD-E1D94FED7D58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3357" operator="containsText" id="{9C8623FD-6E38-4B1A-B9CA-AB8E5E796CB6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58" operator="containsText" id="{E980784B-BCE1-4283-9637-37076615BA23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59" operator="containsText" id="{56B320B9-2803-41DC-A0DC-0E4B827968C9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60" operator="containsText" id="{38B19038-235B-4DC9-A083-B522814F2961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61" operator="containsText" id="{2523DA76-A0F3-4444-87B2-588B53DB62D2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62" operator="containsText" id="{5B58A669-8A09-4044-AC4F-A41BCE0344BC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63" operator="containsText" id="{3C17AAFD-1550-4572-A9D7-8B0E1E0B8E36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64" operator="containsText" id="{C380C2B8-A5E0-4289-B417-DBC8271652EC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65" operator="containsText" id="{28BD6364-03BA-42AB-8DB8-6FF9E49F9BFA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66" operator="containsText" id="{8263FA37-13A7-4D3D-A60B-45F02DDA8BD6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706" operator="containsText" id="{5134ADD7-0001-4239-89A5-0467CD2A3ABE}">
            <xm:f>NOT(ISERROR(SEARCH($N$44,N26)))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07" operator="containsText" id="{1C0A6AB0-96CA-4774-9896-F97ED5D1FD5D}">
            <xm:f>NOT(ISERROR(SEARCH($M$44,N26)))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08" operator="containsText" id="{B7D0430E-B7AC-4A50-A27E-AAA703E90182}">
            <xm:f>NOT(ISERROR(SEARCH($L$44,N26)))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09" operator="containsText" id="{E570B51B-9036-4195-80A7-982D9DC3FFF8}">
            <xm:f>NOT(ISERROR(SEARCH($K$44,N26)))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10" operator="containsText" id="{7788E20B-450B-48E8-B83C-2C29DDFAAFEB}">
            <xm:f>NOT(ISERROR(SEARCH($J$44,N26)))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11" operator="containsText" id="{77B8D060-4A25-4618-8777-E4077CDAB549}">
            <xm:f>NOT(ISERROR(SEARCH(#REF!,N26)))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12" operator="containsText" id="{06A026AA-E2D2-4404-8A97-AA2A631331E4}">
            <xm:f>NOT(ISERROR(SEARCH($R$44,N26)))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13" operator="containsText" id="{69889A12-AA4A-4FDC-ACB5-00391CCF957E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14" operator="containsText" id="{6B0393E0-4922-40A4-9F8B-95DB989080F2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15" operator="containsText" id="{50E6FE53-390F-4987-A9DB-452D4B3E492B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10" operator="containsText" id="{28DD8057-0C63-445E-84CD-A611669D7F38}">
            <xm:f>NOT(ISERROR(SEARCH($Q$44,N26)))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11" operator="containsText" id="{2884BB2D-F3E6-4EBA-8C89-4BED621B543A}">
            <xm:f>NOT(ISERROR(SEARCH(#REF!,N26)))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12" operator="containsText" id="{00ADCC3C-7CF9-424D-9B58-C8865B4CBC75}">
            <xm:f>NOT(ISERROR(SEARCH($I$44,N26)))</xm:f>
            <xm:f>$I$44</xm:f>
            <x14:dxf>
              <fill>
                <patternFill>
                  <bgColor theme="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3355" operator="containsText" id="{7F719139-4511-4879-ADFB-AD7F609B2CA2}">
            <xm:f>NOT(ISERROR(SEARCH($P$44,N26)))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56" operator="containsText" id="{E8F084B6-F2F0-4054-9264-1AFB208D74AF}">
            <xm:f>NOT(ISERROR(SEARCH($O$44,N26)))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N26:O26</xm:sqref>
        </x14:conditionalFormatting>
        <x14:conditionalFormatting xmlns:xm="http://schemas.microsoft.com/office/excel/2006/main">
          <x14:cfRule type="containsText" priority="23457" operator="containsText" id="{B129AFF7-A1DE-4E1F-8192-6FCABE1F6350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58" operator="containsText" id="{D69A2DBA-74FF-4783-95DC-7F6499738DB8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59" operator="containsText" id="{36744AB1-7FD4-4FCE-80F0-01CE8884D50B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60" operator="containsText" id="{2D1DD041-91D5-4CFC-94E5-22BA637AFFDA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61" operator="containsText" id="{9BF7A019-9B54-436A-8042-4BA22ABCDA3C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62" operator="containsText" id="{44E56D77-1571-4E5C-80AB-F3735EBD0F43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463" operator="containsText" id="{194E2776-88B9-4764-B71C-CCA8236EF91E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64" operator="containsText" id="{4C75A548-D78D-4C51-8527-464C15C8E3EE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65" operator="containsText" id="{C65F4CA2-736A-4665-B1DA-B545DE2EF92C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66" operator="containsText" id="{7B8C6ECE-4379-4D86-A0FE-A7E91CF8CE86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67" operator="containsText" id="{B788525B-B728-44F8-9F7B-DE7081D44600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68" operator="containsText" id="{EE6EDD88-1908-4ACF-B67F-5FE8860996B1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69" operator="containsText" id="{6CEFF6AC-9429-4289-9034-35B7D861A05D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70" operator="containsText" id="{DA771834-3860-42A8-BD52-D4D67484A654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71" operator="containsText" id="{58F9AA03-2B32-49A1-BD45-E8BC5730E6A9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72" operator="containsText" id="{CCE763F0-CC5B-41D3-AFAA-BF1CBB93FDBE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73" operator="containsText" id="{AE914E0D-99A0-47A8-8DB5-830D2927444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74" operator="containsText" id="{D931F51F-058E-490F-A908-2949C5C0393A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487" operator="containsText" id="{079C920F-2EBE-45E6-9406-1C0231CA3736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88" operator="containsText" id="{F69B27FF-100D-4E39-915D-0834D9041003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89" operator="containsText" id="{F4C044ED-C606-42C7-B208-8C7719C10A2C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90" operator="containsText" id="{CB790FE4-7DCF-4D1E-A348-5A09E53EAF51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91" operator="containsText" id="{B7E87CB2-B7CF-449D-ADDE-0B1F39268D3F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92" operator="containsText" id="{956AD2B9-953C-4A67-B3EE-C48CF4A0296F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93" operator="containsText" id="{D822A8CE-F355-4D88-9B6F-A7AB20D4B24E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494" operator="containsText" id="{2E0022DB-1EA4-4917-8F8A-65193218719E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95" operator="containsText" id="{A6ADD194-F3E3-44F3-923D-8739EAF50160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96" operator="containsText" id="{A52ABFD0-7E57-43BB-9750-ADB9B706F799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97" operator="containsText" id="{7DE48DFD-2A17-41B0-B758-CE518E70797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98" operator="containsText" id="{6C5B63C7-A3BD-4514-BAF2-1DF1836F5082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65" operator="containsText" id="{AA5E22BB-80F7-4A7F-A458-D79BB1AA3A24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66" operator="containsText" id="{FEB93599-74B9-4DB7-8DD3-A58EA66E5C01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67" operator="containsText" id="{AF6DA292-C192-4980-A760-8C909404EED6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68" operator="containsText" id="{7425EBD5-9535-443F-9F37-CCAE286302E8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69" operator="containsText" id="{EFC6133D-136A-49CE-873E-B47172EE6821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70" operator="containsText" id="{A3F37B6D-AE05-4798-8215-D35D3511988B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71" operator="containsText" id="{4F8BC85A-244C-4AD9-8895-DE5D84A961BF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72" operator="containsText" id="{47E06477-C215-404F-AEC9-6056FB356621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73" operator="containsText" id="{1434EA86-2487-4A87-933A-6F9C8B8C77B3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74" operator="containsText" id="{72A014B2-2AFC-431E-AC40-ABBB2CEB0080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75" operator="containsText" id="{6A2ADC67-A6C2-445D-9574-64460DD132BA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76" operator="containsText" id="{449E227C-49DC-4E4C-8AE2-EBD285918450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19" operator="containsText" id="{5FFA610D-750A-4FAE-9379-B7B6F128676A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20" operator="containsText" id="{7ADBE04E-7011-4456-8E86-5E680E82BB76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21" operator="containsText" id="{C80BC12F-68B8-4518-8828-FEFDE02C5E56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22" operator="containsText" id="{9E48F672-AEA0-4300-AD65-0A6C87F074A2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23" operator="containsText" id="{15C24459-25B8-490A-9242-5D62CBCA65A8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24" operator="containsText" id="{915B4275-6E00-47D9-B1DE-E237BFA5F5F1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25" operator="containsText" id="{D971728C-D454-4FDA-8DC5-311669FF34BF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26" operator="containsText" id="{329F842E-8042-4C69-9C3C-604350A6CA52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27" operator="containsText" id="{F2DD74C7-61D6-4148-A40B-564CE47936CC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28" operator="containsText" id="{0280FA7A-EF94-4C93-9B4C-9E2B02E93844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29" operator="containsText" id="{3FF1FDA3-9F44-48FC-A3E4-7CE92E82DDCB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30" operator="containsText" id="{DA57C4AA-CCCE-48AB-B0D2-9C4DA323853C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67" operator="containsText" id="{38349701-3982-4184-BA94-AF6D05451296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68" operator="containsText" id="{76EC5DF7-8B88-4C8D-963F-2D271E3CD2EE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69" operator="containsText" id="{7B7630D1-B620-4691-BDC2-20C30326B1A9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70" operator="containsText" id="{AE92D5FC-19CB-46F6-9B13-F63BA0D5D391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71" operator="containsText" id="{BF0E2616-5176-4473-93C9-A57025628768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72" operator="containsText" id="{1AC72B57-D886-4C76-B8EC-3E0BF39FA41F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73" operator="containsText" id="{96B15E86-0BE5-44B2-A2FE-822AB4DD38FE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74" operator="containsText" id="{C0C8CBA6-6954-47F3-B18E-34EAB5205FBE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75" operator="containsText" id="{4E934470-05BE-4F85-907B-388D841D0EC0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76" operator="containsText" id="{BDE52263-6258-4D14-A097-C2BBFCAFC7D9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77" operator="containsText" id="{EB0B158B-6E52-4CD6-82FA-6F87AAA6E57F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78" operator="containsText" id="{0AFFAA1F-C259-406B-AE6A-54ED9A9AE341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752" operator="containsText" id="{CC370629-8BA4-42A5-8078-8A3AAFC6C169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53" operator="containsText" id="{525DBF0F-8C47-4704-AF4C-687536026DE5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54" operator="containsText" id="{4469B6DF-1E54-48F4-91E6-3CD87AB9D33E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55" operator="containsText" id="{CF5A44EC-F5BC-4983-9BDB-A128D3294906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56" operator="containsText" id="{23FC7226-2C7E-423D-9A92-D63A7D2086B1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57" operator="containsText" id="{B7201F49-39CC-491A-8FB3-94D8A3D6631E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58" operator="containsText" id="{25C0591E-A41D-474C-997E-EEEB800C7A08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59" operator="containsText" id="{77508D70-D6F5-486A-8CFB-FE67DA218EDF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60" operator="containsText" id="{69E031CD-FDD2-4FBB-8430-8EF221DD2E78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61" operator="containsText" id="{47E3EF45-5207-4D80-BF1F-2F1F419D0D54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62" operator="containsText" id="{A6C59BCB-C7B6-4658-BA09-64D5D81B2E9C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63" operator="containsText" id="{9A9B3367-0A6B-418D-B22A-92B5E62EAC13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764" operator="containsText" id="{314B8DB2-AB6D-4363-88B3-8C3E699487F2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65" operator="containsText" id="{6346DD6C-1FE3-49B6-9B02-52BAD30272F0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66" operator="containsText" id="{A7196C53-53BC-42B2-BBE7-6C68CCEA3298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67" operator="containsText" id="{FBEE647B-E4F8-4696-BD63-0A66BD782F3A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68" operator="containsText" id="{0101914A-EC5B-4E77-9B15-EB03C17F84C5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69" operator="containsText" id="{7D1A8615-32AE-436D-A73B-CABCCF13148B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70" operator="containsText" id="{6BD710C3-3AC7-46A2-A7AF-E180E43013D5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71" operator="containsText" id="{265B838C-D72C-4DB7-B6CC-78C4098BABB6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72" operator="containsText" id="{A72DC2D1-BC09-42D5-88C5-E57003BCF114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73" operator="containsText" id="{BFBDAA50-2BEB-4D73-97A5-CA7C70329732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74" operator="containsText" id="{0B019159-E7C5-4912-9F06-F87B9E38B116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75" operator="containsText" id="{03365BA0-2D75-4C66-AFDB-570F3792EB6C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776" operator="containsText" id="{182BDD4B-6533-4C56-8532-6ED4D2537E10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77" operator="containsText" id="{3398C0F5-17FC-4374-9605-C1BC70B86599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78" operator="containsText" id="{FDC560CE-45BC-4F1E-B033-E512263ABB6F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79" operator="containsText" id="{A9B93038-AF8C-459E-884D-4E364A48387C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80" operator="containsText" id="{11EB9AB2-01B1-4BB2-802D-B7AB3807A947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81" operator="containsText" id="{A68AEB33-F876-4628-AA81-155BE41A6B36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82" operator="containsText" id="{12267CDC-810E-4728-805F-737BEBC85B5C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83" operator="containsText" id="{130C99D0-20F6-4F89-9F2C-AB57C3DD4F0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84" operator="containsText" id="{E966C5BF-3122-4235-8B68-AE2097C51CFF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85" operator="containsText" id="{389B6782-AB3E-4797-9976-74C8E8277705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86" operator="containsText" id="{EB59D5D7-B00B-4488-86D7-FAF58F0A16E8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87" operator="containsText" id="{D952A1E6-7FB7-4DB8-907E-E0B4AC56DA75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12" operator="containsText" id="{C537C20D-CBF4-4FB8-9E7A-366C36BF30BE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13" operator="containsText" id="{1FE5A1BA-5178-4484-8A14-E3F4B7F98982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14" operator="containsText" id="{AB5BC8C7-DC63-44A0-9150-2AE288210C95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15" operator="containsText" id="{E202B504-D498-4CBE-8939-10E5BF64A105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16" operator="containsText" id="{49811D7A-A8E2-4F46-BDC0-C36C9AC224E8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17" operator="containsText" id="{7C242B5D-E32D-4E1C-83E1-54E1EF9A0306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18" operator="containsText" id="{0AA6367B-8649-43AC-B164-5E08796DF836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19" operator="containsText" id="{36AC8729-63ED-4130-9F4E-0C59FBB9F305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20" operator="containsText" id="{E6A74A38-11B1-4D32-833A-08C62BE5BE66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21" operator="containsText" id="{7037D9E3-3727-4C4C-B3D5-1FCEA1D5201E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22" operator="containsText" id="{0686D929-3B38-4323-9E9B-257C9C2DDB5E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23" operator="containsText" id="{7558D144-BD2C-4546-B218-246FAE8BE888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24" operator="containsText" id="{4425C04A-325E-4EB3-80A3-B92804152BE3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25" operator="containsText" id="{6C4C3C53-EC5E-4CB9-9F5E-0A39CDE2A65A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26" operator="containsText" id="{D81605D6-4EA5-483E-A416-B7CCD4389FC2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27" operator="containsText" id="{86261A67-9FCF-48C8-AA37-89B5325809AA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28" operator="containsText" id="{B4A1CA5F-857B-4077-8859-AF60B620F6E5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29" operator="containsText" id="{E6DAC002-DFB2-42D7-B12F-4D5D121C4C76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30" operator="containsText" id="{5D4F1CAC-759D-4805-83DE-5242CEB8CE18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31" operator="containsText" id="{C56CE15B-5738-4FC8-A731-0A380F9F2C1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32" operator="containsText" id="{B91F6B1A-B5BC-4AF1-BA41-F92254CDE28B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33" operator="containsText" id="{4E00135D-FC75-4B98-8D3E-611AF5BE837D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34" operator="containsText" id="{5A71382D-4964-4328-A4A8-1AAC3DF5520C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35" operator="containsText" id="{4B0438E9-3319-442B-9B1A-C87781A683B6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36" operator="containsText" id="{D808D40B-65C5-4592-A11F-7234CACCAF3B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37" operator="containsText" id="{9E05ED90-B0A0-4429-AB16-CFCE81CDE38B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38" operator="containsText" id="{2BBCB4C9-72BC-445F-92CA-24BF950A2606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39" operator="containsText" id="{7AAD4FCE-B8BF-401E-A0D2-E07AE4B0C319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40" operator="containsText" id="{20691BED-9C91-442E-93D1-1CE21A42F6FC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41" operator="containsText" id="{ECA53392-D9CE-4714-B47B-939CA45F5592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42" operator="containsText" id="{323EAD53-09A1-42CA-A9BE-2D329BF9E7E5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43" operator="containsText" id="{88119ED3-A547-4E0B-80EA-321015242FDF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44" operator="containsText" id="{701769C0-0E46-49D9-9A4F-FAF01AB85B35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45" operator="containsText" id="{D25D8E01-D12A-45FB-A786-36901733BBC2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46" operator="containsText" id="{26A36B87-ABDA-442D-9B10-E2BD393F3550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47" operator="containsText" id="{4AA84352-FE9B-4E83-A505-610D54D5CE7B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96" operator="containsText" id="{65980DED-DEDA-4D2C-A6AE-615CD19E5998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97" operator="containsText" id="{4D771D46-08EA-412B-BE72-B6E505FBD6B2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98" operator="containsText" id="{284C99C3-0C51-4A39-80AF-56847E463EA6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99" operator="containsText" id="{27B2585E-CEFF-48B3-8D14-A3D934F4DD1C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00" operator="containsText" id="{46F3BF77-F024-44E5-AB5F-18EE9E7DBA79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01" operator="containsText" id="{F3255A2E-E99E-4B0E-AC15-FE771D39830E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02" operator="containsText" id="{EE13A785-A9BA-4FFC-AF48-F00CD6B4BEB4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03" operator="containsText" id="{811183E8-78C8-4860-A19D-96A60015E7E7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04" operator="containsText" id="{1A643853-A1DE-402D-AE7C-F236B02BA723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05" operator="containsText" id="{A1FDD6B4-4CF9-4868-AFEC-B0E4EE396D47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06" operator="containsText" id="{FA26B50B-D4D1-476B-B6CC-6D89EE9B9E52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907" operator="containsText" id="{16B84F9A-53D6-41D0-A9E5-7E749D77946C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908" operator="containsText" id="{1CB806DD-3B85-476B-A64B-0D7AD6280214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09" operator="containsText" id="{9015E532-55F6-4C8C-BFBF-6C159F58F33F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10" operator="containsText" id="{53299B60-2D99-4E2F-BC60-8F0FD9401A4A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11" operator="containsText" id="{ED05CBEB-83C5-46B2-BD80-F0600C8E9810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12" operator="containsText" id="{9496D96C-B794-4CBE-92CA-DBCB4A065FC9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13" operator="containsText" id="{EBB6C969-F58D-480A-9568-144376F12B99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14" operator="containsText" id="{4994698E-D917-4D7C-B2D5-1271703280C7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15" operator="containsText" id="{32E24E95-1931-4A23-8D20-07A8EAB64775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16" operator="containsText" id="{3A19DBAD-8DD8-47D1-B4EC-CE8CF44A8172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17" operator="containsText" id="{C2DD1038-17B3-4733-B29C-0E4AF308299D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18" operator="containsText" id="{E4DA8C0A-E973-471D-8875-AECFB402F067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919" operator="containsText" id="{CB6CE533-27EB-424F-B2C3-37766934B2FD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965" operator="containsText" id="{BD19E326-57F1-4070-8CC4-96B76D12A8E4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66" operator="containsText" id="{AE4F5326-0D9C-493E-A452-2F7A738AA8A1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67" operator="containsText" id="{4EAFFB57-29FF-47E9-967E-1AA46972801A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68" operator="containsText" id="{0DA7FEF7-22D1-4DCD-BDB1-53E583398383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69" operator="containsText" id="{C2153FD7-DCCA-4DF0-8D92-4A43B4DF0D97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70" operator="containsText" id="{7743F45B-6643-4A97-B926-975D9A655647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71" operator="containsText" id="{E76C4D73-B828-4497-8B19-9B353AD433D2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72" operator="containsText" id="{D0FB86FF-19D3-4662-8913-E8471EC6C50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73" operator="containsText" id="{D64424BE-2EF7-414D-8CF1-AF059FD140BF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74" operator="containsText" id="{1909CB3A-0BCC-418C-B25A-8F9BBA5D2FB4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75" operator="containsText" id="{F168B9B9-F631-44FB-8107-4C56C324BE4B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976" operator="containsText" id="{480294EA-2FAE-465F-B872-F105C5BC590F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4109" operator="containsText" id="{10B40198-90EB-4438-81D6-86DBBC2202DA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10" operator="containsText" id="{5E5A212C-C657-4B2B-B87C-6E5801A4CE31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11" operator="containsText" id="{5A88D381-7566-4169-B6D4-036B37BF63EA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12" operator="containsText" id="{2BA27CDB-CCB4-457A-9CB1-63B9D15A7A2F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13" operator="containsText" id="{3DBEFFE5-2863-4B02-8EF2-1F33E210D1A6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14" operator="containsText" id="{2C8AB1F7-1CF9-413A-8D81-49BC889B3F78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15" operator="containsText" id="{E0C7E4E0-5274-4C6E-9567-0192C9927A22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116" operator="containsText" id="{6F8B7211-DABD-4550-9DBC-26F0FD81D1A8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17" operator="containsText" id="{59F3D3FD-277F-4510-B096-A98D27E7128A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18" operator="containsText" id="{BA2969F2-1DEA-4D6B-9501-D181A7935529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19" operator="containsText" id="{7735E4EB-02FE-4BA8-848A-BB44777BC507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20" operator="containsText" id="{A2EE09FD-4A43-4B46-B8E4-042B2CAFB5DE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21" operator="containsText" id="{651FEB33-6F83-4B6C-B2F6-4BFDA6615E99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22" operator="containsText" id="{31673909-B653-42DE-B1ED-2EC354E0C458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23" operator="containsText" id="{6EAA6AB8-AEB0-493F-A194-38FEC97C354F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24" operator="containsText" id="{65EC4FDD-2E1E-442A-98B7-9D259EE6451C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25" operator="containsText" id="{7AA35CA2-0D0C-49D1-A6D1-5E1EC4B16E6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26" operator="containsText" id="{F2EB9CD4-52C8-484C-AC18-BBF261F5DB38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27" operator="containsText" id="{07A580F2-891B-4362-B1A3-CBD6744D03DF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128" operator="containsText" id="{192A7F0A-F801-435E-AEAD-9DA79CF3D39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29" operator="containsText" id="{80EF4E78-F3FB-42A1-9E7C-AEADDCB11519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30" operator="containsText" id="{01298C17-1C32-4C33-BFF9-A1E164194FD1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31" operator="containsText" id="{B0114D6C-6C1C-49F4-B45C-E23632298F17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32" operator="containsText" id="{11DFE78E-F4AD-419E-8F9C-DDCFE88872AE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33" operator="containsText" id="{BAE78434-6E2C-4A59-B192-5BC6D251AE2B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34" operator="containsText" id="{FC0A66D4-9798-47CD-9C8A-9C4912714F31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35" operator="containsText" id="{CDA2E278-04E1-4D58-A713-9D4B48FE8FD4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36" operator="containsText" id="{989BD4F5-8A54-4266-BDE4-8E6C25B6C21B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37" operator="containsText" id="{E2CBB3A0-C14C-407A-8921-8AD09513DA31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38" operator="containsText" id="{82A3BA7A-546A-496C-B8A6-A1D8B6FF278F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39" operator="containsText" id="{00CAA346-4532-490E-BED4-022983EE7F47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140" operator="containsText" id="{84368735-40B3-4B99-A6F6-C14992C27C6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41" operator="containsText" id="{E8DC228C-FB80-45E0-AB71-A0DC2E648C27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42" operator="containsText" id="{CF1F5BBE-CD8F-4060-80AD-E044130526BA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43" operator="containsText" id="{051DCC95-D956-4348-ACD5-460A2E2313A9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44" operator="containsText" id="{CE653596-D15E-40F1-9767-38F21BC0E5C4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45" operator="containsText" id="{B9C553A8-4CA3-4E8A-ABFB-A16201E4ADD2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46" operator="containsText" id="{29131547-5304-4BF5-8FE0-B79D365D9773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47" operator="containsText" id="{D77AC314-DB95-44ED-8596-55527EB3A9AB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48" operator="containsText" id="{F375D384-9D57-431A-9EE1-F323726F484E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49" operator="containsText" id="{AB837586-D1ED-4A28-8DA4-FB2261948514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50" operator="containsText" id="{283D2551-B97D-4E69-8BE6-E973DFCC66E0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O26</xm:sqref>
        </x14:conditionalFormatting>
        <x14:conditionalFormatting xmlns:xm="http://schemas.microsoft.com/office/excel/2006/main">
          <x14:cfRule type="containsText" priority="23989" operator="containsText" id="{155370AE-EBC8-42EC-86D2-36F88D637EA0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90" operator="containsText" id="{D9BB07F6-AAD9-4D54-9022-A5A54567F4EF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91" operator="containsText" id="{F4BDE913-C55F-4ADB-BB67-507FBF5D1D8C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92" operator="containsText" id="{416F82A9-818C-4B67-96D6-7621E8A501A0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93" operator="containsText" id="{9BA231CE-630C-4F7D-853A-83D4FD2A6DF7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94" operator="containsText" id="{E956E70E-9357-4FA5-873D-239D3AB124FC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95" operator="containsText" id="{F46786FE-EF9B-42D8-95C1-C4F8C8E12452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96" operator="containsText" id="{BA2C0B18-CC58-4E8E-B0D6-1100987C76A0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97" operator="containsText" id="{1836B908-F481-496B-8555-0F8BBEE2AD0F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98" operator="containsText" id="{B61A5EEE-6F74-4F77-A6B1-7117D0983631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99" operator="containsText" id="{5F87970B-712D-4A82-9A47-F9E190E3D365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00" operator="containsText" id="{815B98F8-76A6-4C59-A4B2-6A9FCADE83D4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m:sqref>O26</xm:sqref>
        </x14:conditionalFormatting>
        <x14:conditionalFormatting xmlns:xm="http://schemas.microsoft.com/office/excel/2006/main">
          <x14:cfRule type="containsText" priority="23499" operator="containsText" id="{F2A22230-A239-4D9B-B1D5-57804A0B86CD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00" operator="containsText" id="{C117B16C-B9FA-4C9F-9568-553159C70E9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01" operator="containsText" id="{911466E2-91A4-45F4-9965-6392FF67B122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02" operator="containsText" id="{79F3ED36-4588-45C5-BCD7-7FF4518199FD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03" operator="containsText" id="{3E01FF5F-A5AE-41AF-BDB7-3579CB329E7B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04" operator="containsText" id="{11128A2E-3616-426F-A61B-EAF5430C715E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05" operator="containsText" id="{83B93E15-E201-4B45-AC0D-ADF53DB99FA3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06" operator="containsText" id="{AF93175D-FE9C-4EC3-AC84-19252989B7CF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07" operator="containsText" id="{72095288-28C3-452B-8E98-8296A0011578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08" operator="containsText" id="{AD4D3BAF-D534-43F6-B23E-5DA6E3DEDF54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09" operator="containsText" id="{6304C006-0C94-4452-A320-2BF714AFABFC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10" operator="containsText" id="{DF15AC39-F54B-48CB-A92D-4CF961539D33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11" operator="containsText" id="{527FAB21-4443-4CC3-82CA-C1C560DDA029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12" operator="containsText" id="{6D50089C-AD4D-45E1-84C5-20285574E683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13" operator="containsText" id="{1E578197-0EE1-4895-AB5E-A6D4C46371FE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14" operator="containsText" id="{DE05516C-1B1F-4E57-AC44-80FE21EC3FBC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15" operator="containsText" id="{A70E8A17-7E8D-4F6E-AD6C-ADF5632EA02E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16" operator="containsText" id="{718CC21C-C10B-4603-847A-0A6CA4F661FF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17" operator="containsText" id="{5D6B47B2-233D-4666-BBC4-7090C3A0ADA6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18" operator="containsText" id="{44A2FCA5-2FA0-4735-90BE-D498237B05EB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19" operator="containsText" id="{3E0992E1-9913-4515-B86E-F34F98936389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20" operator="containsText" id="{86A5E589-00B3-4F10-A0B3-F6C9A7474E55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21" operator="containsText" id="{4D325B1D-5E8A-427C-8CB7-6AC1A8E0B6EF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22" operator="containsText" id="{B65A7FA7-2512-47FF-8EA4-A0BC7AF7095B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23" operator="containsText" id="{A7AE6D64-50C0-44D4-98AD-B8BC87BE9414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24" operator="containsText" id="{8E0EF29D-060D-4344-A99C-3D702A29E61F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25" operator="containsText" id="{C8E33AE4-DE79-44D9-A30E-C22BFB9C4C9F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26" operator="containsText" id="{CDE3A141-9A21-426D-BD9F-E9493EC5C8E0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27" operator="containsText" id="{85349922-B7AE-4FF2-89B3-E508A755E495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28" operator="containsText" id="{A93EBB4B-DD7B-426E-89FE-C8B28F6CD3FC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577" operator="containsText" id="{661DD146-FBF2-462D-9CB9-9BF7AE095ED6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78" operator="containsText" id="{7544981C-8C60-435C-8D69-FE63B291A896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79" operator="containsText" id="{122C6015-4C37-40F4-96FA-B6F5FB272A6F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80" operator="containsText" id="{134844B5-0C8D-49FA-AC46-C1F2794DB298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81" operator="containsText" id="{293C1005-37DC-4B38-AA08-8E65AC6A6DA1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82" operator="containsText" id="{2ED9724A-F880-4163-A0F2-3A31BE5D927A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83" operator="containsText" id="{7DC800C8-6B85-4CC1-9B9B-232C26DC9536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84" operator="containsText" id="{7D18FAA9-EB52-47FA-916A-30925DD1C0F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85" operator="containsText" id="{57717A3C-29F1-44DE-A068-031803FFE6B6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86" operator="containsText" id="{326CD265-5A9E-4C6E-B6EB-A72570EA0D74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87" operator="containsText" id="{E62DAD17-0639-4B30-A19E-BB84B8B39566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88" operator="containsText" id="{9C6DFC7E-3344-4EFF-9168-63ECB190DCBD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31" operator="containsText" id="{27B3AD8A-947D-4313-B583-4F943DF35001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32" operator="containsText" id="{CFE0F861-E425-4260-B731-D4B259FF4651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33" operator="containsText" id="{91324DE7-910A-44E4-8A3D-2FDB35F6E19A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34" operator="containsText" id="{CE466BC5-0B11-44D9-984A-B02DD754781D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35" operator="containsText" id="{C8DF10FA-B7DE-40EA-8F07-820346CD21E0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36" operator="containsText" id="{5B425583-B48B-4DF3-B226-2B45BF4A27F6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37" operator="containsText" id="{664F7A93-A5F4-4665-B980-E439BE54F258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38" operator="containsText" id="{8146A8F1-BDD1-4ED3-A3EF-ECE2AF41D94D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39" operator="containsText" id="{51FC0EAE-E3E7-4C20-A529-9FDF9E2F4E3F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40" operator="containsText" id="{73E755B5-2CEE-476D-BEF4-A14A038E7E67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41" operator="containsText" id="{1EEF056F-74BD-4864-9B56-9FD566E82851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42" operator="containsText" id="{405FFDEC-B0C0-4866-8AFA-F07B42A337CA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43" operator="containsText" id="{1E632AE7-F9E9-4FDF-8AB0-CA962E6FFF52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44" operator="containsText" id="{9F2AAD88-FF4E-4B79-9E39-AF95804BAB2B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45" operator="containsText" id="{5F35499C-2EBF-4FAF-A468-621840E2B691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46" operator="containsText" id="{C0AEA469-557B-4FDE-BD7A-211D6F4B4E21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47" operator="containsText" id="{80F6BDFA-E44F-4155-BA13-D93A1393B445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48" operator="containsText" id="{B8ED51EE-4290-411F-A7FC-B798C3300EB4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49" operator="containsText" id="{8FE62E87-AEA6-424F-8E94-2D8CE39BDD62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50" operator="containsText" id="{224150F0-D52A-48A5-A71E-610333BCD86B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51" operator="containsText" id="{C363268D-E89B-4E5C-A25F-B51BC8C81719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52" operator="containsText" id="{46498241-8D3E-4942-A446-53311F391F8D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53" operator="containsText" id="{D6A0ABDA-E9E0-4C5D-9A03-79A2BFA198CF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54" operator="containsText" id="{1D76748F-C186-47AA-A600-16FAF495D5EB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679" operator="containsText" id="{BB23E774-71FB-4974-85F4-59F122B91A9C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80" operator="containsText" id="{EE6791A9-F5E1-4162-B899-96BAC19B74CD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81" operator="containsText" id="{62F6F976-3F34-4578-9378-6380C3F136E0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82" operator="containsText" id="{2E0AC95A-F6DF-4DF4-85F2-3282F6376909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83" operator="containsText" id="{F94C9061-B65B-4419-99A7-06FF62CD25A9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84" operator="containsText" id="{71F2EE6A-9611-4BA1-BD25-52F9C220E9EC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85" operator="containsText" id="{B317F7D9-3E92-4CBA-8982-B798E67E2618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86" operator="containsText" id="{D0DCEF1B-5976-4579-B699-85B0953EDFC1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87" operator="containsText" id="{68CAB692-EDB9-4195-9B61-96726F2B8FF9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88" operator="containsText" id="{8268184B-6663-457D-A0E7-F9A1A315ACEC}">
            <xm:f>NOT(ISERROR(SEARCH($Q$45,O26)))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89" operator="containsText" id="{1CB9D43A-B448-4BEC-8431-91555D17073D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90" operator="containsText" id="{0E7F0003-DF96-4228-98CE-48631D3C11E7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800" operator="containsText" id="{AFDD6CA5-6019-4DE9-8388-BE7C8B13D3EE}">
            <xm:f>NOT(ISERROR(SEARCH($P$45,O26)))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01" operator="containsText" id="{AEF688EB-69CC-499F-A255-8FD8E5BB1731}">
            <xm:f>NOT(ISERROR(SEARCH($O$45,O26)))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02" operator="containsText" id="{14F9FAD3-EBEC-42A4-9E0E-6C00E3E25A4E}">
            <xm:f>NOT(ISERROR(SEARCH($N$45,O26)))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03" operator="containsText" id="{3A2FEFE0-4860-4B74-8A56-6EA9BD14CC7F}">
            <xm:f>NOT(ISERROR(SEARCH($M$45,O26)))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04" operator="containsText" id="{98BEFCB2-765B-436D-BB9D-CD9CB8B88CEE}">
            <xm:f>NOT(ISERROR(SEARCH($L$45,O26)))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05" operator="containsText" id="{6F87A7A2-A9E1-4C43-9656-59349E528BFB}">
            <xm:f>NOT(ISERROR(SEARCH($K$45,O26)))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06" operator="containsText" id="{83628C09-AEBA-49C2-AA7F-6E6AE4843428}">
            <xm:f>NOT(ISERROR(SEARCH($J$45,O26)))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07" operator="containsText" id="{10D75E12-B6EB-4158-93EF-DBE387A0BC4D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08" operator="containsText" id="{91E171C4-0398-4333-B7DE-58A6A948DFEA}">
            <xm:f>NOT(ISERROR(SEARCH($R$45,O26)))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10" operator="containsText" id="{3209EB4B-DC2B-4537-B1CC-A7954208F989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11" operator="containsText" id="{674C11DA-9838-407A-86D1-DEA47E6C3901}">
            <xm:f>NOT(ISERROR(SEARCH($I$45,O26)))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4151" operator="containsText" id="{336AF4BD-DD94-4D83-B5C1-72C28DE62EE4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52" operator="containsText" id="{A0839769-5631-4502-A093-EDE127554116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53" operator="containsText" id="{75F1AAC0-69D9-48BE-84DF-C9FAE6C71C7C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54" operator="containsText" id="{D20E7138-C26B-408F-A2E6-07A7740FDCC8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55" operator="containsText" id="{F0F0918C-ED7A-4F60-BB92-C633402D45FE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56" operator="containsText" id="{F86F72B6-4BB2-46E0-94A8-AF92DDD45613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57" operator="containsText" id="{E9C04138-DD97-44C4-9371-81B456E6ECF6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158" operator="containsText" id="{47DD15FE-C191-4BDD-AC0E-E6700C1E4DBD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59" operator="containsText" id="{63CDD978-BC9B-4615-99E0-3614A4100472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60" operator="containsText" id="{A326044B-A46D-44C9-A6D6-D97C1C6E6B2D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61" operator="containsText" id="{5F292D06-467D-4F1B-8BE2-A3B6796023F8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62" operator="containsText" id="{001CE370-FBC0-47D1-A14B-A0C92DC280C5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63" operator="containsText" id="{909CB758-137A-483A-975A-15F549A0C3B6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64" operator="containsText" id="{DEBC875C-E4E9-43B0-9E10-D93865A8F4E4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65" operator="containsText" id="{D0F20F02-AE74-437C-8610-4C570A545E08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66" operator="containsText" id="{5B205015-6B59-4E63-840E-A11B5DF00A2F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67" operator="containsText" id="{EA40E337-DDF6-47C2-96A1-7E6B89E244E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68" operator="containsText" id="{6F1A4718-89BB-4E15-BFA9-B1FE1A90C03A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69" operator="containsText" id="{A54E462F-CD02-4A70-88C4-A0DBF970D3FD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170" operator="containsText" id="{1B9D4FE8-CE44-49A5-912F-0CFADBD2278F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71" operator="containsText" id="{180061EF-C7AC-489B-BF0B-EE2E7A6DF33F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72" operator="containsText" id="{6070E71D-9EAA-4F23-9EA6-34025CDEE309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73" operator="containsText" id="{1FD5D58A-4283-4DA2-87AF-3FC853875B56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74" operator="containsText" id="{86626BF7-0C93-4482-B3C5-CEAC2F545C84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75" operator="containsText" id="{B393098F-CC76-4D31-BE2B-1B5CBDA89554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76" operator="containsText" id="{20D4D173-4693-4A00-89C8-67BACF223BB8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77" operator="containsText" id="{B0AC00CB-F9F9-4279-A2C1-14ACC5E3039C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78" operator="containsText" id="{E16A48A7-841A-45CA-BFCA-46BDE344927A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79" operator="containsText" id="{E3F4AD0A-19F2-4711-930D-78FD50EB67E3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80" operator="containsText" id="{0F120C4D-35BA-49E6-8870-329EE7152AA3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81" operator="containsText" id="{9F511410-A70B-4185-9189-01D684EDA056}">
            <xm:f>NOT(ISERROR(SEARCH($J$44,O26)))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182" operator="containsText" id="{3FE6999A-6032-4651-BD9D-9FF9D828A3D9}">
            <xm:f>NOT(ISERROR(SEARCH(#REF!,O26)))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83" operator="containsText" id="{752DDCCE-F804-44A7-ADE4-839DD947D82D}">
            <xm:f>NOT(ISERROR(SEARCH($R$44,O26)))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84" operator="containsText" id="{7BDD739E-D17C-4B2B-AB8D-E66375220996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85" operator="containsText" id="{EE6AB88D-F054-4D5C-849E-A59B9A44D0A9}">
            <xm:f>NOT(ISERROR(SEARCH(#REF!,O26)))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86" operator="containsText" id="{7FD5DB36-D59B-48B2-B25B-57FE6B080476}">
            <xm:f>NOT(ISERROR(SEARCH($I$44,O26)))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87" operator="containsText" id="{730DDF4A-4823-471B-BBBE-04CC795A3285}">
            <xm:f>NOT(ISERROR(SEARCH($P$44,O26)))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88" operator="containsText" id="{68048F58-8F7F-4562-9A3D-D5FEF21351CD}">
            <xm:f>NOT(ISERROR(SEARCH($O$44,O26)))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89" operator="containsText" id="{1D41CE18-1A50-44B9-8AF5-53F91ECEFA02}">
            <xm:f>NOT(ISERROR(SEARCH($N$44,O26)))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0" operator="containsText" id="{F1A6033D-B5BE-4AF1-970B-FB782094DA6A}">
            <xm:f>NOT(ISERROR(SEARCH($M$44,O26)))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1" operator="containsText" id="{1EFD4837-9462-46D6-B319-494744B180E2}">
            <xm:f>NOT(ISERROR(SEARCH($L$44,O26)))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2" operator="containsText" id="{B42AAB0A-62CA-4DF2-A8CA-2F95F3FF8F5C}">
            <xm:f>NOT(ISERROR(SEARCH($K$44,O26)))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23809" operator="containsText" id="{F70453A7-BA0F-44BE-A768-91293089F3ED}">
            <xm:f>NOT(ISERROR(SEARCH($Q$44,O26)))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O26:P26</xm:sqref>
        </x14:conditionalFormatting>
        <x14:conditionalFormatting xmlns:xm="http://schemas.microsoft.com/office/excel/2006/main">
          <x14:cfRule type="containsText" priority="23331" operator="containsText" id="{8AC83176-2AAD-4F88-B16B-029666970E9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32" operator="containsText" id="{9F505BFB-8048-4E69-B0AE-2994191D22B3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33" operator="containsText" id="{032BEF74-B681-4051-9C36-EA5E56EFDDBA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34" operator="containsText" id="{870A571A-0D50-479E-8CF3-28A1B10F9AD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35" operator="containsText" id="{38CAC3F7-2E98-480B-B1CA-E11A5D9FAA5E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36" operator="containsText" id="{118A62D1-8414-4DEE-8F17-C1038FDD9960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37" operator="containsText" id="{84D201FD-8CD7-450F-BC97-A281954238BB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38" operator="containsText" id="{E5AEA62F-69B1-444A-84D0-BDE63C417723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39" operator="containsText" id="{0EC88B84-DF12-4C34-9623-44CD177B299B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40" operator="containsText" id="{0B73511C-5F12-42B5-AB5B-48F46656C29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41" operator="containsText" id="{78F7699F-D75A-424D-8D19-967C6438409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42" operator="containsText" id="{B200A33B-E5A8-422F-85A5-521F59640957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343" operator="containsText" id="{0426EA15-0A44-4B1F-87A5-7B86B8703A46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44" operator="containsText" id="{7BC0CA00-AD4F-47BC-9FD2-7AC0572B7D3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45" operator="containsText" id="{A223477A-59EF-48B3-B1C1-5D4E2847D1F6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46" operator="containsText" id="{1BB759EA-2740-4153-9D44-C855164BA13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47" operator="containsText" id="{9D510F8E-0372-4357-9AD1-49A77A577534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48" operator="containsText" id="{5904B6E4-12F7-4388-A02F-D87A7AEC0641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49" operator="containsText" id="{E388D2F1-2890-488A-BD15-8EEFAAE6DA4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50" operator="containsText" id="{C4639301-1913-47DA-BEBA-F625B500BF8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51" operator="containsText" id="{6BB8CBA4-561C-436F-B8F3-6C562443080D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52" operator="containsText" id="{69928F18-943C-4A16-9844-AE3A153481E1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53" operator="containsText" id="{B9A4C303-8E9D-4A5B-974A-46320CE2CAE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54" operator="containsText" id="{35D4E4D7-4381-4FB4-AA86-30B0CA4553F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m:sqref>M21:P21</xm:sqref>
        </x14:conditionalFormatting>
        <x14:conditionalFormatting xmlns:xm="http://schemas.microsoft.com/office/excel/2006/main">
          <x14:cfRule type="containsText" priority="23259" operator="containsText" id="{D8A599D4-A4CA-4E10-AD79-E973F29DA770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60" operator="containsText" id="{9181EE31-C886-40BF-9D81-AA4C4B4D371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61" operator="containsText" id="{770406ED-0A4C-46BB-8C77-65E2FF612FF8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62" operator="containsText" id="{34AA9F24-D14E-48EA-98BD-0DE772AC050C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63" operator="containsText" id="{728427D8-307E-4EDF-9121-3CF29FF1A73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264" operator="containsText" id="{B88EDA0B-210A-4D36-BE4C-25746AF9B00F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265" operator="containsText" id="{46FE4C97-8301-4893-B889-9688A1185911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66" operator="containsText" id="{583784B4-C56B-4B6C-8FFC-79F27351D44F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67" operator="containsText" id="{7353C8D5-20F0-4EBC-A72C-FCCA34037132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68" operator="containsText" id="{C1B8E570-E363-4BFF-892C-C9BA9F5B61DF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69" operator="containsText" id="{82796D87-D253-454A-91EB-86FA7158816B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70" operator="containsText" id="{B1F769A3-7A6E-4294-BA1A-D49140AF3B72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71" operator="containsText" id="{1F29E9B7-1077-4970-81D3-C9A431F0BC6E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72" operator="containsText" id="{CC60FF9B-B45B-4F39-AE74-5ED1D45234C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73" operator="containsText" id="{EAA2DC9A-2A57-43B1-8802-1B0A6C00FF6F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74" operator="containsText" id="{FD92E3F9-A389-4F25-B56C-FB77066B4612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75" operator="containsText" id="{2EC52C77-1E5E-4F5C-A787-B8F62BC7ACD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276" operator="containsText" id="{BF0A948B-237C-444D-8C2E-850218E885EA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277" operator="containsText" id="{8F648FB1-38C0-4B9A-8D72-10C039991944}">
            <xm:f>NOT(ISERROR(SEARCH($P$45,M21)))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78" operator="containsText" id="{82AAFE8F-B109-4E86-9FCB-77515F4249EE}">
            <xm:f>NOT(ISERROR(SEARCH($O$45,M21)))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79" operator="containsText" id="{E425234C-449D-4408-8C43-D142D8A51CF0}">
            <xm:f>NOT(ISERROR(SEARCH($N$45,M21)))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80" operator="containsText" id="{DAF5C4AF-7366-4A4F-9B77-362C6012C283}">
            <xm:f>NOT(ISERROR(SEARCH($M$45,M21)))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81" operator="containsText" id="{5390D667-6624-4378-945F-7B8D4473FFD2}">
            <xm:f>NOT(ISERROR(SEARCH($L$45,M21)))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82" operator="containsText" id="{9B95845B-3615-489A-9AE4-AA78BBD7B39D}">
            <xm:f>NOT(ISERROR(SEARCH($K$45,M21)))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83" operator="containsText" id="{6DDC204A-4CDE-482B-9B3E-C2EEEAAC85C3}">
            <xm:f>NOT(ISERROR(SEARCH($J$45,M21)))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84" operator="containsText" id="{B5A5187D-5530-4221-BA23-03D137426EF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85" operator="containsText" id="{3D96DD01-7629-4A99-B305-3B6E50461F26}">
            <xm:f>NOT(ISERROR(SEARCH($R$45,M21)))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86" operator="containsText" id="{DC467FA6-4EB9-4E5E-8597-88155F4D650F}">
            <xm:f>NOT(ISERROR(SEARCH($Q$45,M21)))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87" operator="containsText" id="{74E0DC9E-392C-40E2-809E-626BABFC795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288" operator="containsText" id="{137C3AFF-9FE6-4591-AB5F-2C02D34B5879}">
            <xm:f>NOT(ISERROR(SEARCH($I$45,M21)))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289" operator="containsText" id="{44D1A009-775D-4512-B78C-9B19219124E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90" operator="containsText" id="{3F4BD616-CB60-4564-A570-3BAFB20992D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91" operator="containsText" id="{18F42506-8D80-4A63-8530-3DA967FDCCF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92" operator="containsText" id="{FD3AD5A4-D67F-4758-A16A-071164AFC1F8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93" operator="containsText" id="{E3AE59CA-D8B3-40A4-9F2F-431F166CC2E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94" operator="containsText" id="{BBBF430B-DC7E-4AD9-A8C6-FF1150EA17A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95" operator="containsText" id="{FAB3DDBB-B34F-43A1-B871-804EA42D3AE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96" operator="containsText" id="{811D903B-9361-4E0D-AFC4-513C650B93D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97" operator="containsText" id="{FEF2DA54-C791-40D1-BA01-2AFA843A4DD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98" operator="containsText" id="{ADDDA278-97D0-4999-9391-FAAD4F3E0BB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99" operator="containsText" id="{47A3A0EE-5F7D-4448-8307-ED80585851D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00" operator="containsText" id="{40F1DC96-A9C6-4EE4-8C6D-CBA3C7094143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301" operator="containsText" id="{69B740FE-83B6-4483-8E20-C2CEA7254884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02" operator="containsText" id="{CC31C4B2-AF46-4642-8EF3-B9D674BCFDD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03" operator="containsText" id="{786D7631-B393-43F7-BD57-33EB710A4DCA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04" operator="containsText" id="{6A154989-F756-4843-8C0D-7128456DD86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05" operator="containsText" id="{CCB3A18B-3A56-4EC5-9EBD-CD0111A03C2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06" operator="containsText" id="{FDDC3620-5FAF-4460-8CC8-AAC4AF497C9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07" operator="containsText" id="{5B599C16-9262-4B34-9380-8D5B08959A8F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08" operator="containsText" id="{109F5915-76F7-4130-8322-7C2A3541727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09" operator="containsText" id="{EDF9FD89-330E-48A0-AD15-B75B046A1B8A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10" operator="containsText" id="{81B98B27-C0E8-4312-BCFA-814E99D8B445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11" operator="containsText" id="{87D6B401-4519-4A33-B65A-87D6C9C7A65D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12" operator="containsText" id="{1F99B11E-4BA0-4C08-A1EB-F28D616E7885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313" operator="containsText" id="{5D8DB1BA-C928-49D3-9035-5B5299E600E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14" operator="containsText" id="{939BBB38-E611-48E7-87C0-5B4E25F4373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15" operator="containsText" id="{8557071E-6B38-4955-A863-A9479B86D7F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16" operator="containsText" id="{19E694C5-8690-479E-98E2-CB706774C4D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17" operator="containsText" id="{EDE8BE3D-5388-4901-BE4C-9BC745CBA86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18" operator="containsText" id="{4FE5D92D-55A3-4814-97B1-21A84EFA2D41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19" operator="containsText" id="{97DCC060-3D89-4E44-8F8E-82AFE2ED65D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20" operator="containsText" id="{09FB632E-2635-444C-8D70-D235A83DD66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21" operator="containsText" id="{5A4EE72E-E3CD-4E82-AD27-224A8A7B9EE8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22" operator="containsText" id="{E2E5F725-AD68-4AFF-8F7F-413055714F75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23" operator="containsText" id="{105615D1-E473-4C37-BDFE-0D671E40F835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24" operator="containsText" id="{15D071DF-8874-4E65-9ED7-313F06177CC4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325" operator="containsText" id="{C03C42B9-9B17-4820-A57F-632187095A0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26" operator="containsText" id="{F418F136-C635-49B2-B2C1-3BF12BF2210A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27" operator="containsText" id="{43A6EF2E-F192-4F91-B995-5B320D77F28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28" operator="containsText" id="{692DB9FE-761B-4838-BAD5-98065C1146BD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29" operator="containsText" id="{237E448E-8360-4284-955E-0AEDC1926135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30" operator="containsText" id="{69F5C6A1-BAE6-4DCA-9B09-F1800D646D54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3257" operator="containsText" id="{0BFDE586-2136-4684-A48C-2E53ECD9FCA5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58" operator="containsText" id="{8FFC145B-02D8-45F0-9CCC-866FFF05ECEE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3250" operator="containsText" id="{061A03DE-A494-413C-B7A0-DEA8B5A5B5D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51" operator="containsText" id="{93054FC4-A918-44BE-BD61-88BF262A31AB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52" operator="containsText" id="{EDFE544C-12F8-4CC3-855D-001E18B71B22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53" operator="containsText" id="{B010BF91-C679-4BB0-9A32-A287CD124E0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54" operator="containsText" id="{3213AEDB-E801-4FEF-8150-59A9E732D6A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55" operator="containsText" id="{1868B47D-50DB-4FD2-9377-CB3EEE80F3D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56" operator="containsText" id="{CFC65BE0-9D61-431C-8BA3-E69DB52E2CA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3249" operator="containsText" id="{851881F6-BD31-4849-AA47-DC31514F1950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2904" operator="containsText" id="{417B5905-28EE-4AAF-9955-93962C73B8EB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05" operator="containsText" id="{2702AEC2-B29B-4392-8DBA-C1088A3F014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06" operator="containsText" id="{D2B51941-CA92-4429-AC42-8045F2E79E43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07" operator="containsText" id="{97E1EB17-428B-46FC-BAB9-58264BA0D2ED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08" operator="containsText" id="{A623146E-6BDA-4B17-A73B-EF178827EBB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09" operator="containsText" id="{5582C313-E688-41CE-B9DD-E8D54BAA9F00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10" operator="containsText" id="{A25CF869-B1E0-4B85-A88D-CB1A01F2FC19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11" operator="containsText" id="{4057CE86-5CB5-4D64-AAED-75EEE65C239C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12" operator="containsText" id="{C2977F89-34FE-49B6-9D08-51AFC9C17BC4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13" operator="containsText" id="{72F143A6-15B9-4A02-8D71-B9ED73734BE5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14" operator="containsText" id="{4CEF7CD9-E9A0-4D15-9527-6B30253B1092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15" operator="containsText" id="{0DE8D96D-6BFA-46A2-AFAC-7E4DB8D5A89F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16" operator="containsText" id="{396362EA-A447-4F41-A329-5090ED422A1E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17" operator="containsText" id="{30D1845B-2027-46DE-AA54-7A1C09CA6A0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18" operator="containsText" id="{6B5ECE8B-C76E-4A16-92C9-8B42ECF84C85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19" operator="containsText" id="{53FBB688-76BE-4FD4-B76A-407FEFF7C66F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20" operator="containsText" id="{F5A3440D-F11E-4926-88B5-B73FF423A8F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21" operator="containsText" id="{5F2340C9-8331-4930-90FE-490BDE3DA2CE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22" operator="containsText" id="{624694A8-AEF3-4278-8980-0F19023C4B32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23" operator="containsText" id="{7E472BE8-F82F-4B94-8B2B-50F67D22616A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24" operator="containsText" id="{5EA95716-22A4-4F83-BA6B-7338018F8F22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25" operator="containsText" id="{15F2969D-4921-4BD7-9AEC-D1B33B323839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26" operator="containsText" id="{C600FD82-8EA2-4C9D-8E7E-8FCFA73FF35E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27" operator="containsText" id="{4CE5DF82-4651-4563-902D-822922904F2D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28" operator="containsText" id="{0F6E9879-0F7C-456B-AF1D-3F23B6453228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29" operator="containsText" id="{185BD70F-4070-43D3-82B9-FCBD11737D4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30" operator="containsText" id="{66D5BFBC-4550-4170-A72F-0C4D59C969E7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31" operator="containsText" id="{F20B5B1C-B2D2-4C43-8EEB-BE0B47F7D2E9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32" operator="containsText" id="{121C4A18-06D2-47C2-A501-E915FA44616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33" operator="containsText" id="{75F7D83B-9BC5-4CCE-959A-EC07681BF6AC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34" operator="containsText" id="{A134C4A4-0BAA-47A4-BA12-462DA7C0F53F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35" operator="containsText" id="{A129830A-85A9-4214-B786-09A1C99C8A6C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36" operator="containsText" id="{26209784-F155-4C6F-B18D-4C9D156FBFCD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37" operator="containsText" id="{3420982F-C836-4C15-9AFA-76D83855764B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38" operator="containsText" id="{F40202F6-DDEE-40BF-A3C8-A3C46EE6FA43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39" operator="containsText" id="{E0F92911-88DC-46B9-8F58-BB3DC7B26905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40" operator="containsText" id="{0CA497AC-ABCB-4B9C-9BA6-CE4AD5EBDA46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41" operator="containsText" id="{62C8CAFD-2CEB-4C77-9A14-126A8BF0C1A8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42" operator="containsText" id="{59D23B7C-7E32-4EBE-A8DA-4BD9160C6735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43" operator="containsText" id="{E8118369-2022-44B9-8052-854B48F05E7A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44" operator="containsText" id="{1D7945FB-1240-40DA-938B-415276A7A1D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45" operator="containsText" id="{691067A5-1910-4922-BBDE-FA15CD0F1F6C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46" operator="containsText" id="{C8178C8F-4AD4-4E9A-8F8E-DDA2604F93B3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47" operator="containsText" id="{ABE1922A-89D8-47DB-A61B-937EC627FF83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48" operator="containsText" id="{EC4C4622-F7E7-4675-B841-D18F38C8BB05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49" operator="containsText" id="{BAA580FF-A680-401E-9946-258480B2EDF3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50" operator="containsText" id="{7A7532EE-60F7-41F9-9403-1E9E0B3A5AFE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51" operator="containsText" id="{35E6D5B5-D8C3-43C2-9BDD-B1AD0069F2A0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52" operator="containsText" id="{866FB628-B5AB-4AE2-8595-5C29B931AA7B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53" operator="containsText" id="{961FCF08-FA89-4C7F-A9A8-FE6EA9BD325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54" operator="containsText" id="{AF0CA96D-68D8-43AA-8464-28AB485B4F5F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55" operator="containsText" id="{33826311-28F4-4319-85FE-9AD453A8E3B0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56" operator="containsText" id="{AB254BFB-D42A-444F-9DE6-6655C87BDC9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57" operator="containsText" id="{69D692A1-74DE-41D8-8F65-9BD2E4600C3C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58" operator="containsText" id="{0B309E2C-6C94-4A2E-9716-18671CA9933F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59" operator="containsText" id="{358430D5-C566-4BED-8CDD-7FB434F3029C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60" operator="containsText" id="{F2FD03A7-276B-43E3-B60C-7D6134967F8B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61" operator="containsText" id="{E5598D11-134D-4258-B3C1-0685BF99B9FF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62" operator="containsText" id="{0FE2322D-47E2-4FF3-9794-1C9C64E46726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63" operator="containsText" id="{99CE5E5F-92E8-4BA5-88B2-88EB035FFC49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64" operator="containsText" id="{A6DC344A-41DC-4389-A839-CE4EE39111C1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65" operator="containsText" id="{95074401-20DB-4B03-844B-8122BF69EB0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66" operator="containsText" id="{3F341251-E5D5-4B15-8B06-97601A8A6B2C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67" operator="containsText" id="{E0C22F71-8708-4224-9A02-D587DB12BBDF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68" operator="containsText" id="{7C5F4AF6-33DF-4917-9D63-D7D591B6DB8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69" operator="containsText" id="{05617647-A962-4D3A-8784-8603E58898F0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70" operator="containsText" id="{6F6198AA-CFCA-4230-810F-76E4045AC614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71" operator="containsText" id="{816FBA15-4CC5-46F7-90EC-863C30EE1882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72" operator="containsText" id="{48B63E6D-9E9F-48C1-A1C0-805FCF87788C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73" operator="containsText" id="{A657000C-B5EC-4149-8B54-ABCD983BAA55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74" operator="containsText" id="{766659D6-9327-446A-BFC9-58105AFA0AE9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75" operator="containsText" id="{5E74C947-CADE-4207-B42C-FE0E31D78E0A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76" operator="containsText" id="{AC36730E-5604-49CE-B759-64518038DB80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77" operator="containsText" id="{F29E93E4-014A-4C92-99DC-33C40EA1D43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78" operator="containsText" id="{9D48DE73-C5D3-47FB-834F-AE3779C5182F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79" operator="containsText" id="{B2EDA759-076C-4617-99D3-88A81E67F656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80" operator="containsText" id="{DA6CE204-53C9-4970-8135-663EC00DEFF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81" operator="containsText" id="{459B955C-D139-4F94-BC48-7EC784C12F46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82" operator="containsText" id="{CC3F547D-A85C-43B7-9A2B-047DAEDE0A67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83" operator="containsText" id="{ED86998B-7940-4D48-906B-41DED064F849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84" operator="containsText" id="{518DAC2D-687F-4E19-8DF2-EA384428A342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85" operator="containsText" id="{A4A5E7CA-D8F9-452D-94E2-C2D535821AA1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86" operator="containsText" id="{C1B4A405-9D93-4FDA-AAE2-70854F5B6662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87" operator="containsText" id="{8C538537-D0F2-41B5-8F66-D8FACE49FA26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88" operator="containsText" id="{B90B3543-10EC-4DFF-B765-58EE059A06F0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89" operator="containsText" id="{67FC4CA6-B70D-4EF5-AC6A-BBF264CB778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90" operator="containsText" id="{A5FC777F-5007-4D54-9BE0-B22413904F2E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91" operator="containsText" id="{E5D78DDB-AD3D-46F9-9FBB-F01C45EB3124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92" operator="containsText" id="{F434477B-1932-4DFC-A5FD-433F0CBAA9F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93" operator="containsText" id="{7173C497-C66C-4110-BD13-8D74E9E66817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994" operator="containsText" id="{7E9BCD2C-FD2B-41BB-A7F2-404DBCE07506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95" operator="containsText" id="{D75DED2E-C5AD-4E8D-B2F7-CC69E8D3C3C2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96" operator="containsText" id="{C8D94E2B-33D6-4120-88BD-8450B1C4FBF3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97" operator="containsText" id="{1D682A09-FD49-4B54-88B6-00AE4D5A16C1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98" operator="containsText" id="{A73341FD-90B1-4380-A39F-1DF69383E084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99" operator="containsText" id="{14881AD2-6856-40CB-88F6-945571353127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00" operator="containsText" id="{E531AFBB-4EC4-41C3-837E-96C153BD57DE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01" operator="containsText" id="{34CF5F15-FBC2-4047-A65C-88B048158D1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02" operator="containsText" id="{BEDAA1A9-1D6F-41FE-84A0-D320399A547B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03" operator="containsText" id="{CF7A8F1C-2996-4C4D-A7CF-FB24318AC1F4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04" operator="containsText" id="{06060E28-F623-4628-9F67-49DFB31CFF3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05" operator="containsText" id="{2D59853A-2982-43A6-97AC-5C82A75CB960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06" operator="containsText" id="{5998171D-DA22-4A5C-B9CE-C000C55DF051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07" operator="containsText" id="{7B2FC455-CDBB-4393-927A-F7C1AFA0AB63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08" operator="containsText" id="{40EEAADA-9D91-4E90-8D6A-D2D98FCB572E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09" operator="containsText" id="{A911956C-9786-4B42-93A3-A1DFCEE2815A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10" operator="containsText" id="{68F5EEDA-4C1F-4F61-B3C7-260C10FEDCC9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11" operator="containsText" id="{5E76F8D5-08E1-4EC8-BA03-6CFA1AB4D4A1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12" operator="containsText" id="{0E0CDC41-90D6-4859-B52E-7E7E380ABE92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13" operator="containsText" id="{D1F036E0-B046-4D66-BDE4-A9A303EA45E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14" operator="containsText" id="{BE2E70E9-78A7-425B-8E3D-309387B6569A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15" operator="containsText" id="{7BE1AAF5-D353-4991-9E1A-39F554251FA7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16" operator="containsText" id="{118C1AEC-3C0F-4B09-89B6-493C2208E11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17" operator="containsText" id="{F5B0EE33-2618-4D40-81A6-5AAACD086844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18" operator="containsText" id="{5A48E8E5-A3C1-4424-BB37-9E4F47B85BD5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19" operator="containsText" id="{F021C342-10FE-4080-92A4-62358E5C1146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20" operator="containsText" id="{EFD82F48-61BB-48E8-B6C0-43E727449145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21" operator="containsText" id="{E62427A8-43AC-48B2-A72E-C9A5B65E0981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22" operator="containsText" id="{2CF0F9D2-20C4-446B-BD36-6784CAF045A1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23" operator="containsText" id="{4E1F3987-A824-4EC6-8835-1FF5A42635FF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24" operator="containsText" id="{9669BCC4-AAE7-4F24-8FDA-B2749F9777D1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25" operator="containsText" id="{06E6D500-668C-4994-90CA-BB38F89FAB1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26" operator="containsText" id="{5B34F279-C06A-40AE-831F-FFF54E762D13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27" operator="containsText" id="{4EBBDE9A-95FE-46A0-B5E3-AD0E08CD76C8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28" operator="containsText" id="{8BABE8F6-77BC-4E60-ABC1-CC0DE97A257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29" operator="containsText" id="{46DFFEAE-68AF-436E-8F60-B26806762DEC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30" operator="containsText" id="{7853391C-7686-4D32-AF55-019CAE23A24A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31" operator="containsText" id="{8AA3BC25-4C33-4749-8578-7185AC012C63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32" operator="containsText" id="{94896B14-7CC4-4197-99EC-0402CD99EA92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33" operator="containsText" id="{DA022D14-BDE5-4576-B37A-4330DF56421B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34" operator="containsText" id="{F48EC33A-5EA4-4C8B-9C39-4C38FFBAF4D4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35" operator="containsText" id="{6933BC9A-2551-4785-899E-57C8D96E82B6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36" operator="containsText" id="{9B509889-8888-4E17-B141-D45A846A3354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37" operator="containsText" id="{C87160F5-C533-4ACF-B3BD-9ED2D258FA1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38" operator="containsText" id="{07D52E25-BF3F-4C6F-BA53-1EBAD34C9C60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39" operator="containsText" id="{E2C1C89A-3B2D-41FC-B668-4E55630D4C89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40" operator="containsText" id="{0BD5DA44-B041-4E1F-ABF1-23DBA86607E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41" operator="containsText" id="{218E206C-DCE1-4CCD-BA68-036C8C7E8A03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42" operator="containsText" id="{A5716142-2777-4279-8BFF-18D2CABBE1B9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43" operator="containsText" id="{3E53D405-AEFD-4C53-95AA-3C2B456438A1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44" operator="containsText" id="{237B8F84-E48F-4A33-8B0E-089B95233F27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45" operator="containsText" id="{E30A143C-BD14-4D06-B5FF-6A06DB4A7624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46" operator="containsText" id="{F78B04C4-DC7C-4B52-8340-446327062A9C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47" operator="containsText" id="{C14D08C4-53B1-428B-9822-076080F1C413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48" operator="containsText" id="{429C55FE-EB78-4707-A48C-F1FE87B27E11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49" operator="containsText" id="{965A73B4-E9FF-48D6-BCCD-182FE14D68F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50" operator="containsText" id="{C5A1E2BD-0BE3-434B-BAD6-6E6C2A111DCE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51" operator="containsText" id="{EDEFC063-44C3-43AC-A60E-E57A0A0671C6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52" operator="containsText" id="{01DCC605-730B-457A-A847-2281D5A8A30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53" operator="containsText" id="{36BD4E10-331E-4E18-9819-E201C30C03C9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54" operator="containsText" id="{1F0EC813-1777-461E-9D59-CC7F30775A9E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55" operator="containsText" id="{0E37A58B-A122-4BDD-96DC-2CCF33DC90DB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56" operator="containsText" id="{F8C94260-5EC8-4371-8372-34C825EEEB53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57" operator="containsText" id="{D5A3A5D3-4B75-4977-8090-E1461A3C87E2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58" operator="containsText" id="{1385255E-B5EC-45E7-9A68-247E00CB90D0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59" operator="containsText" id="{FD51DE10-7E02-48A8-82D0-8DFF92DCD1FF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60" operator="containsText" id="{A1FDEF03-C360-497B-B99E-19FE734CD0E3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61" operator="containsText" id="{EDD9E59B-2FA9-459C-B055-6F13D6C69FE8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62" operator="containsText" id="{5991E7DC-810B-4B0C-BF99-2CF67ED34558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63" operator="containsText" id="{D91CE964-589B-4FDB-858F-20591B12855F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64" operator="containsText" id="{05FD5616-3890-43E9-B494-7846DF8158A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65" operator="containsText" id="{82706275-AC73-4DE3-8B55-77004B7DA337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66" operator="containsText" id="{5D0A4E76-3480-4E07-AFC8-C5D0A34E9E3E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67" operator="containsText" id="{3BA9AB0E-DADA-45DE-80FE-D8FCC88B6DA2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68" operator="containsText" id="{E40D28F3-96EF-45CD-935A-913286E3B3B8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69" operator="containsText" id="{6DEDB40C-98F9-4FC6-AEE0-19756EDB2AFB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70" operator="containsText" id="{9D0B0AAA-58AF-495D-AD4B-2800E39D8FB9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71" operator="containsText" id="{DFC17D2B-3392-44E8-B1F9-8C1DAF7A8BE5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72" operator="containsText" id="{F3763FC2-9C58-4F71-8B61-156984470B96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73" operator="containsText" id="{A2C88798-8CEC-4F42-B395-A58717BD12A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74" operator="containsText" id="{6494E700-043A-4F67-A46E-3D110871836B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75" operator="containsText" id="{2F1E89AD-56BA-40C4-ADD6-84909E35FEC7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76" operator="containsText" id="{484ACA63-8EAB-4D5A-A099-B67BF9BBED4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77" operator="containsText" id="{568A5D81-11F0-4E45-8E96-31BF67133C50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78" operator="containsText" id="{7265B85F-C387-4C92-86AB-3D9D39B92BE1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79" operator="containsText" id="{0072839E-5023-403E-8657-67B60D41211C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80" operator="containsText" id="{BB0A9E26-750E-4323-9FCA-2E3D4FADD15A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81" operator="containsText" id="{A72C1AA9-0C21-4D56-9580-78FD07FE585C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82" operator="containsText" id="{A441F1CE-6558-48B7-88CD-BA69E94FFBF0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83" operator="containsText" id="{933DB41E-B984-4D5F-8909-2ADD2A9874AC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84" operator="containsText" id="{CF6B883A-778D-41A1-80BA-6DD619BA6635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85" operator="containsText" id="{65A0BC72-CE82-4F32-8605-EFDF0FA5309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86" operator="containsText" id="{0739E66A-7650-4419-9807-696871B00B28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87" operator="containsText" id="{6363B0F0-0E88-4423-BE4D-E6BC89631BEC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88" operator="containsText" id="{44D89C9C-1DE8-46CA-BF74-684A3F5B567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89" operator="containsText" id="{C67228D3-4512-40B3-946E-5770607AB5FE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090" operator="containsText" id="{E9D864E7-6283-423E-B920-554AA6F3D25E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91" operator="containsText" id="{4F2185C6-5DC8-4C31-BC51-1939763AC748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92" operator="containsText" id="{05E08FF8-7BCA-46E5-926B-77731883C1E2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93" operator="containsText" id="{CA40712C-5A3C-47C4-84E4-17C98D31514E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94" operator="containsText" id="{A21B6E53-93BA-48B8-BEC0-02AE5DB4E622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95" operator="containsText" id="{4B5F30E5-2A03-46CE-8563-1D0AD485C3CF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96" operator="containsText" id="{DD628427-6802-42C2-ABE6-086E236368B8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97" operator="containsText" id="{0C92B801-BAB0-4AA4-876A-146396EF72A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98" operator="containsText" id="{2F38F95B-4E28-4589-99F5-C216E28EC09E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99" operator="containsText" id="{CB3675BC-D13A-42B8-BA03-9EED93C9232B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00" operator="containsText" id="{971C88C8-85CB-4252-8CE9-BF863404FD9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01" operator="containsText" id="{BAB469B5-8709-4DE3-8C30-70B6BED8E2B6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02" operator="containsText" id="{4AFE7674-B732-4A19-890A-ACD6B43890AA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03" operator="containsText" id="{5086C61B-4F9A-4728-A9C7-116F95D43387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04" operator="containsText" id="{011DBEE4-A800-47B3-9AB4-179D62B571B7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05" operator="containsText" id="{11A06054-A598-485D-8A96-ECE409B5C159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06" operator="containsText" id="{B63CC143-455A-4E75-8899-62E4E7F09338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07" operator="containsText" id="{B73778BA-2C29-40C2-9D48-E58C92AC99F3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08" operator="containsText" id="{AD76B52D-0980-47AA-8034-89099BC0ED9B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09" operator="containsText" id="{0F9A8DC6-B5E1-4600-8A42-F94A289262C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10" operator="containsText" id="{FEF151D9-D415-45F4-9F97-1D58AF6F2D0D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11" operator="containsText" id="{56622F53-93A6-4B31-8326-DD72CDFD83D5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12" operator="containsText" id="{FF6244DB-3C9A-4B7A-A1B2-D2FE6E02563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13" operator="containsText" id="{32DF1B28-A395-4A0F-8D02-DD36AC41F310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14" operator="containsText" id="{32CE17E4-D8FD-4CB6-946F-FBE7F2CFCA3B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15" operator="containsText" id="{69765D44-85D4-44BB-AE83-95DFFABADCE5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16" operator="containsText" id="{BB5879BC-3860-47A8-AFFB-D52F371E771F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17" operator="containsText" id="{80CB8386-DCAC-43E5-826C-4E6788F2F852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18" operator="containsText" id="{6910E843-B56E-4B2A-8EE2-A9C37E0BEDF1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19" operator="containsText" id="{2D5BBBCD-9E39-4BD2-ACBB-CB8F5B829887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20" operator="containsText" id="{B099E82B-A4F9-4452-8161-7B262838C283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21" operator="containsText" id="{CF60E6F6-D1B7-4A14-A850-30C9ED5DB2D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22" operator="containsText" id="{19B14180-AC8C-497F-8B02-C172CF3E9C82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23" operator="containsText" id="{268E7E50-9F4B-416F-A033-A08793743144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24" operator="containsText" id="{57F84515-3B63-446E-96B2-E917B4156D7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25" operator="containsText" id="{E09484C3-82E7-495C-90B2-0C8742914D48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26" operator="containsText" id="{01CB3A82-3460-4AEE-9954-E8CA2B5CB1B5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27" operator="containsText" id="{5ED784C7-47BF-4F44-A14D-A95CBFB55FBE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28" operator="containsText" id="{8F4F47DE-22B8-43CC-A586-A9C09E6C1CA6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29" operator="containsText" id="{C9CE87D6-5C0F-4AC0-AFDF-0C8C2F80FEED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30" operator="containsText" id="{53AD3E35-0468-4FD8-8175-143AEC6EFFF6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31" operator="containsText" id="{ED51DDA7-1146-4B03-A7BB-7D5911F3CA2E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32" operator="containsText" id="{54D2670C-0736-49F4-A227-A36B2B210750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33" operator="containsText" id="{628852B2-A1A9-473C-A122-E6034A97D15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34" operator="containsText" id="{6B84E8C7-E125-4293-B686-88519548F7F8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35" operator="containsText" id="{19E4E0C2-9EC2-45EB-BA6D-EE9EF80BD2DB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36" operator="containsText" id="{E7BA33DC-7983-4C15-AFE0-764F2C5FFCA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37" operator="containsText" id="{A5B39FCE-6916-44F2-9159-088FDC246E17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38" operator="containsText" id="{98EF3600-E1A0-4752-99C2-192BE5A4B2F0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39" operator="containsText" id="{78F59524-37A7-4EB8-B95E-945FDA0C4EBF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40" operator="containsText" id="{2190826D-9509-455B-9300-7DD6C60492A1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41" operator="containsText" id="{75C49C2E-190D-4BDC-A9DA-8CF479D7BD55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42" operator="containsText" id="{78820E2A-0F60-4807-BFB9-98B4D6E2F367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43" operator="containsText" id="{2A4D0F51-E275-4F52-9618-2EEBD1AB2047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44" operator="containsText" id="{D0958EFE-CD6A-4AC4-A4E6-44E605009BAF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45" operator="containsText" id="{FDD20378-B824-46E2-AA13-4DFFEFAF302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46" operator="containsText" id="{8D042F34-D304-462E-9288-225B8A32BD4A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47" operator="containsText" id="{306AF670-ABA8-4E99-B98B-1BFE6C68A025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48" operator="containsText" id="{9D57BB1C-77AF-40CC-9A9D-1D7CA4B18D1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49" operator="containsText" id="{1E8C3201-7092-4C95-AAA1-A780D1628A8B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50" operator="containsText" id="{E153201D-3516-4E5F-9659-B2B11E6A95B0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51" operator="containsText" id="{18A07AB1-E579-44E5-9ED4-28DDAD02AE06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52" operator="containsText" id="{3A8FECCA-8EF5-4BBF-BBD4-2F3044D07148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53" operator="containsText" id="{772690FB-910E-4E51-A0D9-7BA85864A08B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54" operator="containsText" id="{BAF7C840-CD95-4CCC-8444-6F0427B325CF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55" operator="containsText" id="{9316A254-B439-4783-A9E9-D13F7AA21873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56" operator="containsText" id="{66A55A0C-3E2F-4EED-8187-AA5CB72790AF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57" operator="containsText" id="{8E320BEA-1507-4471-959A-8EFD9582921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58" operator="containsText" id="{AFDB6235-78C1-4B2A-A5D4-F22D067AFF5A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59" operator="containsText" id="{7250F849-F92E-4B31-88AE-5590910BBD9A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60" operator="containsText" id="{E4A3B283-6C1E-43F9-8BBC-914E08CF5F9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61" operator="containsText" id="{738D5871-39B6-4784-B7F8-3F257A2F1E9B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62" operator="containsText" id="{AB3CF303-D2EB-4E30-B46B-CA43CB28C400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63" operator="containsText" id="{BE6E828B-D88A-4BA6-912C-7E4C5DC24283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64" operator="containsText" id="{C3468ADB-E099-4E44-8CDF-078182FCD125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65" operator="containsText" id="{A8AD365C-B9A2-44EB-A553-635729965D70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66" operator="containsText" id="{2848CD5C-F0A6-4168-9FAB-6C3A846700B7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67" operator="containsText" id="{0E3F3AEB-45B6-497D-8732-D4430FABF5EA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68" operator="containsText" id="{5263D27C-6163-4852-8460-EE4600B85224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69" operator="containsText" id="{9251F32B-F4E8-4907-92A3-C0C92F5941C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70" operator="containsText" id="{A8DAFE7F-787B-4620-81B8-C79BC00CDCEB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71" operator="containsText" id="{A5E41732-1221-4626-9135-7CC3242E8386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72" operator="containsText" id="{FA627AFC-3B4C-4C6A-9A80-AEC48C66B7D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73" operator="containsText" id="{B46EF3B7-0B10-493C-ACC7-CD2553EC4691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74" operator="containsText" id="{9047A091-A0E9-434A-8B19-D7D4649B2AFE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75" operator="containsText" id="{43A6AFCB-E8D9-4CE9-950E-8540D711C8E1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76" operator="containsText" id="{2735BFAB-F2CF-49A4-8963-2198F5B14B52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77" operator="containsText" id="{BC4329F0-204B-4D44-B2CF-28CF4556D833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78" operator="containsText" id="{C19F356A-E61F-4838-88E4-BAB617E0F0D7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79" operator="containsText" id="{52AC2367-4BC0-432C-B4FC-A43BD88C0710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80" operator="containsText" id="{68E46132-12CF-4AA0-B992-61A98F47BC8C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81" operator="containsText" id="{675114AE-D0A7-4B25-A390-BC9C04242A1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82" operator="containsText" id="{B74982C1-2C1C-4283-9582-BA1190F5E83D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83" operator="containsText" id="{136ECBEE-51E4-470C-B38D-031B686C4565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84" operator="containsText" id="{BF21F1B5-9771-4435-A077-06B33FC3DBB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85" operator="containsText" id="{6C026A16-BE61-46FC-AC6A-1611D656921A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86" operator="containsText" id="{AE16C834-676C-45B4-B9B6-E23B03D58AF0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87" operator="containsText" id="{936174C4-CC5C-4E84-BF79-4AC91E35284E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88" operator="containsText" id="{3F7761AC-DF4A-4180-B783-00A2AFC0C39F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89" operator="containsText" id="{30EEBEA9-4258-4017-8656-93CFEFA1124A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90" operator="containsText" id="{B7F5C895-14C2-4016-B5DF-1777B8257ED7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91" operator="containsText" id="{B46F8055-EE0C-466B-8B5C-7D49334BA1A6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92" operator="containsText" id="{0C969688-01E6-4ECA-BCD8-0DF4A75AA603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93" operator="containsText" id="{8B5EE054-1C7D-4393-BE17-FAD6CE8531E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94" operator="containsText" id="{877699E6-D688-4407-8680-B7F3469EBE9D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95" operator="containsText" id="{32521C66-FAFA-4086-8404-ECDA68F7FF96}">
            <xm:f>NOT(ISERROR(SEARCH($Q$45,N21)))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96" operator="containsText" id="{D424C8D0-9934-49DA-88C7-D939A4DB364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197" operator="containsText" id="{DE17F383-441E-4E5F-B5D3-06BC43E65ABB}">
            <xm:f>NOT(ISERROR(SEARCH($I$45,N21)))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3198" operator="containsText" id="{CEB05DE8-3D14-42ED-8B02-9283BE87BFA0}">
            <xm:f>NOT(ISERROR(SEARCH($P$45,N21)))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99" operator="containsText" id="{1C0501BA-AD74-48BE-A75E-1A5D70DA2414}">
            <xm:f>NOT(ISERROR(SEARCH($O$45,N21)))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00" operator="containsText" id="{A734D3F9-0EB0-4D3D-84F2-EF0AF593184F}">
            <xm:f>NOT(ISERROR(SEARCH($N$45,N21)))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01" operator="containsText" id="{41BA37C5-383F-43BB-A74C-D08C3D50A443}">
            <xm:f>NOT(ISERROR(SEARCH($M$45,N21)))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02" operator="containsText" id="{E0B55E12-CE4D-4AAB-AB48-50FD66FA8E7E}">
            <xm:f>NOT(ISERROR(SEARCH($L$45,N21)))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03" operator="containsText" id="{CB5F7D93-B8DC-4CF9-A889-3A074F233022}">
            <xm:f>NOT(ISERROR(SEARCH($K$45,N21)))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04" operator="containsText" id="{5FB4F33B-90EB-48BF-8B96-DD5B04DDC8D0}">
            <xm:f>NOT(ISERROR(SEARCH($J$45,N21)))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05" operator="containsText" id="{12B1E55D-85DD-4C2B-B289-A775A16C52C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06" operator="containsText" id="{A6F26ABC-EBD6-43B0-921F-35298E331B3C}">
            <xm:f>NOT(ISERROR(SEARCH($R$45,N21)))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07" operator="containsText" id="{19B00927-8FB8-42EB-920E-C44D78CB7AE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08" operator="containsText" id="{99EEC337-43E9-4F9D-ABDA-65B74150A82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09" operator="containsText" id="{380E3461-2B8F-452A-8511-E85B826073C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10" operator="containsText" id="{EE91FE60-0D59-4D31-B60F-B6A6BD8AB73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11" operator="containsText" id="{3A784BB3-A0D8-4C2D-A8B1-31D36189A9E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12" operator="containsText" id="{93B3F050-3E5A-4E01-8CBA-BF32B07476CC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13" operator="containsText" id="{51218FA4-92FB-4628-8753-D15A997CF36F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14" operator="containsText" id="{CCA07307-0098-43E2-91C4-4ABBB3493A0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15" operator="containsText" id="{0E4200CE-FB09-4588-8CD6-EB90B1EDD70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16" operator="containsText" id="{44DA0DD0-F52F-4E21-A6AD-C5F72806699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17" operator="containsText" id="{E588080E-5506-4862-85D1-FA3E0E06077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218" operator="containsText" id="{06F7BC79-86D4-4DF3-9AAF-C9717C6ED43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219" operator="containsText" id="{8EC3A039-22AB-4AF5-BF0E-3D9B3735A92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20" operator="containsText" id="{8563F8D3-BBC1-4686-8BAD-CF73C266018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21" operator="containsText" id="{362114E7-3969-48E2-AB7C-EBCC99EBF1C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22" operator="containsText" id="{DCB54330-4A05-4963-AFE4-59EF2518789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23" operator="containsText" id="{6867C689-AFFD-4D04-8048-4DFC49B06F8D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24" operator="containsText" id="{F0F6BA54-09EC-479C-8C62-904577545CF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25" operator="containsText" id="{0D260D59-39F1-4238-A2BD-D6DDA463533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26" operator="containsText" id="{A6FE16F8-7326-4188-9A27-13B60F3FDBE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27" operator="containsText" id="{33F4B8FE-3867-42E0-BFB0-AF59AF62B05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28" operator="containsText" id="{BC1E39A4-4F91-4EF4-9DC4-BB0C9452B68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29" operator="containsText" id="{0A7B6447-4A24-4360-B752-8EDD2BCBBD5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230" operator="containsText" id="{23CCAAF1-DB9E-4184-8AA5-F772C24EC5B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231" operator="containsText" id="{F7BCA2A5-6B49-4C6A-BEEF-2875BACA43D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32" operator="containsText" id="{3261097F-01EF-4854-B1F5-CE379475942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33" operator="containsText" id="{85FA3A86-E009-41AF-823F-4BCFADB7B71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34" operator="containsText" id="{35B4CAC9-0430-4F58-8B6A-252705109AF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35" operator="containsText" id="{63060BD3-AFF6-44B9-8BE3-238D12E89BB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36" operator="containsText" id="{42C65141-82C2-48B3-BB56-0E16B0D9CD5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37" operator="containsText" id="{B9814237-C3DC-462A-A7F8-D73513C8122C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38" operator="containsText" id="{75CBFB4B-E85E-44EA-8950-EA63BD345D6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39" operator="containsText" id="{B9015C8A-2A2D-408B-A753-340558CE33F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40" operator="containsText" id="{8D891CFA-2910-4DA9-BF48-B6751A2F4A3F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41" operator="containsText" id="{20C59858-5E02-408D-B0FE-2D41D4CFFCE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242" operator="containsText" id="{67019212-9C9E-47E1-B9D2-5A02D4C29B5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243" operator="containsText" id="{130B52ED-0007-4EFB-86DC-A96F4FD6620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44" operator="containsText" id="{9AE47207-0A39-42B1-B182-41D60EA4440C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45" operator="containsText" id="{04732EB4-53B7-4E4F-B9C9-D75585BD45B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46" operator="containsText" id="{2F8F223B-3564-4292-9C65-ECC2B37EABD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47" operator="containsText" id="{6D560779-376D-4984-A84D-93BCADCC476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48" operator="containsText" id="{C94199EC-B784-4038-AC77-7660E09292C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2902" operator="containsText" id="{DEFE3EF8-F995-42B5-A6B4-A5F78BA6B250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03" operator="containsText" id="{33440082-14D6-4DDB-8F77-91A520F18CE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2879" operator="containsText" id="{725CAA56-2E5E-412E-95BE-051634F6E3D0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80" operator="containsText" id="{94463607-122C-494A-A4FE-2B7C690FF36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81" operator="containsText" id="{02954FD9-F360-493A-A11C-3DAE4DD6BB88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82" operator="containsText" id="{75C0C176-D166-4780-8AC0-B27E8EF6B5A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83" operator="containsText" id="{63569A9F-8E5A-4E45-A26B-BFE0940F823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84" operator="containsText" id="{0BD42F37-2A3A-40D6-9270-EAA3FC7FE677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85" operator="containsText" id="{809B10EF-5D31-4714-8818-FB7309A1E114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86" operator="containsText" id="{A4EB23F2-B094-4A88-80C9-AE2A3FCB4BA6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87" operator="containsText" id="{34703556-FF71-4DDF-BDFA-27D169CB608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88" operator="containsText" id="{F11943EB-E086-4FAA-9F8D-092917289C9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889" operator="containsText" id="{9D27DB6B-A9E3-43C4-8F0E-12033A686FD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90" operator="containsText" id="{226B56E5-D4BC-464F-B254-3A2F9BE872E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91" operator="containsText" id="{F540FE1B-50A3-44EB-9D49-908FFA0E8B2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92" operator="containsText" id="{6F46CCFA-525A-4B21-A683-1B1DEEEE66F9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93" operator="containsText" id="{967041AC-77B8-414F-8718-32027D4B1BF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94" operator="containsText" id="{BB0584CB-F07E-4FF5-AB9B-21EF7846B86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95" operator="containsText" id="{47130BE2-170A-45AA-93C0-2C63BF8E01D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96" operator="containsText" id="{819D9F2F-35BD-4D51-9CB3-F8E6E7F2F4D4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97" operator="containsText" id="{6CE1B5E1-7E21-408F-BE4C-BFDAD6414C4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98" operator="containsText" id="{C49BAAA1-5F51-4FC5-B880-1737D3C3229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899" operator="containsText" id="{5F124999-607F-47BE-AC58-89E1555A39FE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00" operator="containsText" id="{F18E65EB-7032-420A-ACFA-F0176100B90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01" operator="containsText" id="{455E3795-3497-4F10-A3DC-7EB72CEB9916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2877" operator="containsText" id="{20D491BF-A89B-40CC-AEB5-E1AB99E496D5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78" operator="containsText" id="{F8E1AE60-B310-4C56-8171-FED643F33384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2661" operator="containsText" id="{EF32B9ED-08C4-4D49-94C7-FE3FEED39FF4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62" operator="containsText" id="{9F0A9330-98EE-4E1F-B46F-FE4DE6C9B0B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63" operator="containsText" id="{E4B4F57B-4A82-45C6-9C88-069A07C62973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64" operator="containsText" id="{987F8B1E-4A37-4E1A-AE96-9AE59315445A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65" operator="containsText" id="{1AB1E5FF-5861-45A9-80AB-A446F723E4A7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66" operator="containsText" id="{7799E66C-F6B5-4AF7-98F9-255A8BF4DB02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667" operator="containsText" id="{894F1F1A-50E7-442F-9310-F8E6F2C0967F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68" operator="containsText" id="{681FB161-A7D5-4855-98CE-43C7BF2A76C9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69" operator="containsText" id="{C77DFFB6-6140-49F0-A4B9-F7CF9F9D2013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70" operator="containsText" id="{9CB553CD-DE61-4076-9FD4-25A97D60A1B1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71" operator="containsText" id="{5F51A9D2-0357-4B24-9497-1BA3EEFF6EDE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72" operator="containsText" id="{915D1D0E-DA6B-4555-8CAE-DE13A416B30C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73" operator="containsText" id="{7C2E3F0C-7BBF-44D6-975A-209D4CE030DB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74" operator="containsText" id="{C1F8D41F-9251-4D89-A2A5-35AAD51706E1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75" operator="containsText" id="{57861FB3-75CD-4E1A-AE22-587F3F851692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76" operator="containsText" id="{19F6D3D6-E232-4C32-BA41-6F96FE00286B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77" operator="containsText" id="{BF0761E2-9164-4900-97A7-132057A9D60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78" operator="containsText" id="{D7F8F941-5D54-4676-B6A8-77EE1AEA6C66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679" operator="containsText" id="{828CCCE1-C818-49C0-8B58-5A76286C8B7E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80" operator="containsText" id="{6654DEFC-DC2B-4A92-B4CA-F03A7A821009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81" operator="containsText" id="{5BE40B8E-155E-48C9-8854-710D8E2355F2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82" operator="containsText" id="{B67C9B50-3ED2-46AD-9A95-DA321E1B9419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83" operator="containsText" id="{686C5334-DFF3-4AAD-82C2-CBE465802C20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84" operator="containsText" id="{0899E9AF-BCA7-46C2-BDF0-668CCF6620F1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85" operator="containsText" id="{5CA73297-FC35-42C4-A735-4DC270B5FD2E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86" operator="containsText" id="{31FF9205-7321-4F8F-9D86-4066D629C00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87" operator="containsText" id="{9BDF83C3-6621-436C-958D-9B6EEE890F2E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88" operator="containsText" id="{974842FF-8102-4149-9772-0ED25F1D618C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89" operator="containsText" id="{9E552C2A-A9AB-4A6C-B16A-B6D883AFFF0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90" operator="containsText" id="{37E7277E-4FA6-4EDE-B19C-B63D61ECEED5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691" operator="containsText" id="{7054938F-3A62-40B8-95ED-2FF918599E0A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92" operator="containsText" id="{1F37F28C-9605-4501-95ED-2CCD1A785DF8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93" operator="containsText" id="{55773500-A815-4BE3-9FE6-9748A28B4294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94" operator="containsText" id="{F9C12CEF-8386-42CB-842A-9360C206557C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95" operator="containsText" id="{9E892185-7211-4DAC-9D04-75872C0B6552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96" operator="containsText" id="{A859395D-7880-42C3-89DD-802A485CC0C9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97" operator="containsText" id="{84251B18-C3E4-4B55-95D5-8E719DB7AC91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98" operator="containsText" id="{A36663B4-F9D4-4EAD-8CD2-599CFA67A4C8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99" operator="containsText" id="{968F7A2C-930F-4DC8-A69D-D61087F24F1A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00" operator="containsText" id="{67D065C8-BF3D-4287-9694-66DDBCDC6667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01" operator="containsText" id="{E52CC9BC-F845-4065-8083-0CB2EC60AF9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02" operator="containsText" id="{B3F6AD67-2D45-44F6-AB9D-08C49CE0F3A2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03" operator="containsText" id="{26A2DD80-96B3-4273-910C-A37DB5B68CBD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04" operator="containsText" id="{E60F9F3C-B0CF-4670-BCF9-8405E55A4BB0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05" operator="containsText" id="{A4179935-D9E3-4FCF-A234-5DB846C799A2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06" operator="containsText" id="{EB15A588-08D9-45C9-8B13-C85D37968B6A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07" operator="containsText" id="{57354C8C-612B-4F9D-9AB1-B5B47E91ED78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08" operator="containsText" id="{A8F60075-8DA5-4673-878E-9AF9DF651106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09" operator="containsText" id="{5FC4DDE0-2C0B-4E4F-AB23-B18E596EE095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10" operator="containsText" id="{AF286F17-8167-4D9E-9675-2C2AB29E3311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11" operator="containsText" id="{D5FE0368-295B-428F-A7F1-5C80275833C6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12" operator="containsText" id="{CA29FF56-9BED-41F6-97ED-3E87AE748059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13" operator="containsText" id="{354D82FE-6C58-410F-BE6C-796BCEAEB62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14" operator="containsText" id="{999ED0CE-2A91-4D0D-B5B3-49F85E1340CF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15" operator="containsText" id="{0BE5AF4A-EEC8-42BA-9D3F-48926EE6C212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16" operator="containsText" id="{5BB7FFF0-9FC7-405A-AEA7-72F7674C7253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17" operator="containsText" id="{8363B340-4C87-41FD-A64D-6AF92C0BDE0E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18" operator="containsText" id="{98BBD27D-7536-4A74-8E0F-369E109DE2D5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19" operator="containsText" id="{A2FB7098-546E-4DAB-ABAA-79EB9AC6C036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20" operator="containsText" id="{1913B8CE-BF18-4360-8772-1EB2D4563ADE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21" operator="containsText" id="{8DEB127E-BC24-4277-A83C-192F2318A328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22" operator="containsText" id="{DF1DB307-F751-441B-B78E-23A705F7B8D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23" operator="containsText" id="{39ABAB24-60C0-4C3D-8D5E-42E1BF76446F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24" operator="containsText" id="{2D94ACE8-29C7-4D56-8C08-D5F48366869B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25" operator="containsText" id="{382343BA-0B30-4D7E-BDA5-9DE2A5C36A4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26" operator="containsText" id="{C3C6CC12-CA9C-4EF4-9DD0-14BEC2F78DEF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27" operator="containsText" id="{739D4120-CCAB-406B-AE2F-BCDE752856F7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28" operator="containsText" id="{7865AE97-195D-41A8-9B31-D88845705101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29" operator="containsText" id="{62B09E6C-74EC-4A2D-8D86-D8C64C95C8B5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30" operator="containsText" id="{0D13A58C-3D82-451A-8908-E70C78E949F9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31" operator="containsText" id="{7F638A88-77FC-43B2-8955-5228235243A7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32" operator="containsText" id="{22254B3A-75BB-4FF3-A37F-4744243B7501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33" operator="containsText" id="{7E7D1326-AF77-4252-8C24-7C3042C1BB10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34" operator="containsText" id="{BE93307A-85E2-46CD-B2FD-B541763F1462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35" operator="containsText" id="{F69B792C-643E-4813-B07E-0F2149359DB5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36" operator="containsText" id="{81069FD9-46C8-4D92-B31C-B871442709B3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37" operator="containsText" id="{AE162059-6A71-4C01-A7E7-2FAFA40B1C2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38" operator="containsText" id="{2853CC2D-38AB-4C7E-AF6C-7E559CB3629E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39" operator="containsText" id="{CDD3CFD4-9F61-451A-B3C2-416DDA21F645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40" operator="containsText" id="{4B7D50CE-0D06-44C4-98F5-FA8BAA3F3671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41" operator="containsText" id="{9A527839-E3FF-48D6-B550-07E9A255D00F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42" operator="containsText" id="{4598375D-297D-41DF-9A36-9AB9E4AD8B79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43" operator="containsText" id="{29C3AB75-CF7A-45D2-B5A8-D47825D3AD76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44" operator="containsText" id="{B98F40F9-F20F-4BAD-984F-0055A7A4A716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45" operator="containsText" id="{138D973B-41CC-4A4F-950D-69E50A8B5077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46" operator="containsText" id="{708E37EB-F7DE-40BB-B39E-EF3F9A82CC4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47" operator="containsText" id="{E79958E1-D6B0-4E51-9DDF-F43B4B0F6BF8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48" operator="containsText" id="{23C4AA75-CFEF-4D9A-93B4-7E4AEC78BD6A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49" operator="containsText" id="{256B014E-9054-47DA-9F07-9B07EA4564A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50" operator="containsText" id="{AB9D2F25-A718-4E67-9983-6C93608E5D72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51" operator="containsText" id="{C4449E99-F334-43DC-BD00-A7EE110D8F0F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52" operator="containsText" id="{5809DA08-4BC4-4E55-9716-8D42FF8B7687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53" operator="containsText" id="{743A04CD-7278-4910-A325-E1D2735C9AB8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54" operator="containsText" id="{E7F6B6BA-6221-4576-BBE0-DC8BBF5A5AB0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55" operator="containsText" id="{0B15BE89-8F4B-4C3A-8799-87744A90032C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56" operator="containsText" id="{7219F99B-25F6-4BB3-8A99-E8DA9CE054AD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57" operator="containsText" id="{C75BF4BF-9771-40BE-9F28-8EC3FA731670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58" operator="containsText" id="{F9E7F2FD-ED7B-4010-89C3-E108972E8C33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59" operator="containsText" id="{A29EEC98-A76A-4BC1-BF85-1A8D6DB37210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60" operator="containsText" id="{C8FF2AFB-A100-4FDF-A140-63022A576FDF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61" operator="containsText" id="{F89012C6-A234-42D8-ABCB-10DC96DC6072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62" operator="containsText" id="{D6CE5CE4-6B1F-4830-BC76-60CC2301DD4E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63" operator="containsText" id="{2185C175-AC12-4030-B0BA-5E964D2DCD5C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64" operator="containsText" id="{185760DE-6E83-49B4-A6B8-0C225D828C0B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65" operator="containsText" id="{9CF57206-6C0E-415F-8408-AE0420938C00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66" operator="containsText" id="{0ECAD999-5711-43A6-87EC-47E0733ADA40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67" operator="containsText" id="{91B94AEF-6CC7-4B5A-9D8D-1F314B7937BF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68" operator="containsText" id="{EBF8C729-7160-4408-BB09-33896E1E0502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69" operator="containsText" id="{3EE36C91-5B6B-43AD-8473-1BEA2ABAAFFD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70" operator="containsText" id="{D22D8E08-425F-49AA-ABF3-340C932DC6D7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71" operator="containsText" id="{4F357D7F-B36E-49A0-92F2-2DFA038EE6BB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72" operator="containsText" id="{D527D0F4-E671-4EC6-936D-D116E04DA406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73" operator="containsText" id="{3DA00B53-AE41-4EC1-9C26-62C195DDBFE7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74" operator="containsText" id="{9D9D5AE7-9150-462A-B9D2-AAF855361FDF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75" operator="containsText" id="{EB835115-65A9-4883-8A16-B1E6AA7E80BA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76" operator="containsText" id="{3B617995-44FC-4EFE-8C86-B2E84680EB6D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77" operator="containsText" id="{ECD704F1-ED65-4B6E-852A-16BBC7D9F96A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78" operator="containsText" id="{1C703006-5CD9-490A-8A5E-CECE76D72A1B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79" operator="containsText" id="{A6B4045A-6076-45CF-B0DD-04BF8E75205F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80" operator="containsText" id="{87BC257B-12D9-41AC-987A-78987660AB51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81" operator="containsText" id="{6CC54AD1-0378-4208-8647-C1E130C29E23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82" operator="containsText" id="{9BD03041-D7CA-4EFE-B13C-C3CF9FFB2A1B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83" operator="containsText" id="{7EF6EDDA-ADF3-4C4C-ADB0-EDE0A95CFEDD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84" operator="containsText" id="{AA18F4FC-C55C-451E-8CCF-CE390DA6682B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85" operator="containsText" id="{CAF1CB83-C6A2-4E63-8A3C-92E6DF0262E3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86" operator="containsText" id="{41610EDE-5FDF-4778-9468-7DFEF997303F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87" operator="containsText" id="{299AB944-EE24-47FD-9F17-27FCBBB4400B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88" operator="containsText" id="{A3363AAF-3E19-43B0-B7FB-506EE6A9FFE9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89" operator="containsText" id="{0702669B-34C4-4F83-82D6-7DC14E3762C6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90" operator="containsText" id="{E23682A1-B288-4874-ABBA-0EFEBD06CC1F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91" operator="containsText" id="{1AC9AC88-3C8F-41FF-B86B-C82A30F9BEF8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92" operator="containsText" id="{33B704CD-5FC4-4B25-AF64-BCC55264287F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93" operator="containsText" id="{BD569040-FD06-4064-A57B-D2A1BC61EB5E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94" operator="containsText" id="{610D7563-2477-4936-A59D-7C0443DF892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95" operator="containsText" id="{94DEBF42-9EF0-40E1-BEBA-3D8873E6FBAE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96" operator="containsText" id="{E0400B32-1843-4B32-AC1C-F4E5D735574B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97" operator="containsText" id="{87F350C9-B706-4424-A092-342289674C3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98" operator="containsText" id="{FF485CF7-90B4-41D9-9C78-8A1AEC4C4343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799" operator="containsText" id="{CF71BC5D-BEA4-4CFF-8D87-4CE91B5A2C27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00" operator="containsText" id="{418E0754-17D0-4E51-A121-60629ED861D3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01" operator="containsText" id="{C853FDC2-0A41-4D83-A491-EC36144A16D2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02" operator="containsText" id="{85B04874-BE15-4035-BB0C-86D46F6F7859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03" operator="containsText" id="{AC462AC5-02A1-4C43-BDDB-348D701369E1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04" operator="containsText" id="{BAAFF66E-D392-45CB-ADDF-276AE0DB1FF9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05" operator="containsText" id="{3A8D82F3-5AA0-4686-8042-9153E7F81AA7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06" operator="containsText" id="{35829EA2-C00F-47DB-9D14-AB2DE3EFB8E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07" operator="containsText" id="{B45FEBEA-F8DA-42F3-A93B-BA20E5D41455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08" operator="containsText" id="{D1F42A62-C9F9-4B9E-AE52-984364B1A7D3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09" operator="containsText" id="{6A8C8B26-05A2-4EB4-84C0-B6E19A4F9C3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10" operator="containsText" id="{709345D6-2C2F-4C7C-B735-805428EB6B21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811" operator="containsText" id="{0FB4888E-713D-4B04-977D-4417AEDEDCB8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12" operator="containsText" id="{7F096D3F-DAED-48D9-810C-45148A5AFEA1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13" operator="containsText" id="{15C6FFE3-7B3C-420B-B968-F49F630DFFD4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14" operator="containsText" id="{59703CA8-10E2-4986-B06F-4ED2142C4477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15" operator="containsText" id="{7DB5C141-85EE-4BFF-871B-C01BF1F4C0EF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16" operator="containsText" id="{26C08048-B279-424D-B673-68D49B086738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17" operator="containsText" id="{912AE455-EDD0-48AA-ABFF-DC09D67FD02E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18" operator="containsText" id="{D6196E54-BB15-4F7A-BCC6-B7A9A807B938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19" operator="containsText" id="{1292EB7C-D0E5-48CD-A0A2-117A28B9B672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20" operator="containsText" id="{A3266031-EF44-486B-9D89-C452BE885863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21" operator="containsText" id="{75365A2A-C5A2-453F-BCD4-5578B2BFAAE8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22" operator="containsText" id="{A19C8AA4-6D0C-4A97-9CCE-37A98BD205E1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823" operator="containsText" id="{9B637F56-72D0-4EB4-BCC3-8B34093CFF21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24" operator="containsText" id="{C3447C01-DCB4-4C31-94E3-715FA6BA8504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25" operator="containsText" id="{915CC07F-2CC8-467A-B617-EE23BF166508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26" operator="containsText" id="{66990456-0796-4685-B7C6-9589350B9609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27" operator="containsText" id="{02C62BE5-0D79-4A4C-A506-56BB43E5B8BC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28" operator="containsText" id="{B466D4C4-DF8F-447C-854F-8733EC9E2A9A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29" operator="containsText" id="{3B774BA5-F6CC-44E4-AAE3-3A33DD77F540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30" operator="containsText" id="{B2147E96-B47D-4CAF-9AA3-D154AA51B21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31" operator="containsText" id="{DE661C56-EE4E-42A7-BE13-6DF4AD6D1831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32" operator="containsText" id="{CC75BC75-B47E-4A5A-9B58-0288AF6B34B1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33" operator="containsText" id="{B43559A3-37F9-4680-9E15-07D53A8AC85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34" operator="containsText" id="{231198AB-D9D4-4210-8089-2D9062420423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835" operator="containsText" id="{7D18E76C-3DE5-49BE-991B-392425E36A8F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36" operator="containsText" id="{39A292E6-5189-435D-8680-80E9196A802F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37" operator="containsText" id="{4D76F896-B4A1-404B-B60E-ABB9B2478E39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38" operator="containsText" id="{554D2A82-D04B-4468-93C6-F773380D4853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39" operator="containsText" id="{00451F91-65A7-46B8-B1A4-C5341EF51663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40" operator="containsText" id="{9424A361-873F-4066-9E9A-3E7A7BE317E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41" operator="containsText" id="{47134A15-6907-42EB-8997-50823F628572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42" operator="containsText" id="{D0589038-2FC7-4963-8217-D04D7C103B2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43" operator="containsText" id="{D3E4764F-EAF3-48DE-BE92-91931EAECBEB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44" operator="containsText" id="{D6EC920D-DA23-4C3C-8AF0-3F7DE05EA450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45" operator="containsText" id="{22E7E875-FC7F-46B8-AA2A-56038012072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46" operator="containsText" id="{BB78650A-C5BD-4EA7-9704-61AB5F1B75E3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847" operator="containsText" id="{6F1976AB-64F2-4ED3-96E0-902A864515AE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48" operator="containsText" id="{09F56F7C-4C9C-4615-9938-D1A73C44C38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49" operator="containsText" id="{D9A98417-1594-45A0-A91B-974F745FDF89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50" operator="containsText" id="{E5FA8AD3-0715-46AA-934F-5DB0D2D90700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51" operator="containsText" id="{D5A456D7-C92A-4FE4-A217-2A9F44DB84A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52" operator="containsText" id="{B5F791CA-6D0D-47E6-80C0-EC7272E4DF0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53" operator="containsText" id="{D9F1C4E3-DC9B-41ED-B6BA-866EF44BD59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54" operator="containsText" id="{F6E7CD2F-C45B-4422-8099-EEE85078137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55" operator="containsText" id="{92E0481B-C776-49AB-A06A-A196BD0996BF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56" operator="containsText" id="{AE86797B-940E-455D-AD22-4CA7E5BB0B32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57" operator="containsText" id="{4F42F2B7-F7E8-474E-AAD1-178E65996B22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58" operator="containsText" id="{8DCA915F-5A1E-4567-A1A7-EF5BFBB58487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859" operator="containsText" id="{D5DF0222-3A79-4741-873A-A52CE5553B9D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60" operator="containsText" id="{78A698FA-012C-4C2F-A634-76126AA4C2AC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61" operator="containsText" id="{3D2CFF82-F6E7-428B-B5CE-3363DC0CD659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62" operator="containsText" id="{8E93FD30-B82D-4F5F-A91F-A0C9F611E7FA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63" operator="containsText" id="{A3459A4C-CA02-479A-8BFE-C6721016E4F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64" operator="containsText" id="{EA97459D-8A27-4BEE-9095-BFF2638ADDF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65" operator="containsText" id="{E54B9EC9-9560-41AC-A382-AF21B09F208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66" operator="containsText" id="{9E103A65-0A43-4336-8C78-6C3E4A22A3AB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67" operator="containsText" id="{91893D3C-CC12-4ECA-9DCC-2B4EEF9C3B7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68" operator="containsText" id="{4B9AB135-9580-4697-B565-0B920F0CAFC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69" operator="containsText" id="{6B72877F-5968-46D7-B409-FA812B005EAA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70" operator="containsText" id="{F0963FC9-CAE1-4A11-93B4-CCCF08B8A1A0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871" operator="containsText" id="{F25EB0C5-4B60-42D6-84F7-02D71BC6A7F3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72" operator="containsText" id="{7114C1F5-F1F4-4FC9-9932-0E71BD88924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73" operator="containsText" id="{0865AA67-A7F8-44FF-8971-2740C5BA9B4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74" operator="containsText" id="{0422FD64-C032-428B-A736-88EC96ADD579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75" operator="containsText" id="{691F9BC6-D9A9-4D8A-A0C9-09F8D237B36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76" operator="containsText" id="{9CE2391B-4826-4EAA-9545-B11DF215BAD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22649" operator="containsText" id="{F1C04852-CA70-4D9C-B98A-975B4307443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50" operator="containsText" id="{F611F263-F579-4812-9587-6CBD7F4894BA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51" operator="containsText" id="{B92921D4-9E6E-4B2D-B5C2-665E699C104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52" operator="containsText" id="{11C3C983-9ECA-472A-AD2B-00AE86A2E971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53" operator="containsText" id="{53C63104-DCB8-4BAC-BC79-61C7F4648973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54" operator="containsText" id="{85971F6A-F6A5-4C6D-8FDE-267142EEC770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55" operator="containsText" id="{49D81B49-07FB-451C-BF04-6B3925B5DB9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56" operator="containsText" id="{31DF0BD4-0E34-4516-ACF6-2591E81F1775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57" operator="containsText" id="{0560CDE5-F88F-4FAC-87D0-BB951A16128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58" operator="containsText" id="{75EFC200-6734-4575-9D2C-3E87E477E300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59" operator="containsText" id="{1C66A668-3A3E-4F68-9090-C6BCFAC11877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60" operator="containsText" id="{393510C1-8001-45F9-8CA2-208B9C73FCF5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22518" operator="containsText" id="{B388E0FA-46E0-4B2F-A68D-CD86E46B0CD8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19" operator="containsText" id="{D0E0255C-3677-4EDD-BE47-5FBB9946C9A1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20" operator="containsText" id="{E223504F-985C-4A01-912A-2FFADE049DF1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21" operator="containsText" id="{507A1866-8992-493F-8911-D2D4AFBA57B2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22" operator="containsText" id="{0A8DD3B8-09ED-498A-AA63-5027FF3EC98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23" operator="containsText" id="{870C2B8E-C2ED-4D8B-8BCB-98DC3592FB23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524" operator="containsText" id="{E4263523-A7DD-49A9-94B2-46E56EE7F83C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25" operator="containsText" id="{483415F8-E8AD-40C0-82C2-4B6296419C12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26" operator="containsText" id="{4FD84F7D-938C-4A59-A3ED-DED1105FD335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27" operator="containsText" id="{CF85F461-4D51-4FF1-9E7A-A1A8A96AFB78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28" operator="containsText" id="{182BEFE2-8BD2-459E-836B-64F3A235287A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29" operator="containsText" id="{45A0CC93-5B4D-4DD4-9C99-C97A8A4049A6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30" operator="containsText" id="{B488A169-45DD-45D3-B682-BF7B9C8DE20F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31" operator="containsText" id="{104C9AE2-22ED-4C62-B71E-794307F5B0B0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32" operator="containsText" id="{BD08746D-E9FE-44D8-BD32-A48E1C42B669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33" operator="containsText" id="{BF4FCC89-FA56-40F6-BC2B-23497374883A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34" operator="containsText" id="{20165293-7040-48BB-946C-F78379B5B7C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35" operator="containsText" id="{1A28F88A-2A81-4975-9CCB-271AA79491DE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536" operator="containsText" id="{04836B03-B9CA-4C75-BFB9-077372274C8D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37" operator="containsText" id="{0AB08723-0DCE-4943-823B-3D712B19A309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38" operator="containsText" id="{7C2596E6-93FC-446D-861A-69473581B2F9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39" operator="containsText" id="{D55E7BB8-B759-4471-9215-E14CC12D0324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40" operator="containsText" id="{5C512FF9-BB5F-407D-B157-F852CE57B71C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41" operator="containsText" id="{60137BDC-17C3-487F-B700-1C07F72ADE31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42" operator="containsText" id="{53B1517C-16B8-4C7F-869D-D72E6C6DA92B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43" operator="containsText" id="{2AAB39DA-B712-4309-9FAB-10D15989193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44" operator="containsText" id="{EF19D3E5-E229-440A-B953-C22839531256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45" operator="containsText" id="{8F19C6CF-0319-4CD1-8A6A-B19D228E275D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46" operator="containsText" id="{64BE864A-D122-47A5-BCEA-0A042A7FD761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47" operator="containsText" id="{2171BF5C-40B0-4CDF-9F77-FD309EF285AA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548" operator="containsText" id="{5085749C-3EC5-4C5B-AF5A-77718A3CB2FA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49" operator="containsText" id="{EEE1ECCB-1D23-425F-B9CB-E9D72838C3FC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50" operator="containsText" id="{9E202269-008B-4C2B-8728-2F6D6DF74761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51" operator="containsText" id="{E84E48A6-55A3-450B-8822-90CA29C3D4EA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52" operator="containsText" id="{4FBD6D9B-5EE3-4719-8A7F-D9894FB4E99A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53" operator="containsText" id="{5E47CB7E-F9AE-4140-B3C9-5407AA6C94EB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54" operator="containsText" id="{9C344CAF-8A19-44AC-9D40-61F5491804CB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55" operator="containsText" id="{F925ABB7-C2AE-4801-B0EC-D76CE98616A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56" operator="containsText" id="{893379BF-1E10-4935-82AF-14A71249B93A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57" operator="containsText" id="{02975AE8-CF49-4201-9807-521103067A8E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58" operator="containsText" id="{339BD3A2-B8DC-47FA-8B3C-8F4AF50E751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59" operator="containsText" id="{05A2A50C-87DD-43BF-B545-947A574F71CC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560" operator="containsText" id="{C5E97A4F-A52B-4E80-A20C-CB4A0D0AC9A7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61" operator="containsText" id="{70B1EFCF-4C2A-485E-ADF8-041BF70578DD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62" operator="containsText" id="{596C5CB7-ED45-4C19-9C6E-8A473BC3D746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63" operator="containsText" id="{A16EF6AF-8D8E-4430-A454-DEC255FA595B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64" operator="containsText" id="{544A20D8-5551-4078-B457-95F2DDD489C8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65" operator="containsText" id="{55C9E47F-46B6-46DC-BC63-31B89CEE0853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66" operator="containsText" id="{654EBC0B-B15F-43AE-A887-3C477A860896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67" operator="containsText" id="{E80337B8-4DFB-4833-A2AB-DEBAB4887168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68" operator="containsText" id="{521D298B-D13C-496A-A5E6-EE875E8F234F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69" operator="containsText" id="{84DF49B5-4035-49A6-BD5F-CC0B9DD6EFDE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70" operator="containsText" id="{A17A2173-2D8D-4BE1-82A7-66C4C5EB6067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71" operator="containsText" id="{BBB2670F-88CB-4A0E-8DC0-06F854C79B58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572" operator="containsText" id="{553105F9-B70F-43B8-A828-C716496F318A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73" operator="containsText" id="{B62C9148-B0A8-4EDD-8CA1-651DBC969890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74" operator="containsText" id="{26F9031C-9821-49D1-B912-72918AFB189E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75" operator="containsText" id="{317F60DB-9E55-4C5F-8AD0-00E3D15760D6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76" operator="containsText" id="{AC941B32-0527-448C-B92E-AACA32006280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77" operator="containsText" id="{4DFB3519-169F-40D6-9860-24D10C06E8EA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78" operator="containsText" id="{AD440E0B-2A6F-4747-BE3E-3046CE42A53B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79" operator="containsText" id="{83216B1D-4149-4528-9C08-4EA4CC3DD8B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80" operator="containsText" id="{BBAA96A4-9E7D-4715-B3C0-087D76BD0806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81" operator="containsText" id="{77B622D3-9D35-47C5-8EFE-087223FBFDF0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82" operator="containsText" id="{65AA91EF-EFB7-49A8-962B-FFF2FA163422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83" operator="containsText" id="{C64BD31D-E579-452B-9B50-FD1D4E734B97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584" operator="containsText" id="{066C2781-3091-4641-ACF8-2057DEE0AAE2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85" operator="containsText" id="{24DE3D7E-1DF9-4353-B6C0-4003921EFC54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86" operator="containsText" id="{9B571E38-8DC2-4FC3-A4CB-40E2023D8C91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87" operator="containsText" id="{41338999-485D-4BF2-BC14-4C549172C334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88" operator="containsText" id="{5B88D226-AA96-4EDA-8FBB-7D9E40CAE236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89" operator="containsText" id="{51AC208F-675E-4A9F-A681-7AE0DECECE13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90" operator="containsText" id="{EDFDEDBD-93F4-4274-A877-CA05F8363248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91" operator="containsText" id="{EA4F1924-5E34-4874-B6C3-A1266D00D482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92" operator="containsText" id="{F51EDD34-2A46-401A-872B-2601C11AAAA8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93" operator="containsText" id="{98DFF068-BA6D-42D0-B583-8755D66E794E}">
            <xm:f>NOT(ISERROR(SEARCH($Q$45,O21)))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94" operator="containsText" id="{8A78DE90-E3BF-49A1-B083-D0D52E1D8E1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95" operator="containsText" id="{5E8B31B8-9E75-482F-8759-971E64936705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596" operator="containsText" id="{ECA45F1D-E2DF-43AE-BEB3-4776A7B0A5A3}">
            <xm:f>NOT(ISERROR(SEARCH($P$45,O21)))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97" operator="containsText" id="{B7A2C5E6-4215-4924-A703-EDE0DB019C1B}">
            <xm:f>NOT(ISERROR(SEARCH($O$45,O21)))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98" operator="containsText" id="{3E1F42B3-9868-4993-8261-EE17BD35285B}">
            <xm:f>NOT(ISERROR(SEARCH($N$45,O21)))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99" operator="containsText" id="{181BBC30-9E58-4C1D-AE6F-F4009E2D3032}">
            <xm:f>NOT(ISERROR(SEARCH($M$45,O21)))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00" operator="containsText" id="{FAAF0C8A-81F2-4AEC-B9DD-2013E3CFC7A6}">
            <xm:f>NOT(ISERROR(SEARCH($L$45,O21)))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01" operator="containsText" id="{91CEDAB8-C673-4620-BC64-A07E3DE36830}">
            <xm:f>NOT(ISERROR(SEARCH($K$45,O21)))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02" operator="containsText" id="{2E1BADAA-3DAA-4CF2-A460-FDBE2D9FB82C}">
            <xm:f>NOT(ISERROR(SEARCH($J$45,O21)))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03" operator="containsText" id="{DD92B6C9-8D29-47FE-9C4F-2BB00145296B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04" operator="containsText" id="{C8ECD5F3-7FC8-467B-B829-B5C98FFB80EF}">
            <xm:f>NOT(ISERROR(SEARCH($R$45,O21)))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05" operator="containsText" id="{AC3AA0E4-576D-49AC-B37B-BB3C3E6AA25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06" operator="containsText" id="{7A63E172-F234-42FF-AE48-052B352650A8}">
            <xm:f>NOT(ISERROR(SEARCH($I$45,O21)))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22607" operator="containsText" id="{89FCB343-74C6-43BF-9060-0983FAD2DAC1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08" operator="containsText" id="{B24CA2C8-D621-4DE9-8B1E-C5A31D3167CF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09" operator="containsText" id="{863FD66B-FB5F-459C-B7CF-5053A8B434A3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10" operator="containsText" id="{946CBAB3-6223-43DD-8938-316303587EC5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11" operator="containsText" id="{7E47C34C-CB60-4A76-B4E9-D2109D4B2BD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12" operator="containsText" id="{11572DB9-5374-4D4F-9731-1727BF36237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13" operator="containsText" id="{EFDA6886-2B57-4D91-8244-57DEB20C609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14" operator="containsText" id="{B23E3939-FDC6-452C-86BC-72529976D1E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15" operator="containsText" id="{E2349E80-4125-4A94-9984-1B7F4CB310F8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16" operator="containsText" id="{5E5F0490-1061-478E-85D4-637503B7FD4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17" operator="containsText" id="{B78063A0-F686-40F6-AEC5-1EC6E357016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18" operator="containsText" id="{368F3F49-B7A1-427B-A545-472995A3B825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619" operator="containsText" id="{988F9579-9B93-4B84-9CC0-480B865E818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20" operator="containsText" id="{D36C9FCD-BCEB-456F-A7C7-43FDC9396A7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21" operator="containsText" id="{1EA1E204-4F28-487D-A3AD-A0BFFA3D156B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22" operator="containsText" id="{07232A8B-BA77-4A07-9EE9-D593ADCC32B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23" operator="containsText" id="{A38F4FCE-C24B-41B5-B2FE-668D417F58B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24" operator="containsText" id="{53EDB816-B0B6-4182-976A-C3542527C65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25" operator="containsText" id="{91BCAC11-4FF6-4094-9EAD-4B3CAD89ED2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26" operator="containsText" id="{1FB899FE-6F72-4D85-B3BF-42E68EED8BC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27" operator="containsText" id="{FEA11EFB-BCFB-48D4-9472-CE1A4DE51BBE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28" operator="containsText" id="{C4E1DF72-6B4F-4036-A1F5-7C001EAE3359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29" operator="containsText" id="{25A31C80-A53F-438E-A0CB-D93F2904BA45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30" operator="containsText" id="{7E8D20B4-03A3-43AB-9F47-9E10204901B3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631" operator="containsText" id="{C0A1A96D-CE1E-44DC-8B08-DCFAE8293A3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32" operator="containsText" id="{C629AC0C-A083-4CDB-BC01-FD97ECF2DA8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33" operator="containsText" id="{CD4EF617-B98C-4E7B-80BF-B78F2F84B24B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34" operator="containsText" id="{AFA2F514-45C4-47D0-B0B6-4901FE7AE98D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35" operator="containsText" id="{5A97B90C-DEA2-4A8D-BD28-41AE97A1840D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36" operator="containsText" id="{53CCA716-05AA-43B2-A1D2-E96DE75A2757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37" operator="containsText" id="{9FBCE845-02AE-4C39-8173-02C8D99C7957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38" operator="containsText" id="{96299234-0D2A-42CA-AB2E-4DD779A803B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39" operator="containsText" id="{FCD0794C-A9FE-4D00-84E1-6884F4B36C17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40" operator="containsText" id="{764547B0-EA35-4697-B990-790F91AA455A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41" operator="containsText" id="{5ECE3109-2BA1-4AA4-91B2-E9E779967A45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642" operator="containsText" id="{85B6C976-678C-447C-96A9-A4E6C0E99832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643" operator="containsText" id="{79883916-40EE-4C2B-9ACF-FD401693360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44" operator="containsText" id="{2717A4E6-49FD-4F54-9555-282D72EC5759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45" operator="containsText" id="{70F61F4E-2D52-44B8-9FD2-0106C3E3F13C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46" operator="containsText" id="{EA58EFAB-C502-4DD7-B27B-0D5A9E49E207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47" operator="containsText" id="{251885E3-DE9E-47B0-B4F6-9AC189AEA4F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48" operator="containsText" id="{E7E9D85D-4ACE-4FB8-A8D7-3C65338D08A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O21:P21</xm:sqref>
        </x14:conditionalFormatting>
        <x14:conditionalFormatting xmlns:xm="http://schemas.microsoft.com/office/excel/2006/main">
          <x14:cfRule type="containsText" priority="22517" operator="containsText" id="{27249177-114C-4B25-A25E-A03113D209C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N21:P21</xm:sqref>
        </x14:conditionalFormatting>
        <x14:conditionalFormatting xmlns:xm="http://schemas.microsoft.com/office/excel/2006/main">
          <x14:cfRule type="containsText" priority="22457" operator="containsText" id="{8C75A1FB-2DBB-4D41-A661-E6D64BD1F5BB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58" operator="containsText" id="{59FB22DA-3CCF-4636-BE38-CDE80AC09054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59" operator="containsText" id="{B1BDFD2A-6B64-4436-83B2-6055DA479FE8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60" operator="containsText" id="{1D546F09-353A-4203-9DAE-D2FAC6FF023F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61" operator="containsText" id="{0438ED0F-449C-46C7-A832-05503D19515D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62" operator="containsText" id="{4A19D474-C6FB-417F-8B0E-423069A6A123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63" operator="containsText" id="{6EEC2600-E40A-476D-A507-807626DA325F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64" operator="containsText" id="{88CCE5D7-D024-4D3A-9209-828F8DABA002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65" operator="containsText" id="{733926CA-4092-4022-AED5-A5400B6792CC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66" operator="containsText" id="{2CBFB989-B053-4038-A719-826F2D3796D6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67" operator="containsText" id="{C6E78C01-7211-4ECD-9925-2FF7D23A3131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68" operator="containsText" id="{F101F6BB-3CE6-44F2-B186-5F3AA99A00E4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469" operator="containsText" id="{45D00436-A55D-4689-9EAE-D7A9DFB4607C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70" operator="containsText" id="{BF484D99-E431-41AD-811F-F379F5618CB8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71" operator="containsText" id="{2385FF7C-B36F-4A24-B185-49285A691003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72" operator="containsText" id="{AFDB5CAC-F41E-49A7-92FE-D5A2C907CC39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73" operator="containsText" id="{8DB630DD-1760-4EED-84CD-136E44E3920E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74" operator="containsText" id="{0FE27B0A-7773-4403-8E2E-88BAD536DDBF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75" operator="containsText" id="{25045365-759C-4997-8D51-F6D5570E5E96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76" operator="containsText" id="{6B6C6C44-1EC3-447C-A38D-76F6E96087E9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77" operator="containsText" id="{CEF01193-41E6-4228-9708-C31DA6670EC5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78" operator="containsText" id="{6DA6E1F6-64FC-4550-810B-819EC5896023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79" operator="containsText" id="{139FF04E-A6FF-4369-BB85-02964A1F1F66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80" operator="containsText" id="{4579828D-AA75-4704-A688-41E710836B96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481" operator="containsText" id="{820B91DD-48C4-4742-BEB2-966802E8F854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82" operator="containsText" id="{301EE56B-E4FE-4330-B7D0-95E0B44D3C55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83" operator="containsText" id="{85272C47-7289-4872-9F53-12891B1FA129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84" operator="containsText" id="{E7D9F49E-BFBF-4DE9-B84D-B2C1E7AC9867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85" operator="containsText" id="{CCAC7C0E-EB42-4144-9F03-E38CCB6438C7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86" operator="containsText" id="{6C98B1A3-D029-4EFE-A2B6-9C3052C3B58B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87" operator="containsText" id="{2E1832EF-0630-4704-AF6F-F1F3B3EB5AF1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88" operator="containsText" id="{11B88D75-033F-4A4E-97E0-B5250B668CFA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89" operator="containsText" id="{6798AAE2-BA4E-4952-A3E9-3A8FA01A3965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90" operator="containsText" id="{0738A0AE-C2B4-4883-8DE4-DC71B80B1C57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91" operator="containsText" id="{830A156F-93D5-4F6C-B88A-5158D321DF5F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92" operator="containsText" id="{8CD218DC-E734-4A88-975B-801A7460880B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493" operator="containsText" id="{7E9D2BF1-36A3-44E0-8686-5801B48A3B3B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94" operator="containsText" id="{1A77FA07-47CB-43C2-B207-143403DD0715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95" operator="containsText" id="{3DFA2A9D-B339-4E45-8A82-5730EF1518ED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96" operator="containsText" id="{7A688C49-F1A5-4A22-8257-07E2A4A90BA8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97" operator="containsText" id="{4ED44B8D-44B4-431D-A834-7E63EB8D4EFC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98" operator="containsText" id="{BE890E84-4FD0-496F-93F6-C4E12E584647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99" operator="containsText" id="{6ED9E8DD-DF41-4458-A8F5-31F2A8F53F63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00" operator="containsText" id="{C88FC335-FBFB-44BD-8E02-28B3E02ADCED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01" operator="containsText" id="{52C235CA-DA6F-4392-A2E5-A97676F1EBF4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02" operator="containsText" id="{C8CEF7EC-075E-457C-805D-4D800846FAEB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03" operator="containsText" id="{686B5288-FE08-4E3A-BF3B-51BA1A7936AF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04" operator="containsText" id="{AB3B0B3F-D9A8-427F-A788-3E4496D73E16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505" operator="containsText" id="{5345813F-389F-4068-AF3C-3A0EE3FA7AA5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06" operator="containsText" id="{B099800D-5FD3-488F-B902-3063F733FC8F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07" operator="containsText" id="{5EC02CC2-F236-47DE-9B27-B293FB9D3AB1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08" operator="containsText" id="{EE75C7A8-70F2-4F20-B05F-854A998A994C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09" operator="containsText" id="{DCD083D5-CF32-44CF-B7AD-B328FC2D7A76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10" operator="containsText" id="{1B2C2BFC-58BB-4CA1-A681-4428A9054450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11" operator="containsText" id="{FEFF60DC-E9F8-46DF-8BFD-0147799357C8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512" operator="containsText" id="{C75E411B-673E-4C3F-BA99-37ECB2350878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13" operator="containsText" id="{B811F123-9027-4A7B-9C1A-A9D0C3AEB674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514" operator="containsText" id="{5B9AA07B-18B5-438A-A365-C681FA204449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15" operator="containsText" id="{D9FB19C5-6229-4D6B-8FD4-3890544377D3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516" operator="containsText" id="{4247B774-6902-4870-88B5-F0236E4C61DA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m:sqref>L21:N21</xm:sqref>
        </x14:conditionalFormatting>
        <x14:conditionalFormatting xmlns:xm="http://schemas.microsoft.com/office/excel/2006/main">
          <x14:cfRule type="containsText" priority="22361" operator="containsText" id="{2D6573D0-2F6E-44A9-810B-0A9D1EC67DA2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62" operator="containsText" id="{B71EE2F6-FA13-4A2A-9D1E-B2466B1F8AB6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63" operator="containsText" id="{A4DA9CFA-5CAD-472F-AAB4-EF9EACB70763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64" operator="containsText" id="{66882FDE-4116-455A-9412-E94DC0050217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65" operator="containsText" id="{F4025033-6350-4E5C-BDFE-E4FA680746DF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66" operator="containsText" id="{C4D764CC-4E70-4C3E-A487-8A906D10573B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67" operator="containsText" id="{549BBEAF-9B2E-455D-A3B2-E092145F7CCA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68" operator="containsText" id="{E6D723F3-C7D8-4569-A942-82ABBDA022E4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69" operator="containsText" id="{3731DE97-40E0-4D68-86A2-9F5E252D62B2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70" operator="containsText" id="{29447E75-6501-4257-8D6B-EAECF5FD3CEF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71" operator="containsText" id="{1CFF89D8-A584-4B60-9BDB-23672C9B7DD8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72" operator="containsText" id="{5EA585AE-F383-4BDE-AB3D-DA961CDD419F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73" operator="containsText" id="{FF8B3D1D-1629-4966-9F5E-B04295C51FAD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74" operator="containsText" id="{62A2CC8C-296C-4BED-AD66-76F9663CF3FA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75" operator="containsText" id="{0FD60C9B-3721-480F-B3B3-DE33DD63AAB8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76" operator="containsText" id="{A587BE0B-0FF9-4539-92AA-FDF01B461B1F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77" operator="containsText" id="{3663D795-57AF-47DF-A8E7-7457FF810E26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78" operator="containsText" id="{6EF6A856-A3DA-4D0B-8379-11D6091EC346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79" operator="containsText" id="{9D1DC1D5-C8AC-43D5-9844-BF362C75701B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80" operator="containsText" id="{C3C2EE8E-3C17-44A0-B2AC-E608909FB1FC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81" operator="containsText" id="{8B65507F-CF0A-47A8-A692-18899E25D291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82" operator="containsText" id="{2281F068-3DFA-4407-861F-73FE36F3424E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83" operator="containsText" id="{233BEE39-66C2-453F-A52F-B4C144D0AC02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84" operator="containsText" id="{02450AEF-61CC-48BA-A4A3-C6E4428B008E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85" operator="containsText" id="{733B502B-4991-4FBB-B7CB-187FFF574C01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86" operator="containsText" id="{82CDF233-241E-4A72-8789-685C1BB15F46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87" operator="containsText" id="{1EE73BA3-F39D-47ED-BFDF-22774E1BECCE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88" operator="containsText" id="{05BD2CB5-D396-42B3-90B3-7E6D32276FD4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89" operator="containsText" id="{FCBA344F-0108-45FB-9393-5E32BB35EDB1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90" operator="containsText" id="{817FD824-DACA-45AB-815D-49F4596AF074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91" operator="containsText" id="{4A11CCB8-4598-4AA6-AEB2-E348E93E2D3E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92" operator="containsText" id="{17933EA4-0DE7-4D53-8C28-004CEEE93BA1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93" operator="containsText" id="{FB39524C-C01B-431B-912C-CCC3AB18B99C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94" operator="containsText" id="{8941BA61-1BEA-4F50-8E66-8DB59CD82A28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95" operator="containsText" id="{436E3B28-594E-4C60-A30E-86A80CCEAA3F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96" operator="containsText" id="{C180C064-8F23-4C84-8069-6585F0E8D707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97" operator="containsText" id="{D801DA18-309D-4845-AA8D-263026444142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98" operator="containsText" id="{70C08F00-EF4A-4665-8E5C-C0E3CC247BAF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99" operator="containsText" id="{5BF7809C-3058-4CB9-850F-16E9CF42E055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00" operator="containsText" id="{4D0EF006-24A6-4635-89FC-205006D012D5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01" operator="containsText" id="{074D547C-1B63-432E-A1C2-D88EB835E326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02" operator="containsText" id="{9A5DD18E-D9F8-454E-980C-CA8790099250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03" operator="containsText" id="{E9D2D3D3-61CC-47DE-A67E-A7CBDA6BA299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04" operator="containsText" id="{706D23D6-4F6A-4B8A-B2D8-4060F04EBD11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05" operator="containsText" id="{039FAC0B-5ACA-451C-938A-1B46A50A2FAE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06" operator="containsText" id="{667DA8D8-AA57-42FE-9739-1C008A8A1932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07" operator="containsText" id="{3785AD8F-8055-4845-A168-19723CB76C2D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08" operator="containsText" id="{03803DEC-B8BD-4B19-B54E-99D34C2E03C5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409" operator="containsText" id="{A1FF3F14-1547-4589-8D63-817B4B8FFF5C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10" operator="containsText" id="{5495C4EC-EC6B-4188-9D39-D19394B99CA1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11" operator="containsText" id="{44CB900F-CE59-49EC-9801-7CEDE814B053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12" operator="containsText" id="{0BAE2AEB-EE89-4734-A01F-BF1BB1A58B78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13" operator="containsText" id="{9546E290-A950-4652-844A-6EA5B973BFD2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14" operator="containsText" id="{725A5FF7-5052-437E-9017-2930AACBC94E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15" operator="containsText" id="{99E8D2C1-C038-4B6E-B1F9-678564E5823B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16" operator="containsText" id="{1D502769-3037-4638-B3A6-1AFBE152A8E6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17" operator="containsText" id="{FD3C84A9-F172-4F30-910D-F4E8F03BEC2F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18" operator="containsText" id="{D7267D48-1E98-4CA2-A4A1-AE535E335AEB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19" operator="containsText" id="{25297B63-2D05-45BC-9EC6-877BAE759ECF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20" operator="containsText" id="{827E0694-C199-4832-A746-113DFAD929E4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421" operator="containsText" id="{F00696E0-19CD-4B0C-AA67-A63E616F68AB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22" operator="containsText" id="{A66902FC-A382-450A-99DC-4EFC9B96AACB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23" operator="containsText" id="{5F201073-4B10-4FE7-BE54-38A509389BDB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24" operator="containsText" id="{52EB0956-5EC9-4E3E-A03E-681AF8305B19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25" operator="containsText" id="{26B996BC-5347-43B0-AC25-B9347521C9EF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26" operator="containsText" id="{3572C409-3BAB-4119-8773-222F7CD87FA7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27" operator="containsText" id="{D2329271-3F27-43D2-8ED7-00F729BCD490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28" operator="containsText" id="{85D5BB0E-A3D9-4F04-84E5-143F621DAE16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29" operator="containsText" id="{E04EBE01-AE4E-46B3-9504-A498AB43F797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30" operator="containsText" id="{249B0B8F-70D7-45CD-8E97-500628DC3C5F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31" operator="containsText" id="{F216C7DD-5647-45CA-8E61-5B41C555047C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32" operator="containsText" id="{FE0E15F9-4E36-4706-B9F6-6F0726FA3501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433" operator="containsText" id="{044E09A3-6824-4F1D-9682-7E0594BB2608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34" operator="containsText" id="{D09CB8A2-95A3-48DA-BB87-2DED8C8EC2FC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35" operator="containsText" id="{6CF8472F-4642-445A-84B1-1709170F53B8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36" operator="containsText" id="{4BF5D94E-A4D1-4833-B4B5-582C0F472935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37" operator="containsText" id="{351A138C-5AAA-4F7C-985B-92EEA5EFC6F6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38" operator="containsText" id="{89C42E03-5847-42A4-89CD-7F8738CF3345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39" operator="containsText" id="{73FE5047-ABCC-4AF1-9F03-17A9EB79949C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40" operator="containsText" id="{3F9D8826-2D60-4CED-B461-0097575B65A5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41" operator="containsText" id="{5B09367C-48D5-4420-AE32-7464B618EF6D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42" operator="containsText" id="{03FC0A13-B5E9-4B2E-89DF-66B144393E6C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43" operator="containsText" id="{AA641660-A94B-4004-9D45-558673C76A13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44" operator="containsText" id="{35DACF27-2950-4CEB-8D9F-092F6DC2336C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445" operator="containsText" id="{39A5EC80-6D69-4B2A-9161-A82AC72C8DA7}">
            <xm:f>NOT(ISERROR(SEARCH($P$44,L21)))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46" operator="containsText" id="{D1F85532-0806-4715-8435-459EC8146ACC}">
            <xm:f>NOT(ISERROR(SEARCH($O$44,L21)))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47" operator="containsText" id="{7E6D64B8-3FCD-4D28-9EB9-30C994512A44}">
            <xm:f>NOT(ISERROR(SEARCH($N$44,L21)))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48" operator="containsText" id="{06312575-469B-403A-88AC-E3C01B7654EC}">
            <xm:f>NOT(ISERROR(SEARCH($M$44,L21)))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49" operator="containsText" id="{33AB86E3-5C84-4791-8D93-73C814E63D85}">
            <xm:f>NOT(ISERROR(SEARCH($L$44,L21)))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50" operator="containsText" id="{C761F797-2ACD-49CA-BF03-2768D88F5448}">
            <xm:f>NOT(ISERROR(SEARCH($K$44,L21)))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51" operator="containsText" id="{00079030-F6DA-4A65-819A-F91077E49C86}">
            <xm:f>NOT(ISERROR(SEARCH($J$44,L21)))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52" operator="containsText" id="{C910847C-DDC0-4593-AFCF-B63EF957F65B}">
            <xm:f>NOT(ISERROR(SEARCH(#REF!,L21)))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53" operator="containsText" id="{428ACF63-8245-4D26-814E-29DAABB66332}">
            <xm:f>NOT(ISERROR(SEARCH($R$44,L21)))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54" operator="containsText" id="{27B3AEF4-7F18-4E81-AFB8-5C3DBF349528}">
            <xm:f>NOT(ISERROR(SEARCH($Q$44,L21)))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55" operator="containsText" id="{9A90CB82-D833-42DA-9BF6-8B69C3B57182}">
            <xm:f>NOT(ISERROR(SEARCH(#REF!,L21)))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56" operator="containsText" id="{4C8527DA-9127-483D-B15E-2CE5FB159055}">
            <xm:f>NOT(ISERROR(SEARCH($I$44,L21)))</xm:f>
            <xm:f>$I$44</xm:f>
            <x14:dxf>
              <fill>
                <patternFill>
                  <bgColor theme="2"/>
                </patternFill>
              </fill>
            </x14:dxf>
          </x14:cfRule>
          <xm:sqref>L21:O21</xm:sqref>
        </x14:conditionalFormatting>
        <x14:conditionalFormatting xmlns:xm="http://schemas.microsoft.com/office/excel/2006/main">
          <x14:cfRule type="containsText" priority="22357" operator="containsText" id="{B99C5D38-8217-4B7C-A18B-C6FC7EF2D4B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58" operator="containsText" id="{CFC02EEA-32AB-431F-8E3D-4775A633EB1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59" operator="containsText" id="{9FF6498F-10A7-49E4-9BBE-9F59ADB9B6B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60" operator="containsText" id="{3B193A0F-E0CE-4C7E-8E8B-6A4F336468E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2354" operator="containsText" id="{F508DA30-DD8A-47A5-9541-760E0BF313BC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55" operator="containsText" id="{F53F6A51-42F5-4776-8D35-1186B9B6728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56" operator="containsText" id="{240EAD08-7791-4A41-B8F6-EFC53614A75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N21:P21</xm:sqref>
        </x14:conditionalFormatting>
        <x14:conditionalFormatting xmlns:xm="http://schemas.microsoft.com/office/excel/2006/main">
          <x14:cfRule type="containsText" priority="22082" operator="containsText" id="{D2D61045-9C75-42EF-9E13-F6A3F54DE46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83" operator="containsText" id="{14E6273F-80EF-4226-9612-DC8EC2566885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84" operator="containsText" id="{54E0AE78-9D6D-4CC9-AC21-F65C75E3A1A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085" operator="containsText" id="{DF0BFDE4-5639-45C9-8D67-FA06118D13D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86" operator="containsText" id="{7894CBAB-39CE-4B5B-B402-D99E9CAA83D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87" operator="containsText" id="{D78A8C90-E74F-415B-9A06-D41D0FBA5A6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88" operator="containsText" id="{3C7A5CB3-FB2C-4FDF-9AFD-09A63A6DBD59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89" operator="containsText" id="{86D3AE6C-754D-4930-924F-0544B1B75558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90" operator="containsText" id="{051970F3-67B5-403E-AA6E-27695419265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91" operator="containsText" id="{40B9AB9C-CAD6-4D12-90AE-DE6F56891BBB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92" operator="containsText" id="{A649D79C-68B6-4F3F-887E-E3C24C93CD1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93" operator="containsText" id="{CDBB89D5-A6EC-44AF-A170-4000CA2F66A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94" operator="containsText" id="{28F78AE2-EB31-45C0-82C0-9BEF0772784E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95" operator="containsText" id="{3495E546-AB73-4629-8EB5-3E6E92DDE80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96" operator="containsText" id="{281FCA27-23E1-4135-B6DD-BCC7BD3C915C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097" operator="containsText" id="{484E683E-1578-45F6-9CA3-FF61C252974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98" operator="containsText" id="{04CFFA67-0DAA-48CA-BB43-D3A7CFD99158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99" operator="containsText" id="{6E4DE24E-F968-4097-AA57-F56A31FED203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00" operator="containsText" id="{DF9A44F3-3D3B-446A-AE7D-88EBF8F1E9ED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01" operator="containsText" id="{7EDCE946-EA06-4232-9896-93157A512FF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02" operator="containsText" id="{B9CE2415-C6C0-4589-80E7-2EB23C38FD8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03" operator="containsText" id="{467327ED-EF05-43DC-97E8-C960FDB3A29F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04" operator="containsText" id="{92AF9A09-CC43-4396-92EA-39C0BBC80198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05" operator="containsText" id="{33351BE6-1F06-4A92-B6D6-3B423AD87B6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06" operator="containsText" id="{E49D41F0-F241-48C4-B95A-A2F263DE9A04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07" operator="containsText" id="{80A970B1-2DD5-482C-B8B7-C919475E388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08" operator="containsText" id="{C6DEBE7F-D0DC-4F01-B2F5-57671B95CB56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09" operator="containsText" id="{0933DE7C-8314-4851-9CD7-4882D5ABAB7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10" operator="containsText" id="{C0D8ED1F-7526-4AB4-979A-F33D64FD510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11" operator="containsText" id="{DA750D4E-113A-47C6-B9B2-B08BDEF28F5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12" operator="containsText" id="{C3DF97ED-3F0E-4171-B894-080350BB086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13" operator="containsText" id="{0838126C-6B80-41BE-AFDF-7C7724BC2AA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14" operator="containsText" id="{18848DC3-EE6A-400D-BA67-0C0F3429858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15" operator="containsText" id="{2E10EAF1-A810-4300-9AD7-C8187BF790A7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16" operator="containsText" id="{0E3DE74E-AEB9-49F8-ADBD-ACA520540F9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17" operator="containsText" id="{F7C46943-A5D0-4E3A-A24D-F64755AE28F1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18" operator="containsText" id="{1F969ABF-D73F-45E7-9094-D01C0EC44290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19" operator="containsText" id="{6ABDDD45-E280-4E98-849E-7A645547495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20" operator="containsText" id="{CAEC8F4D-E94D-4A22-A5B2-03682ECF3B5C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21" operator="containsText" id="{D022FDD1-06E0-441C-867C-9D538425005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22" operator="containsText" id="{FF2DA76A-FC8A-45B1-8BD9-48A0337AC36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23" operator="containsText" id="{56BF111B-742A-448E-96C4-96CAE26CFD86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24" operator="containsText" id="{9BEBF6C2-1EB0-4B65-A282-42F75813838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25" operator="containsText" id="{D9B4AC57-8480-435D-AC08-AEE7FED0B050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26" operator="containsText" id="{8642D519-A5BE-4199-A927-01968758BCD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27" operator="containsText" id="{6569EF79-D3A3-49CD-ACDE-1BFEF81268C0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28" operator="containsText" id="{1776972E-632E-4601-B9DB-18F9590E9EA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29" operator="containsText" id="{C8B1AAED-0BD8-47F8-A157-9E1342EAAF6D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30" operator="containsText" id="{D1C5969E-3E2D-488D-9B1D-FE49097A667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31" operator="containsText" id="{B6380333-D5CF-4B0B-BD21-E14786D724F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32" operator="containsText" id="{C98F6D18-E50C-4426-AA72-7F47E422B92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33" operator="containsText" id="{C89258E3-1056-424E-9601-866C85598A2C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34" operator="containsText" id="{2B1878EB-E433-4EDD-93DE-E73B58331D71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35" operator="containsText" id="{3C9B4DC3-7E04-4265-BBDA-E15D26FB131F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36" operator="containsText" id="{C81DE852-2CC9-4FE5-920F-C01C2D64C58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37" operator="containsText" id="{F60123EF-6430-4BDB-A0BA-9812B0200C0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38" operator="containsText" id="{0746C9E2-486B-4935-AEBD-48AD9255DB9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39" operator="containsText" id="{9445883D-59D7-428E-AE84-C4C9F5922CB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40" operator="containsText" id="{84856B16-5FD2-44F2-AFC7-5527B39A58C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41" operator="containsText" id="{4F783C50-5207-4B6A-9A4B-09514AF2F14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42" operator="containsText" id="{074EA1E5-64BC-4DBB-89EA-B56C2ABD651E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43" operator="containsText" id="{CC5C97D7-4412-40FE-AF65-FD22496143F5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44" operator="containsText" id="{38CD673D-D9C3-4913-BB59-90B7C7C39AFF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45" operator="containsText" id="{860455F6-7903-4499-AB64-6B0E2477E60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46" operator="containsText" id="{EFC07E7E-C877-46BE-A4B4-B918D3A40A0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47" operator="containsText" id="{B1FD5A10-79F1-44C1-8743-73DDBA681CE7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48" operator="containsText" id="{BB6651A0-1EC3-4F14-BF31-0A731BBF81C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49" operator="containsText" id="{69C85E9E-C394-4C72-940D-03825F56943F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50" operator="containsText" id="{7C22F0DA-7528-4662-B239-0C3633D3175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51" operator="containsText" id="{66761B51-ADBB-43F8-A6C3-CE3F509468E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52" operator="containsText" id="{9063BE5A-409E-4A79-83E9-C9792364BED8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53" operator="containsText" id="{A477753D-191F-4E16-8788-47278BE65B2C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54" operator="containsText" id="{5D5C4934-A383-4FE6-A9D1-7AECB0DB34E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55" operator="containsText" id="{8CC52DBE-9DBE-4403-A346-3526DDB98059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56" operator="containsText" id="{BAE31A63-3E92-4EC1-AE8F-0945AA9C1035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57" operator="containsText" id="{A8F3C381-A23A-43E0-95A3-DCD50A463B94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58" operator="containsText" id="{AADB2E1B-B442-4E51-AEBC-D365CE0167D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59" operator="containsText" id="{9144C96F-0C0C-47E9-B7B7-8399C85445C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60" operator="containsText" id="{0355DDB0-5BAD-48E7-8ECA-D9BA8B01608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61" operator="containsText" id="{DD5C1C57-DE17-4AC1-A9EC-577553138BE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62" operator="containsText" id="{374490E6-F35A-4268-B91A-32205386381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63" operator="containsText" id="{A6C1B15F-8AE6-4DDE-A4AB-70AD9A7DC8D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64" operator="containsText" id="{FC1E2F3E-D5F0-42A6-B6B2-B7C91DA1DCD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65" operator="containsText" id="{E90E4A17-2620-473A-809A-23E079022646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66" operator="containsText" id="{87873E55-3D28-4D27-BD10-A04811CBE000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67" operator="containsText" id="{22241BE1-4938-4892-B605-1995B79C958B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68" operator="containsText" id="{F03E34D4-9706-4126-A1A0-1766B8EE95C1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69" operator="containsText" id="{69264300-9061-4782-8E7D-BDC65DBE0111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70" operator="containsText" id="{74B44C0A-9E26-419E-AFA5-C009960D58C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71" operator="containsText" id="{8AD836FE-913C-490C-B2A1-F2B3D5BF0D9F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72" operator="containsText" id="{25162BE6-7365-41D6-865F-AD38A85221BE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73" operator="containsText" id="{FA4D1088-85A1-4BC2-8AA5-38F4B3303382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74" operator="containsText" id="{6967469E-833F-46CD-AA50-FCF1E25FED3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75" operator="containsText" id="{A5ADFB96-EC80-4BE8-BE7C-EF61C7C27DAB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76" operator="containsText" id="{BFB3F783-729A-4E49-952B-C2EA36EFCA89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77" operator="containsText" id="{31B11D41-0C72-44B5-9E2D-43E108F8C6FF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78" operator="containsText" id="{403D5F9A-0A34-41DA-942B-FC82B3B5EAD7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79" operator="containsText" id="{62EA4B02-6707-4D27-9B83-E25FF5A17DD1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80" operator="containsText" id="{844AA772-41A2-4260-8F0A-BE0F707D2028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81" operator="containsText" id="{63ACB773-FFD8-4A2F-B4C9-9D7DF85204E7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82" operator="containsText" id="{DBECE601-53C5-42E0-85D9-F6CB76C5EBA4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83" operator="containsText" id="{3FC30B30-24BD-4525-A842-7CD900CC35FF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84" operator="containsText" id="{E528A0D1-BB45-4057-98E3-5C903FE92DCE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85" operator="containsText" id="{794DAC67-9F09-485D-B39A-8DBCBC8628B7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86" operator="containsText" id="{43895F50-D3C9-4959-8661-340A975D6621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87" operator="containsText" id="{26E3AB47-0CC1-40EF-BBBA-8CCE2309BFF3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88" operator="containsText" id="{FE34561B-F301-4E57-82C7-E091956C87A9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89" operator="containsText" id="{28158C43-C1FD-44C7-AA32-8C0E808C69C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90" operator="containsText" id="{BB7AD754-DF6A-454F-BD82-F8348DC229A4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91" operator="containsText" id="{4E27ED79-A4D7-4D4A-B926-2F6AD84A132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92" operator="containsText" id="{1C7D1B17-A586-46EF-9F73-F1527472733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93" operator="containsText" id="{D26008AB-7285-446C-98A6-37768E47AA0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94" operator="containsText" id="{752FD35A-22BA-4070-9897-FFD3ABB844CE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95" operator="containsText" id="{58B10A58-9E38-48E3-94D7-05A83588B18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96" operator="containsText" id="{EF9DBC40-0698-4B1F-B1CB-DBC8CA6C0DD9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97" operator="containsText" id="{5D8676AA-EDC8-43A3-BC39-7552555DE28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98" operator="containsText" id="{7183D678-D945-493B-B208-FC710130380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99" operator="containsText" id="{9EF1D679-E568-4236-B765-B59FA59CB271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00" operator="containsText" id="{0552E24A-C273-41B1-902E-69116F38A45F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01" operator="containsText" id="{C25F3AB4-AEF2-4B49-A5BE-101675E5CC3D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02" operator="containsText" id="{4CB53DF2-D979-4F0A-9F94-D4C27EE74B1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03" operator="containsText" id="{73EE95E5-453B-40F4-A6BC-99CF174F7B5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04" operator="containsText" id="{B750D609-4E89-410D-9855-41A809CA54D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05" operator="containsText" id="{D8809430-E10A-4BCB-8FCD-41A1F535EC9F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06" operator="containsText" id="{15C6F1A8-B05A-470B-BF75-59AEFE7CEF2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07" operator="containsText" id="{0774CC78-E9B5-4ACA-BD7D-68887E852E03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08" operator="containsText" id="{1CB20304-727B-4505-B832-2A14D1CEFB2F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09" operator="containsText" id="{CF31FFE8-B890-464F-8EB8-8FFDED084252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10" operator="containsText" id="{7881E469-23B9-4EE9-8D81-70379C283E75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11" operator="containsText" id="{2347C1C9-1EA0-4121-BBA7-5123FE1E81F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12" operator="containsText" id="{A2139352-DD0A-4FDE-A12D-16AEF127003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13" operator="containsText" id="{0E4FBEA2-E106-4F79-A686-A5BF8657C8B5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14" operator="containsText" id="{A15A620E-D5F8-4ACE-A4DF-22B4993711D9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15" operator="containsText" id="{D66B313A-DB29-42C9-B979-95B9CFFFCC0E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16" operator="containsText" id="{7AEE1A7B-156A-4C38-9449-F57ED05C34AD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17" operator="containsText" id="{A1D00955-F4CA-4F1B-AD02-96E5F41D1D60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18" operator="containsText" id="{AEFF3603-61A0-43F9-95B9-D5FBA0E40E44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19" operator="containsText" id="{CA573E1C-0EAF-4094-B346-B9822FCCE47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20" operator="containsText" id="{F74ED88C-AD39-415A-B065-7772FC4FCB1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21" operator="containsText" id="{FB96E81B-8941-428E-90ED-5F5B18176BA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22" operator="containsText" id="{AD8C277C-6784-46C0-817A-9FAB6466D53C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23" operator="containsText" id="{8F8413A4-CC09-4C4A-AE54-28BFB541651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24" operator="containsText" id="{46FE5843-C74B-4429-BA46-40BD5FFBB2B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25" operator="containsText" id="{48AA901B-C26A-440C-B273-9EB27100E428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26" operator="containsText" id="{A52D147C-474D-44B6-BDF7-6CCEC0E4B6C7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27" operator="containsText" id="{40BB54AC-F9F7-4A84-8B8F-CD8EF2707FF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28" operator="containsText" id="{D5E46EA9-0565-442D-8360-0E49E6A7457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29" operator="containsText" id="{301E1FEC-03F3-4FFE-BBA8-CFAC4EC6D5B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30" operator="containsText" id="{D14E1979-EEEC-48C3-966E-CDC3D141CC5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31" operator="containsText" id="{72F51E6D-33BC-49C5-B140-7777CAA0F47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32" operator="containsText" id="{29C454FE-3B41-4D51-9649-4FE2012B2A0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33" operator="containsText" id="{6FC0F869-E55A-4B3C-B7DD-69D137A505E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34" operator="containsText" id="{D953D872-C5B6-4F4D-B230-413F959AC0C3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35" operator="containsText" id="{D35BF968-B8AA-4403-B681-D20BF823C47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36" operator="containsText" id="{41FC8056-4A48-4B26-9817-58789FEAA2A4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37" operator="containsText" id="{04B7B1E9-C718-4FC4-9B49-DA79DE793135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38" operator="containsText" id="{B7132E75-C0FC-43B9-B408-A540C652B2F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39" operator="containsText" id="{8252855A-6F64-47E8-80C6-B6428EE684BB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40" operator="containsText" id="{29775A1B-5954-4563-A707-4F69CBAC6CA3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41" operator="containsText" id="{AA47E024-EC8B-4799-B80A-CDB1EBB0C7C8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42" operator="containsText" id="{749EBD2E-0640-46BC-A7A7-ADA501F13C2C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43" operator="containsText" id="{9592AE2B-D4D6-465B-9BEE-28275ECF1CDB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44" operator="containsText" id="{6641C037-568B-4DBF-BAA1-981FF1B88AA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45" operator="containsText" id="{F77EA7DD-E4C5-4780-B14B-1691835A012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46" operator="containsText" id="{942D4766-F9E6-48A2-90FD-1354ABDFFF2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47" operator="containsText" id="{AF3FF7CB-8707-488D-834D-6AE5135ED01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48" operator="containsText" id="{6DB59491-5ABB-4A9C-808D-761B9566198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49" operator="containsText" id="{B489BC2F-E145-4BC9-B94C-5739F507B1F3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50" operator="containsText" id="{F002E739-0D9F-475A-B412-8534CF01CC28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51" operator="containsText" id="{A51690E6-4D1E-4859-9B14-E0D63209381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52" operator="containsText" id="{33438378-6C71-4C18-BC20-9E66387909A4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53" operator="containsText" id="{4066C082-3991-4FF9-9C29-7C1952FF4C6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54" operator="containsText" id="{3A5AF650-26D5-461C-A42A-A9261BFBA607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55" operator="containsText" id="{9F23FB1E-A3B0-4F27-B588-09843419F356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56" operator="containsText" id="{F1C0CC2C-725C-4532-A7BE-229844C2685A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57" operator="containsText" id="{E0B2D7C4-AB27-41B2-A7C6-F41E11676AF5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58" operator="containsText" id="{E070FBD3-5826-4CB0-9A56-505AE4948E37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59" operator="containsText" id="{9B40A9C2-2241-4AA1-8FE9-E2389FCF253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60" operator="containsText" id="{AE0C9DB1-6433-4C37-9F5A-BE2AFD48972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61" operator="containsText" id="{416C935E-FACC-4299-BB33-B7BA70B1568F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62" operator="containsText" id="{1E9EE233-B6B1-4089-B1B3-4240111BA2C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63" operator="containsText" id="{01276745-D787-4C16-AEE3-65D7E1105F61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64" operator="containsText" id="{8136BC69-0E6B-4C3A-B154-618AD98B237D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65" operator="containsText" id="{AF7DD806-8FE0-45E2-87BB-D0CEAC68771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66" operator="containsText" id="{B2A3ED3C-DEA3-46DE-A116-EE817154CF2A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67" operator="containsText" id="{096EBF85-46F7-45DA-B753-755DA4ED0A03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68" operator="containsText" id="{DBA16A75-45C5-46D7-823D-D9105F1A542E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69" operator="containsText" id="{E099391D-7D37-429F-BB59-1ACD357AE925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70" operator="containsText" id="{A2A914FB-07EB-411F-88B9-726E381E82F4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71" operator="containsText" id="{38F5F35E-14E9-4FAE-B502-A011FE01D88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72" operator="containsText" id="{4D820091-406B-4B32-AB35-AF8CB4DAD18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73" operator="containsText" id="{A25A11DD-EAFF-4410-BCAB-F0BC58876A9C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74" operator="containsText" id="{7F0D14A4-D6F1-4255-BC3F-B820DB3C515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75" operator="containsText" id="{6741B49A-DECA-4C91-9938-D16FCD22E80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76" operator="containsText" id="{49EAD56C-4409-4A37-BF40-579B4DAE629D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77" operator="containsText" id="{5C904A87-BE25-4752-994B-598320486D0F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78" operator="containsText" id="{886D717E-77A9-432A-B2EF-51B8BE1A126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79" operator="containsText" id="{D8C53FDF-C7A7-4414-BEF2-F5D95FFCDF38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80" operator="containsText" id="{C9D0940B-E74E-4CD2-8F73-AC183FC3B9F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81" operator="containsText" id="{EFBCFD09-7B00-4376-92D0-2CC31B638B9D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82" operator="containsText" id="{CD37DF15-7545-48AA-B143-38784635B366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83" operator="containsText" id="{C0C88751-44E0-4356-AF4A-5F9E8419C449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84" operator="containsText" id="{1359D121-EB68-48E2-9CE4-9F440920C7E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85" operator="containsText" id="{8F9F9FA0-3E70-4BC2-A836-93296D9239BD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86" operator="containsText" id="{21FD62E9-981F-48CB-B87E-72CEF06BF58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87" operator="containsText" id="{40263F20-099D-429D-9C8E-568B8969A41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88" operator="containsText" id="{822867C2-6BF4-4680-8730-0BE2E62D572A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289" operator="containsText" id="{54EBE88D-9792-4C8A-95B7-B3B960E7CC4D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90" operator="containsText" id="{133BAC7D-ED8F-4347-ABA3-B100C22A3769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91" operator="containsText" id="{954DB732-110F-492D-B71B-7B3DA3CC9F77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92" operator="containsText" id="{C287BF4D-134D-4049-8937-E7A623AC76D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93" operator="containsText" id="{07015222-D373-4DA0-AED1-5D96D752D102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94" operator="containsText" id="{77B1AF69-8A5C-4E33-9E44-B6472D20E28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95" operator="containsText" id="{96A2D990-1327-4F5F-86F3-C60D334CBEAA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96" operator="containsText" id="{14382F88-77D3-489A-84E0-4CCEA5B2E33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97" operator="containsText" id="{CA5A18B9-F3DE-4E55-96DA-D7DA17841A3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98" operator="containsText" id="{45673FFF-D752-4AF3-B816-7DA1475A5B6E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99" operator="containsText" id="{213C1B12-3B04-4875-8D3C-4008EF605FC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00" operator="containsText" id="{78315C03-F872-4C5F-A789-CA8ADAF53AD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01" operator="containsText" id="{24AB1EA6-8DF0-47F0-8EBB-565E52D57BDD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02" operator="containsText" id="{38DD254F-4459-41BD-B205-FE1A4C2E92C4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03" operator="containsText" id="{2BDFC886-806F-4806-8FE6-1D882B56AECA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04" operator="containsText" id="{D5BF0BBA-5BD9-4412-9C53-16FAA583E7F9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05" operator="containsText" id="{FC4C08C2-E01B-4AA5-A98D-CABB48B1352F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06" operator="containsText" id="{D14772FE-2273-44AD-A574-CAC288C558E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07" operator="containsText" id="{C0054C25-E2BA-4975-A4C9-9317AB2DF038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08" operator="containsText" id="{FCAEFD06-DF3C-43C9-A134-010B7E7DCB7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09" operator="containsText" id="{54501D97-D9CC-4AF9-8E01-68637948FB9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10" operator="containsText" id="{B238EAA7-1D52-4811-881C-F5BCEF571EBD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11" operator="containsText" id="{AB4E222B-B8CE-4B36-9350-E1B9B060D76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12" operator="containsText" id="{AE429FC2-CB35-40C6-954B-486283B07008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13" operator="containsText" id="{552A619E-93EB-4CE1-AD8B-FCB6AE039FAD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14" operator="containsText" id="{45D8BF93-C986-49A4-9816-75E28278EFC6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15" operator="containsText" id="{B5563D31-4B9A-4725-8201-C98130ECAF76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16" operator="containsText" id="{525E8739-207F-4BE5-966B-25FE9BF0272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17" operator="containsText" id="{6C611F19-13B1-4414-999B-7E60C8169FB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18" operator="containsText" id="{3D709C53-009D-42E7-A913-C4740501E62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19" operator="containsText" id="{3E7DC785-6EB1-4460-8EA6-CBB3B2E6206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20" operator="containsText" id="{6027B441-8162-48C0-92BE-7F941CDBB71A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21" operator="containsText" id="{F1D8AC1E-A2AF-46B7-BD5B-A19CD169BEED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22" operator="containsText" id="{B0D85D8A-EDD2-4CB9-820F-CA18CFBB7492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23" operator="containsText" id="{B9BB0306-9758-4AFB-AD6D-CC6D43938000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24" operator="containsText" id="{61E936F8-B2FE-4C44-83A6-0FF58455037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25" operator="containsText" id="{5C7FA78C-7401-4689-A6D8-D05745A85AC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26" operator="containsText" id="{67529357-DEF6-4ECD-B797-3210C71F1BD9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27" operator="containsText" id="{69878291-CE8A-417A-B8E8-1D78103C0C08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28" operator="containsText" id="{E0E4E728-F3EB-4843-AD9B-0C3013B07952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29" operator="containsText" id="{079AFB05-D0E1-45E2-BDB4-F6E8D321C30F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30" operator="containsText" id="{ECA41DDA-6438-44CE-8927-B19D6D255C5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31" operator="containsText" id="{77D8040B-86F2-4E04-BB3C-0C453DC0B217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32" operator="containsText" id="{A7F2FF5A-22E7-4495-8CD9-DFFEB71A42D1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33" operator="containsText" id="{329EB0D0-8B1F-49E3-B756-0F0285F4329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34" operator="containsText" id="{ED9A280B-10B4-4BD4-BFA7-1B647A3BF7BB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35" operator="containsText" id="{788A8EB0-ECEE-4D5D-811D-72594C976CD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36" operator="containsText" id="{391708D4-F47E-47CC-9A5B-A1766E43360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37" operator="containsText" id="{606CF499-FFC8-4E7C-80C7-89556F511FD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38" operator="containsText" id="{5FA6ADD7-7E9F-44AF-8A89-5421D5DE76D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39" operator="containsText" id="{D8D8928C-1746-4DE7-A2DB-144195515B2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40" operator="containsText" id="{CCEFFF0D-21CE-44C1-9FBC-5CCDC3E9FC4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41" operator="containsText" id="{757D97A0-FE43-42AB-989B-D6CB1C2B7BC6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42" operator="containsText" id="{D88C5FE2-5B91-4763-981C-7E614726AE5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43" operator="containsText" id="{43494ECA-9A1E-4553-91B8-6DC9345449A4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44" operator="containsText" id="{4F93EE54-9AD5-4D2B-A68B-786FD2EE17C6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45" operator="containsText" id="{08EB0E96-E0B1-4D59-AD85-0949AC061FB6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46" operator="containsText" id="{57FF286D-FA49-4E04-9BF6-D4BB3110EFF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47" operator="containsText" id="{EFB30E27-943E-449C-9A8F-01B070D44988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48" operator="containsText" id="{D06184B8-A8ED-472A-9CA2-409C72B4F265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49" operator="containsText" id="{3393B784-2325-4D79-9E72-A0974B759AA1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50" operator="containsText" id="{83A8C4ED-2554-44BC-A0FF-E7ADA07397AD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51" operator="containsText" id="{E63734CA-4970-4D76-8139-5B09F9617ADE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52" operator="containsText" id="{1598B551-35A0-4F8E-AB1F-740270179B5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53" operator="containsText" id="{7B091FBA-BC9F-4EEE-AA01-8E8D2A04B73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m:sqref>M21:N21</xm:sqref>
        </x14:conditionalFormatting>
        <x14:conditionalFormatting xmlns:xm="http://schemas.microsoft.com/office/excel/2006/main">
          <x14:cfRule type="containsText" priority="22070" operator="containsText" id="{0CA7CA60-6A06-4D25-9182-B34FD65FA6AA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1" operator="containsText" id="{212962C5-2C3D-4D8B-B28B-F51EC15FEEB4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2" operator="containsText" id="{0064F059-D2C6-4563-BE48-4968B8875E83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3" operator="containsText" id="{0F8AC5FF-8482-45B3-A8BB-AD4B73463DBA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4" operator="containsText" id="{DEEBC2BF-7258-4C4B-8002-6475C309C18B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5" operator="containsText" id="{9638F00A-1CDE-42BC-BBBB-A6D03CE35EC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6" operator="containsText" id="{D159096C-A3C6-432E-866E-D199413CE78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7" operator="containsText" id="{A9E34524-9899-4F46-9A24-CEC87BD6042A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8" operator="containsText" id="{972B39E9-5F55-43F3-910F-F117EE606AFA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79" operator="containsText" id="{77A3F4E8-71C8-46C1-BD37-E89AB8D665EE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80" operator="containsText" id="{D925610B-5221-42F0-8E0D-5F4BD723E85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81" operator="containsText" id="{B36C6DAB-F048-4EDD-A5BF-C7BF0D92956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1974" operator="containsText" id="{E56431CB-90BA-4024-A9C0-B2468AC6E66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75" operator="containsText" id="{34743280-CDFF-4948-8EDB-C0819F8936BB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76" operator="containsText" id="{12022092-A2D4-4B79-9EDB-4D7491AA0A0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77" operator="containsText" id="{5DF613CB-2274-48B3-BF10-19A142A0980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78" operator="containsText" id="{0CD44D69-8584-49F3-A2F6-545E4B43C7F9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79" operator="containsText" id="{9982B568-913D-4229-A656-A7F791C28EC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80" operator="containsText" id="{6C9E096D-D13E-4465-9F63-4FCD6432B0F5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81" operator="containsText" id="{77E61F01-2214-4E98-8A23-A398C77A94B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82" operator="containsText" id="{91F2E5C4-A842-4790-A58B-705EA9A652E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83" operator="containsText" id="{90288072-6537-4B5A-8F89-9C765EBC0068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84" operator="containsText" id="{5C88A171-D3BE-4BAC-8DD6-7C8A1339BBF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85" operator="containsText" id="{E2F6359E-892F-4667-A64F-3F63D4F19872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86" operator="containsText" id="{B60BB50C-3C88-4367-A766-D9D43ADCD11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87" operator="containsText" id="{8EA24638-1CC7-4767-8D19-6CA067952F6F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88" operator="containsText" id="{22068137-8C04-45F8-BB7A-F6336A55419A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89" operator="containsText" id="{050DA15D-55AB-4C55-A5E6-8DDB12D1F0F5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90" operator="containsText" id="{16384772-9CF2-4F1C-9F54-B6A96D32BF7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91" operator="containsText" id="{0FB78972-13CD-4603-84B8-04B4CCD777A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92" operator="containsText" id="{D116F0FE-DCD6-42AB-B758-DE5CB9D95D1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93" operator="containsText" id="{6014D12E-C505-44E4-B964-D8EA9746794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94" operator="containsText" id="{A9D77602-6E74-45AA-A558-3DFBA6507457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95" operator="containsText" id="{5A3A108A-9898-4998-B5B0-0A220844D6C0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96" operator="containsText" id="{4150098F-36DD-43D7-B6D9-A010AA5DC3C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97" operator="containsText" id="{8A11C118-1ED9-4C39-B513-3D11025822B2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98" operator="containsText" id="{05921126-6100-4362-8EB2-98F63E54A08C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99" operator="containsText" id="{39B69DB6-C50B-4D50-8695-192DF419E953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00" operator="containsText" id="{CD6AD9F9-15F6-4C39-8C6B-EC58DFD1608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01" operator="containsText" id="{49EFEAB1-4CEE-4065-8787-0DACBA34895E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02" operator="containsText" id="{BBC85B55-8B9B-4029-B39A-13109B30873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03" operator="containsText" id="{B9CC0E24-D03F-41EA-B6F4-6D50A61ED39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04" operator="containsText" id="{7C1259A9-EDC2-442D-ADFA-1CAE590B0FC7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05" operator="containsText" id="{C13BC330-9277-4148-9C1E-371D6B646E73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06" operator="containsText" id="{9F8E0D1F-0B8F-4A4F-B044-EF6E19BB5D75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07" operator="containsText" id="{76BD8920-0399-48B2-956A-A12035E31303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08" operator="containsText" id="{81550BDA-6722-4652-A4A7-996B8F47A00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09" operator="containsText" id="{FFCD70DC-441D-4C95-8095-1742E1AA3984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010" operator="containsText" id="{490552E3-CB50-4FD4-ADB4-1D95BC512B8B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11" operator="containsText" id="{F7A168E9-4AF5-41DB-9674-CE388DBA8D63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12" operator="containsText" id="{5ED37598-540E-4AE6-A964-615550999A90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13" operator="containsText" id="{DC6BE7A8-DE2F-4AC3-80D6-E40AEBFD8BB9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14" operator="containsText" id="{4FC6A759-D35E-4509-A274-DE313A5B5930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15" operator="containsText" id="{74ED9B1C-4DCD-49CE-94CB-E1AA60ED007C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16" operator="containsText" id="{E9736CB1-2096-4D2C-BB62-8E078E49DA20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17" operator="containsText" id="{646188DA-93DE-4475-BDEF-3C188461375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18" operator="containsText" id="{5771CB84-D959-45C3-8EB9-29EF02E7256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19" operator="containsText" id="{1E471AA2-E728-4CC5-B65E-AFAFCA4D2B2D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20" operator="containsText" id="{AAD648EB-2625-4866-AB63-90DDF08CB74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21" operator="containsText" id="{182AD74B-3558-41FD-A39D-1CD99F244D2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022" operator="containsText" id="{C91CBFF8-5463-4979-95D7-7D3D8E8B5926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23" operator="containsText" id="{B315FB68-26F8-4769-A6CB-079AECFB4F2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24" operator="containsText" id="{F441C07B-FA2A-473A-86D0-27820574A9B8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25" operator="containsText" id="{00DF3F68-54DF-4A31-A8CB-F0FC28BBFB83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26" operator="containsText" id="{0FD3B8DE-567D-4758-B9DE-0F18FD93BE7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27" operator="containsText" id="{7E914FE0-6C99-4633-9618-FB38FEFD578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28" operator="containsText" id="{4E32B28E-FA45-4DD0-AB7B-43605863C85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29" operator="containsText" id="{73FB5222-97CF-4BDC-9932-162FBCE4416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30" operator="containsText" id="{33CBD87B-CE1E-42BB-A46D-CF37C21EEC31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31" operator="containsText" id="{AAE5B9F8-BC3A-4FD4-AA55-059B3DC09625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32" operator="containsText" id="{F5219D6B-0482-4AC1-9256-E58C0A4C919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33" operator="containsText" id="{4938E00A-7BD8-46DB-91E8-28D67484D07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034" operator="containsText" id="{5051D9CB-233D-4B08-9EBD-59020251393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35" operator="containsText" id="{18C266B1-E27B-4DE3-B5F7-A7F1C99235C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36" operator="containsText" id="{4732DC51-6400-4320-BC42-D947758770FF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37" operator="containsText" id="{CBB05D89-754B-4EE1-893A-9B04BEABFCD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38" operator="containsText" id="{4F7A6982-2950-454D-A86D-02B2C314759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39" operator="containsText" id="{27207723-F5E6-4834-8232-15AAE0C91254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40" operator="containsText" id="{858B9CFE-5FEC-42A8-AA20-488D4725903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41" operator="containsText" id="{BA1BBF79-4CCA-4DD1-9A20-78D884B1A3C3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42" operator="containsText" id="{BE811986-082D-46D9-BA41-C068BEB82A84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43" operator="containsText" id="{2C211D4D-55AC-4C18-A037-726EED7DCE1E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44" operator="containsText" id="{1AFB7B0B-27E2-4001-81BB-EB43C17BD281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45" operator="containsText" id="{65D03790-B6CE-45BE-B667-10E23370E80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046" operator="containsText" id="{0A7F05FC-877B-48D4-83DE-7337B3C36961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47" operator="containsText" id="{FEADCEE7-B54D-45A1-8B42-CBCC4392303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48" operator="containsText" id="{DEF47ED8-6357-440E-A2F5-CF8031FDCEC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49" operator="containsText" id="{2D4F4C56-A4F4-4118-82F7-F646093652F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50" operator="containsText" id="{60065471-1D6C-42CF-9C95-4CE0C5AA1779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51" operator="containsText" id="{D5418A88-3CBF-433A-90E0-9EF2ABBC6D9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52" operator="containsText" id="{F800FA3B-DECA-40AF-B403-76E8A6F3F98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53" operator="containsText" id="{02C2AAB6-C5B9-4487-B467-9608C407F4F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54" operator="containsText" id="{0D59839F-1E6C-4084-A9E2-BE03706B877B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55" operator="containsText" id="{97DA74AC-DC66-4F7A-A1F3-E6842B2F206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56" operator="containsText" id="{80ABD5B8-D7CC-4D2B-9A97-680887052E01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57" operator="containsText" id="{DF447FC3-9615-47C2-A168-0C0A76F2E0F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058" operator="containsText" id="{496C0835-3102-488F-AE9E-D2C6E395DF3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59" operator="containsText" id="{54BCEBAC-4248-449C-B8D5-651957B4BB4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60" operator="containsText" id="{01732739-2C21-4251-BCBE-D7A819DA2F5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61" operator="containsText" id="{BD529B6C-6001-414A-B876-23B9A965F8F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62" operator="containsText" id="{B56FC695-8080-441A-BD42-3496C178411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63" operator="containsText" id="{B106899C-2105-4559-AAB3-2AC92373E9BD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64" operator="containsText" id="{9B48A7D8-EE47-4778-A6F5-1E8D09F59354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65" operator="containsText" id="{95C90330-2C00-4E11-BAC0-38EBD2DDDFC8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66" operator="containsText" id="{D0F54EC6-A869-464E-B1D0-6D332239D8F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67" operator="containsText" id="{84457D08-EFEF-4B42-9927-9D3165A01A40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68" operator="containsText" id="{7794F5DA-0A38-46E6-8194-E040F61E702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069" operator="containsText" id="{6C296337-BABC-4D1E-AA3C-20D65C78A7A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1860" operator="containsText" id="{4A0BAE5E-4AB8-4172-9087-863007BE4C4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61" operator="containsText" id="{AAACBD93-9BC0-4176-A2BB-406802BB1FFE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62" operator="containsText" id="{85E07692-C15E-4230-81D1-3677B96320D5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63" operator="containsText" id="{2ECAC4E3-D52E-4736-AFE7-B7D243BF4188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64" operator="containsText" id="{C4B35485-9EEF-46BE-9F2B-EE0B706E5D48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65" operator="containsText" id="{84B982A5-8111-402D-B8CC-B4705764447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66" operator="containsText" id="{DCE7B083-425C-48A2-BFC7-772634D865ED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67" operator="containsText" id="{5A072FCA-9D11-4467-8D91-568C94D3BC7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68" operator="containsText" id="{9C793F4F-47E6-4118-87BD-EDC024F6834C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69" operator="containsText" id="{2B04E439-CF4E-4360-A3D2-9C9473C26BA8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70" operator="containsText" id="{88801110-838D-49AF-843F-8D35983D0AA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71" operator="containsText" id="{41859CC7-E7E6-407E-89D6-79664DE4C3D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72" operator="containsText" id="{9577AC38-7E8D-4AB0-ADB8-5079FA1DB9B3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73" operator="containsText" id="{22B6396B-DA70-4C9B-9178-A0C6B93AF72B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74" operator="containsText" id="{D4B2E7DD-3888-4BEB-BC8D-682F90C1E37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75" operator="containsText" id="{B72066D6-AFB3-4A75-AD67-4BF8413187AE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76" operator="containsText" id="{43AC3580-A996-4067-98BD-3738E4DA2AA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77" operator="containsText" id="{9BDD6E8D-9A1B-4AEF-BA3C-65435704EA0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78" operator="containsText" id="{A79AF2D8-FE77-483D-ACFD-DD6C3AA42EFB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79" operator="containsText" id="{A4B37063-3FA5-45EF-A3A8-E9CCAF84176F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80" operator="containsText" id="{DB47DDAD-E832-4399-97E0-E5958AA1DCB6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81" operator="containsText" id="{0F0A299D-7EFC-4C76-B1CC-38ADE8305E86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82" operator="containsText" id="{37C4EA46-6732-4A88-8B75-FB09670097A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83" operator="containsText" id="{D00B3562-11CE-498E-A513-B6170C7168D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84" operator="containsText" id="{A4EE36C1-6FA2-43A3-9C3D-7B1A0E99F8AB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85" operator="containsText" id="{558E0A81-4091-4B05-886A-40A21A30BB4A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86" operator="containsText" id="{1541C0A0-8C9F-46A0-9844-5791F12A433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87" operator="containsText" id="{DE7A2C2A-9FCD-4777-BEB7-75A51A271776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88" operator="containsText" id="{AAF8D343-AF00-483F-908F-4ABB7080F60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89" operator="containsText" id="{A977300B-C28E-4ABE-A42F-B18B66C8A455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90" operator="containsText" id="{DB7F01FF-866A-4069-B177-D380D7D94A61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91" operator="containsText" id="{081C78FA-4CE3-4D37-ADF2-99DDD9F9F47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92" operator="containsText" id="{AABC8D30-C388-43B5-B9DC-177987425D1A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93" operator="containsText" id="{C2C2EBBA-9689-4ED0-A380-9AD59694ABC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94" operator="containsText" id="{8B74F033-B346-4092-B40F-EF0E6985053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95" operator="containsText" id="{34F37097-5E6E-4211-9A2D-2F7DA4F3FBBC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96" operator="containsText" id="{16483CC2-2973-41B0-8A74-8446738CABCA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97" operator="containsText" id="{B7BC62B8-6A25-4E16-98FE-855EADEE0318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98" operator="containsText" id="{F4BECE79-D20D-42E8-9ECA-E7D624212E6B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99" operator="containsText" id="{58EF67FB-F8A5-4E82-AEC7-33651BBB7F36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00" operator="containsText" id="{7AA7AEDC-3394-4ADD-9FAC-75C85C62E4B4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01" operator="containsText" id="{EE91127C-BA8C-4E6F-84B0-7AB6E0D2309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02" operator="containsText" id="{408A8218-A30B-4DDF-8EDF-7F462CA7CCE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03" operator="containsText" id="{07DCF4B8-770C-4AEE-B4BD-62C3503C68CC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04" operator="containsText" id="{E39912A6-DA0E-46D7-8048-42441E39AD12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05" operator="containsText" id="{D06B9BB4-CB20-48DD-9077-18F05F69893A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06" operator="containsText" id="{FCAC9E15-2357-462B-947B-1FF874C0B1E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07" operator="containsText" id="{871CC6D0-388A-4915-8464-B4EC22B41F1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08" operator="containsText" id="{C7313E01-567D-4B14-A402-E6BE7811AB57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09" operator="containsText" id="{9FFE4430-B6DF-4CDA-852C-ADB9D21B8FB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10" operator="containsText" id="{672BA501-9A94-43F3-BBEE-2EF99A6121F3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11" operator="containsText" id="{1456452F-AF0F-4D31-ABC8-C930E3146906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12" operator="containsText" id="{573D33C4-ABFD-49CE-8D95-4388F5DF694C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13" operator="containsText" id="{957D9D2D-7A62-4434-8979-84D902C5B653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14" operator="containsText" id="{5423F4D7-46F5-49F6-BAA8-A3F6C78DBEE3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15" operator="containsText" id="{90713313-5A2E-4508-B196-49F86078D38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16" operator="containsText" id="{34C17FF8-4382-47DD-BB70-E52E40A330B5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17" operator="containsText" id="{1EA6B4CC-B69D-4EB5-BCF4-37D070CC0919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18" operator="containsText" id="{FFCFB345-79D3-4423-B559-1B6F4A4C324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19" operator="containsText" id="{1123848A-1B59-4DD8-99D3-944E9A59C0D4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20" operator="containsText" id="{BE00C77F-56A9-4C06-8BFC-F4392BC7266F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21" operator="containsText" id="{78434C09-6B91-4244-8CF9-D08FBCAB4121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22" operator="containsText" id="{08A11D0B-9750-4BE3-AFC0-58A087F48880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23" operator="containsText" id="{C9B8B59D-4721-4C19-8075-5AF0C900B17B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24" operator="containsText" id="{23D0EF37-443F-41DE-ACA7-46AEE57FB03B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25" operator="containsText" id="{844B7591-69B7-47C9-B7AB-5EFB7E5173CB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26" operator="containsText" id="{C7F376E3-B583-4361-A0EC-26AFE9B0440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27" operator="containsText" id="{55D8D3D1-1041-4AC0-94B7-5E6199EC201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28" operator="containsText" id="{B77A3D27-EEB4-4BEF-BB53-99EFAFE8005F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29" operator="containsText" id="{E0F55ACF-82C4-4723-9493-CB36D5F8E3F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30" operator="containsText" id="{1AF703F2-3467-44F1-9275-C5C9C160E8B9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31" operator="containsText" id="{60617F08-6BF1-4EBA-A8A4-F6C395E1673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32" operator="containsText" id="{519A29FA-872B-45B9-B3CD-C5B263AD1B40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33" operator="containsText" id="{62EC7D21-9420-485F-9BDA-B78757253D44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34" operator="containsText" id="{C159C323-63A0-487D-82DB-C51C71745933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35" operator="containsText" id="{8928FA67-362D-42FC-980D-8A4536EBA87D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36" operator="containsText" id="{DDA77709-78CE-4A84-8788-0B46C154874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37" operator="containsText" id="{93BC3F1B-A560-4D5E-AEC0-8845CC37B3C5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38" operator="containsText" id="{EC38F8D3-8011-46A5-B4FC-40797F834370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39" operator="containsText" id="{02538879-AAA0-4D96-B386-D43D71A273A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40" operator="containsText" id="{7B73A2F9-A176-4418-8818-0294A2CFD279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41" operator="containsText" id="{739192A1-1FDF-4B29-B887-8FC7C4457D6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42" operator="containsText" id="{FB3AE01B-844F-4711-9361-03C814F6EF8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43" operator="containsText" id="{A0CB0C44-9FBF-4298-AAE4-B7A208DCE0C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44" operator="containsText" id="{581B578A-EB16-49C8-A1B6-C0CC032ED131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45" operator="containsText" id="{809A7C2E-85D2-4064-BE77-9680182B4527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46" operator="containsText" id="{45935897-5AFB-4B0D-AA07-B8A35AE2D5D0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47" operator="containsText" id="{9556DCD2-CB4F-43D1-AB94-079962EE5EFC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48" operator="containsText" id="{D9A86ACD-6CBB-4EFC-8A9F-08D5CB19B7A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49" operator="containsText" id="{7EDF031C-E93D-4FDF-B8C1-32972AE4441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50" operator="containsText" id="{766F10C3-98AD-4A9F-A8FD-18E075396B38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51" operator="containsText" id="{361C9B3B-CCBC-4D91-81A9-F320DDDEA6F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52" operator="containsText" id="{5D217FE3-674A-42B6-88C3-934BEECE182A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53" operator="containsText" id="{37658777-7CF9-4400-8BE8-18768D1CE4B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54" operator="containsText" id="{C40E53FE-A0EA-4170-A433-1985A215B02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55" operator="containsText" id="{D24D0E45-F971-41F8-830A-8838E00A178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56" operator="containsText" id="{C691678A-891C-4CEA-8971-4945BB8AE63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57" operator="containsText" id="{6D4F3127-C1F7-425A-B312-D9F80382F68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58" operator="containsText" id="{E48E07B4-B886-4805-B0D1-F4A1E724B92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59" operator="containsText" id="{C82A3096-29F1-4CA9-9699-8AC83586373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60" operator="containsText" id="{987C7B26-493F-4AAA-B74A-26270180829A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61" operator="containsText" id="{29A4C338-3B0F-442D-8EC9-979BBD521B8A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62" operator="containsText" id="{D3449219-3FAF-46C6-85F7-3D26BB3D18BF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63" operator="containsText" id="{3194F614-857C-454D-8968-EFA782B406F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64" operator="containsText" id="{D32E0891-9A5D-4B46-9F33-A4BF8F6FEBCC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65" operator="containsText" id="{2A26C780-AFFF-4C5B-A59A-F24D80E98F19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66" operator="containsText" id="{E90F49CF-2255-4C62-AD0D-DDC65409249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67" operator="containsText" id="{4105D085-B97E-49AA-9988-F12AA4E74E2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68" operator="containsText" id="{0B7CA534-3B9F-4A42-93A9-B6A228943D20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69" operator="containsText" id="{522178E4-A14E-47FA-A063-FAD4FCB91B79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70" operator="containsText" id="{C418EAAB-1445-4911-9DAF-E797932FD645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71" operator="containsText" id="{12BDE84C-F78B-466C-8165-670B74E7166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72" operator="containsText" id="{EA20D5FA-3CE4-4BCB-AA93-04394EFEFCE5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73" operator="containsText" id="{A781AD3F-84F9-492E-BFE8-ADB2531C36DF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M21:P21</xm:sqref>
        </x14:conditionalFormatting>
        <x14:conditionalFormatting xmlns:xm="http://schemas.microsoft.com/office/excel/2006/main">
          <x14:cfRule type="containsText" priority="21848" operator="containsText" id="{D7890643-59FA-487D-88B5-4A5505CCDD8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49" operator="containsText" id="{6CB98D10-AFAC-4729-BB67-1CA98F71507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50" operator="containsText" id="{04BC9EEF-2C71-4CF7-8B75-E6614501004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51" operator="containsText" id="{32E1565A-6832-4606-BA72-D1F01E7826B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52" operator="containsText" id="{2A4D27B2-A895-4ED9-899F-E9E71EEA03D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53" operator="containsText" id="{10358DF3-BAC1-48B2-BE88-C86BAEACC16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54" operator="containsText" id="{A0D3BB5D-BD34-4B95-8BD3-A634DBA619E9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55" operator="containsText" id="{87859C09-7819-4816-A689-2F6A55CC34D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56" operator="containsText" id="{FF9E27C5-E498-4EA7-817B-A107E7A1982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57" operator="containsText" id="{72692EBE-9CDC-42CE-8D22-981493947218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58" operator="containsText" id="{13D030DF-8310-492D-BFF0-BAF95D7FB59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59" operator="containsText" id="{3355BCBA-1FD8-406C-B30C-77DE56F0399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</xm:sqref>
        </x14:conditionalFormatting>
        <x14:conditionalFormatting xmlns:xm="http://schemas.microsoft.com/office/excel/2006/main">
          <x14:cfRule type="containsText" priority="21632" operator="containsText" id="{B03CC52A-183B-48CA-8FB1-72A8C6345E7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33" operator="containsText" id="{ED819CDC-39CC-45F5-B782-D64E1321D66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34" operator="containsText" id="{D978D039-5C18-4472-8101-5A5D5103239E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35" operator="containsText" id="{AADEA48B-9E25-4949-AC75-776ED52D089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36" operator="containsText" id="{80075CD4-75F2-4F1A-B368-27E6957C337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37" operator="containsText" id="{F039336B-CFD2-4E4D-A6CA-AAB2D7633C8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38" operator="containsText" id="{A23AECB3-75A6-46E8-83CD-3799C62C9BC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39" operator="containsText" id="{FDDDAB5E-AE9E-44C1-BF93-D7DBF2804E0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40" operator="containsText" id="{B1470602-57AE-4531-B14E-5FC7DA9D09A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41" operator="containsText" id="{79868A1F-2E1B-4491-83D6-4A48C436A45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42" operator="containsText" id="{500E528E-C90E-4657-AB40-3DD6FCD0361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43" operator="containsText" id="{4AFD1B6E-EECE-47FD-BE4A-AACF3890F1A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44" operator="containsText" id="{BF3446D6-D88D-46D1-8687-C1297EA7885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45" operator="containsText" id="{1FE750EF-D893-4041-B892-64926988281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46" operator="containsText" id="{849C45C7-C7E6-4752-A2D2-BEBD4CAE019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47" operator="containsText" id="{1401BF24-8743-4E3E-9005-0BF7ECA1766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48" operator="containsText" id="{F6528500-E91D-4365-801E-8A9BDFC96CF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49" operator="containsText" id="{6E001340-1E1B-4801-946A-5ACF9F71774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50" operator="containsText" id="{1121D95B-B80C-4E31-A545-F8ED9B4AE06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51" operator="containsText" id="{605426C3-FB6F-4D1C-9574-8EC1C9856B2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52" operator="containsText" id="{BE58A67C-B37D-4A75-9DA5-EEBE3C5320D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53" operator="containsText" id="{FC2E383C-E234-43DA-975F-59E59EDD1F4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54" operator="containsText" id="{82F81AA9-CB3D-49C0-9945-CBDAB11022C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55" operator="containsText" id="{5C5AF625-1144-4BE9-89BC-589AC93CB8D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56" operator="containsText" id="{3F9EF3F1-8AAE-4262-B7F8-2F7EA2B1C99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57" operator="containsText" id="{5E766EAD-E645-47EA-A160-E362C464324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58" operator="containsText" id="{EF833D5D-0BC5-4996-A50B-ECE187A2904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59" operator="containsText" id="{D2933CCE-6600-4C22-ADD8-BD497880679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60" operator="containsText" id="{5606CA4B-A8B9-46B0-9BEC-19DC6F77E60B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61" operator="containsText" id="{918A7DC9-FFAE-4C15-85D5-18D09F98BB4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62" operator="containsText" id="{BA179754-7BF8-452F-98DC-25F41FA91A6F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63" operator="containsText" id="{7B7A89D3-0343-4B82-98CE-CD158C21BB4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64" operator="containsText" id="{C1894A0B-2419-4862-862A-8B302AA49EF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65" operator="containsText" id="{34DB575D-5E9C-4FDD-AF44-24622F698936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66" operator="containsText" id="{ABBCD3D5-E421-48B3-9C60-345B9BC1CA2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67" operator="containsText" id="{D4291140-D30C-48A3-BC8E-7DF592A9EFE0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68" operator="containsText" id="{0C44965D-6D2F-4294-A663-7551481EC90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69" operator="containsText" id="{8F177530-5899-4DFA-B775-46C90E2EB61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70" operator="containsText" id="{AD7898E6-C546-4956-9370-ADE04CF6A96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71" operator="containsText" id="{3F62DB18-F627-413E-ABFC-D3C2CE0F780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72" operator="containsText" id="{64288962-80AD-4598-846C-636C0A116A8B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73" operator="containsText" id="{CE8718B7-36B3-4E78-9DE9-91776454EE6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74" operator="containsText" id="{2F5C31DE-4DE1-4EE7-8E0B-DE70181B08B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75" operator="containsText" id="{861D506C-92EC-4B16-AE9C-B5A378BAF9D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76" operator="containsText" id="{0FC1FDC0-7810-48C6-8558-2FB077747054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77" operator="containsText" id="{BD423C91-E9A8-45C2-8504-73F4AF3366AE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78" operator="containsText" id="{DB5536AA-01E3-4F79-97D0-06C6E2EF685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79" operator="containsText" id="{55A616EA-316F-4EFA-BB45-4C824A204DD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80" operator="containsText" id="{4920F421-AD03-4138-9D0F-E53F44D7DA8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81" operator="containsText" id="{583FDBF9-D9A1-4581-AF08-B1746AD302D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82" operator="containsText" id="{1332A336-7EB4-4E19-8B3D-C0825DAD89AF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83" operator="containsText" id="{39CEBC5A-2906-4D80-82DF-71F3D8CCE26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84" operator="containsText" id="{82F7F8A7-9898-4DC9-8EB7-59B7DDADBA3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85" operator="containsText" id="{DA69B2AF-A91D-4418-81B0-79C2A102BF5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86" operator="containsText" id="{30D202A0-4609-4B23-BEC8-A2CA74CF224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87" operator="containsText" id="{442B1574-760C-4242-8C5C-C145381BAAB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88" operator="containsText" id="{F824C0C7-1F71-477D-8F90-EE6E400A4DF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89" operator="containsText" id="{39A1D58E-41C3-441B-B50D-EF76FD2A712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90" operator="containsText" id="{D4556EB2-B927-49E9-A06B-29148737732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91" operator="containsText" id="{FEA6F5C8-B4D1-438B-964C-BB5DC608A0E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92" operator="containsText" id="{88158334-0893-48F7-B5B5-BA7EE10B007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93" operator="containsText" id="{AD7646D7-046F-46E4-A644-F7EAE09A9086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94" operator="containsText" id="{3B6369B6-B926-46B9-A69A-4CB6503E143E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95" operator="containsText" id="{BA093F8A-B3C7-46EC-83A9-22C4760B3BD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96" operator="containsText" id="{E697320D-9A1A-4C4D-8BF8-99B43CBB2B0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97" operator="containsText" id="{7954F289-AD79-406D-A69A-CA18C6B03B10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98" operator="containsText" id="{C7DE8C50-4842-4B76-A006-E190B1BD2EA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99" operator="containsText" id="{F0516DB2-DB79-4C21-B507-2906B90D7F1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00" operator="containsText" id="{F5CAFEEA-13FB-4214-A3BA-9ED2E172D6CE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01" operator="containsText" id="{805A1E6E-4A2B-4A0F-8734-01CA5A3E385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02" operator="containsText" id="{E714DA61-C585-4997-B0FD-A545858EE1A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03" operator="containsText" id="{D7AE73FA-8F1E-47AE-9005-E694660D71B4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04" operator="containsText" id="{C292551C-2214-4259-9C2E-E389558F2D0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05" operator="containsText" id="{DD3C49CC-A44A-4E12-9191-E86E15E9299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06" operator="containsText" id="{1C06C5A0-B95C-4447-8598-FA9A5843DCA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07" operator="containsText" id="{0FE8235F-850E-47F1-9F7B-DA6C07707D21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08" operator="containsText" id="{C62322D7-9CA1-42FB-B3BF-7883BEB95E9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09" operator="containsText" id="{C0C9A7FA-21E0-4FC4-8763-33CBAB2D645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10" operator="containsText" id="{A4AB472C-BEDF-4D16-8F63-A5FF5E1234A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11" operator="containsText" id="{82CAFE8C-5E2D-4C15-B7E1-7A5C8DF89DB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12" operator="containsText" id="{24CB38B1-1D50-42FD-BD1A-591054526F6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13" operator="containsText" id="{60E66FAA-1D4E-4FB7-A909-9491662EAFF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14" operator="containsText" id="{D2093636-1F60-4576-A7EC-7A8D9FC65D3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15" operator="containsText" id="{9FBABA84-031D-486E-8273-D3089CB36FF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16" operator="containsText" id="{6552C37A-7447-482D-85E9-E4FF526A313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17" operator="containsText" id="{673720D4-A494-43EA-894F-1FD77EED9D36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18" operator="containsText" id="{5E479928-46D4-4448-B39A-70B48DFAC70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19" operator="containsText" id="{CC038F44-8A4F-44F8-8BBC-7EC59958D111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20" operator="containsText" id="{DD49DC12-3621-474D-8739-6BB9ADD67F4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21" operator="containsText" id="{7A1FB782-C0B7-4B50-A703-25114B05015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22" operator="containsText" id="{A497D1CB-4A6A-423A-BAA5-38E4EA968D3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23" operator="containsText" id="{FF07C025-F718-4033-99A4-8D46B6605FB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24" operator="containsText" id="{848B968B-7B80-4A44-9A5B-9C424EC90ADE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25" operator="containsText" id="{3AA56E2A-0F12-4E16-B257-88D7FEFDB0A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26" operator="containsText" id="{92622AEB-FC84-4637-AE3B-A925A08F4E5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27" operator="containsText" id="{D514587F-B4A2-4B71-9EFC-DC1AD230397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28" operator="containsText" id="{AA5F551C-F225-41C2-A1CE-95219EC9F8A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29" operator="containsText" id="{3CEFEFEF-7ADB-4523-8CFD-6A81A1171E81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30" operator="containsText" id="{D666ADE5-BA25-48CB-9CDB-7F7CCDB540A0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31" operator="containsText" id="{F0C97796-1196-4954-BC49-178676A0510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32" operator="containsText" id="{F551CF1C-64C5-41F8-A84A-628A37C25BE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33" operator="containsText" id="{1C174D58-CDFE-44FD-A335-83AD16DC461D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34" operator="containsText" id="{107E758C-F69B-4D01-A895-21832D49DE3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35" operator="containsText" id="{B1C90F00-BD5E-44DB-8453-1872F295DD3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36" operator="containsText" id="{73B9A4F7-5594-423F-9DA8-DDE6214E249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37" operator="containsText" id="{D7E3D62B-6B2E-4B17-B95E-831DEE6B7C48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38" operator="containsText" id="{3C2EC662-41ED-4995-9465-44D85D5D489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39" operator="containsText" id="{1157BD31-72EC-4C05-BB28-289B26A6090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40" operator="containsText" id="{A5EF3121-0595-4808-A3DE-86DBB9084F0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41" operator="containsText" id="{473C32A1-5CEE-412E-9F62-6A86D89046D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42" operator="containsText" id="{AAE3B8D4-9954-499C-ABA9-B01C978A13C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43" operator="containsText" id="{1D0EBBB9-228F-4FF3-9DA2-9AC8065C63B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44" operator="containsText" id="{9D40C0BC-C6F3-47C4-8247-84601205A22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45" operator="containsText" id="{5088B460-FFE3-4120-B0B5-D91DF226AD4D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46" operator="containsText" id="{F0479547-2BA9-4C37-8793-8E7EACFDFA8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47" operator="containsText" id="{88AFAA35-8DCE-4746-AF03-0272CACE355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48" operator="containsText" id="{08D929F1-C0D0-4A80-8C3A-E9CE0D05705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49" operator="containsText" id="{8DADA720-A9B8-43E5-8B19-A1DE6530343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50" operator="containsText" id="{287B8E7A-99E6-4503-A758-5A98D1027D9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51" operator="containsText" id="{FEC2AA32-E3BD-4AAC-AD5E-DCC4C32969D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52" operator="containsText" id="{3A9797A7-A88C-4D75-ADF1-FCEE8C827F1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53" operator="containsText" id="{C1A1DB09-E157-4E7D-94C0-5E8814B86BA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54" operator="containsText" id="{B8BA82B0-CB5F-4399-8B14-A5014AD719A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55" operator="containsText" id="{24090670-35EE-43AB-A38D-DD87B2D4021A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56" operator="containsText" id="{4DC2192F-07F4-4CDB-8CE1-948A6522F0C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57" operator="containsText" id="{67D9F59A-7106-4AA2-BF29-7775229DC6D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58" operator="containsText" id="{F6D49816-8339-473F-B581-CE2D302C8DF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59" operator="containsText" id="{F43507BB-4B59-4B38-AC1F-067CD35F0D2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60" operator="containsText" id="{E3EB83EB-3670-44FB-92C4-900DC28B73A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61" operator="containsText" id="{3DFB475A-4D3C-4786-A676-4E0D7BCCC768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62" operator="containsText" id="{8577005C-41B3-4043-A269-3B436065FEE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63" operator="containsText" id="{DB4D0D99-3B75-4395-834E-2FFECB4BF08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64" operator="containsText" id="{6F535E77-207D-43C0-B843-E7508E97242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65" operator="containsText" id="{23064940-6883-47A7-9EC1-F29894DDF9F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66" operator="containsText" id="{B5C0CD14-8A73-41B7-A69C-46A8CA42821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67" operator="containsText" id="{09FD52EC-4FC9-4CAE-80F1-2BB8DE9083F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68" operator="containsText" id="{F84396E4-5DA9-4F92-8B6C-1BECC53B9D0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69" operator="containsText" id="{B04D1756-6ED3-4F67-808B-80582159954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70" operator="containsText" id="{0A6E5B8C-0157-44D2-8E8B-C1279499C9E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71" operator="containsText" id="{AA20AD31-D51A-43B0-B945-8B87739590C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72" operator="containsText" id="{4F392E9B-81FC-4DAB-A0F9-589F9DEE46B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73" operator="containsText" id="{5351D5B1-551C-48FD-B1AF-AFDC453F933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74" operator="containsText" id="{7D7F7CF6-AA15-4E10-B2BF-8469FC267CF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75" operator="containsText" id="{A08A138D-1706-4DD2-8E6C-E5AC9CF0C27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76" operator="containsText" id="{8251B5A1-0F8C-4085-A6EC-05615491D82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77" operator="containsText" id="{102C3DEE-13BF-4261-A37A-0B421F86E63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78" operator="containsText" id="{AE02B752-0AFC-4FC8-A9B7-06A9EDBDCA1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79" operator="containsText" id="{4D935B4C-7C2E-4EAD-BD84-66B235EFFAA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80" operator="containsText" id="{2A741F0D-C087-4604-A792-CFCD67DBF53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81" operator="containsText" id="{27D42A6D-6D50-47D9-9ED3-41DBBA4409C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82" operator="containsText" id="{E829F89F-637A-4929-A4C7-DC394AE24C1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83" operator="containsText" id="{F7B83192-E057-4280-A0C6-5645BCF9A2E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84" operator="containsText" id="{D102915E-7C84-4F1C-9376-67ED3130B08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85" operator="containsText" id="{C8C9AED2-2ACA-4045-AFD0-2576DFFE64F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86" operator="containsText" id="{F5AFFDEF-3C16-461A-A1C6-194864289A8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87" operator="containsText" id="{8CD960F1-32B9-48E6-9310-16E66375117D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88" operator="containsText" id="{CDD5CBD8-4280-4EC5-A057-8176455243C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89" operator="containsText" id="{BAEA0B2F-A358-4062-B6F9-2A40CAC2356B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90" operator="containsText" id="{C45AD470-024B-4D73-B1D4-68422492863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91" operator="containsText" id="{11C173AB-3DDB-46A0-8EFB-E978346186C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92" operator="containsText" id="{88C5478E-1EC5-4403-87F6-EDBC2E4B1B3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93" operator="containsText" id="{3DCEF126-7644-40D6-B12D-4ECE4323846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94" operator="containsText" id="{0F988278-DBF6-46D4-B1B4-AE3BFE84F82A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95" operator="containsText" id="{0F3AE322-928F-4253-AB18-C4A788F9D08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96" operator="containsText" id="{D1B45114-15E0-4134-B3C9-87CD2F0C98B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97" operator="containsText" id="{F3BA79F6-9C96-4F3E-9206-30A5A7DE7FF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98" operator="containsText" id="{B4AE2C06-B476-4633-8301-5F51767783B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99" operator="containsText" id="{72E72624-1DD5-4FFF-ADA4-03389DE1487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00" operator="containsText" id="{26C834AC-D843-4171-8A3C-651470AECD1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01" operator="containsText" id="{DFB06B3B-1905-466A-A9C6-84A2569EADC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02" operator="containsText" id="{7DC95E00-386B-483C-AF5D-E59902C4C430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03" operator="containsText" id="{D6FCB7F1-E11D-4F19-BFD4-98C76F860F45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04" operator="containsText" id="{303185D0-A676-4CBA-94FA-DB00553F0F1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05" operator="containsText" id="{3283EE3A-2704-4384-883E-5F120DE4EEEC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06" operator="containsText" id="{F47881AF-6730-454E-B6B3-EFEFB9EFFC5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07" operator="containsText" id="{D81C5940-CA44-4CC0-A871-2388ED451A8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08" operator="containsText" id="{7AFF3259-AF10-49FA-A8A1-980EBBAD2DF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09" operator="containsText" id="{BCA3FA12-FC8E-41FE-B54B-B394BE689C8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10" operator="containsText" id="{DFA11069-21B3-4AD6-A79A-87DE5FFC525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11" operator="containsText" id="{C00F0946-E791-4EE8-BC60-030C7CE32284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12" operator="containsText" id="{9032F886-92BE-462F-AB6A-6B850095313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13" operator="containsText" id="{A605C9A5-9499-4290-8CDE-D3CDE9EC8EE6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14" operator="containsText" id="{6F3077C3-33B4-4243-A056-BEC80B7EC57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15" operator="containsText" id="{4A4A5113-E575-44B2-91CC-1469741BA11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16" operator="containsText" id="{DA9136C8-0011-4037-87B9-36ABCD71DD0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17" operator="containsText" id="{4DAC8FF6-B36F-49FF-86C7-3FAC2792BD8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18" operator="containsText" id="{9935F1A2-B9E3-4342-96B5-F10530C13E3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19" operator="containsText" id="{F35C9575-3E25-46DE-95AC-88C42D47838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20" operator="containsText" id="{46151D50-FE3D-45C7-BFDD-F84F726E9A7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21" operator="containsText" id="{494D8903-8098-4AA7-B299-2AE3DE8E80D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22" operator="containsText" id="{95CEDD38-1F4C-4404-ADDB-447AEDE8105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23" operator="containsText" id="{1AC97439-AC7A-4498-BD58-9B20B0DD3C5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24" operator="containsText" id="{59BBC1F2-DB9B-419C-BECA-141BBF99A99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25" operator="containsText" id="{AC1A47B7-E0AF-485E-8F05-110EAC5026E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26" operator="containsText" id="{1EAB1B4B-40E2-4446-B10E-BAE1107E0A2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27" operator="containsText" id="{76660547-FAC0-410E-A6FC-60602CC8112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28" operator="containsText" id="{2AA70CB8-9839-489F-A6D2-7120E8EF168D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29" operator="containsText" id="{92B514E2-0DFD-4F41-B354-F194CFB6545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30" operator="containsText" id="{265F5EE2-1A8F-42DF-AA02-DA05881017B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31" operator="containsText" id="{0C7960D9-2029-486E-A7D4-AA5E61739BA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32" operator="containsText" id="{6DF053DA-2E29-4C5D-A839-A7C04A4C91E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33" operator="containsText" id="{2685FD59-7CCF-4700-8A31-4C0206FCD90E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34" operator="containsText" id="{00835779-3DC7-4C7B-B2F0-D0A13CD4651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35" operator="containsText" id="{85065C88-EC31-4B1C-9F5B-68A52B333EB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36" operator="containsText" id="{2808ED96-C121-43AC-90F3-9344C29D592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37" operator="containsText" id="{E6645329-199E-4BD0-8D11-80D49FC4682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38" operator="containsText" id="{1B1EB886-6743-485B-92DE-57DA8867307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39" operator="containsText" id="{1DA516E4-7EC4-45E6-88E6-8691E4B9FDA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40" operator="containsText" id="{3826E0AB-6672-45D1-92EE-80D9F28E5D5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41" operator="containsText" id="{4066821E-4D65-40CE-9B55-A3B2C5D8BE8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42" operator="containsText" id="{309FB2A4-CF6D-468F-981B-62945961D05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43" operator="containsText" id="{7FE9592F-E742-4664-830E-BFA94EBB32D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44" operator="containsText" id="{14B242F1-4B27-4C2C-B134-9B7A00C5AED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45" operator="containsText" id="{91E59F98-6EDB-4E14-8D66-0A9B6ADC64B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46" operator="containsText" id="{88A8C9AF-AD55-496C-AE34-F06EE3ECD56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47" operator="containsText" id="{1799C7DC-FDC7-4D24-84F3-71DF50ACF23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</xm:sqref>
        </x14:conditionalFormatting>
        <x14:conditionalFormatting xmlns:xm="http://schemas.microsoft.com/office/excel/2006/main">
          <x14:cfRule type="containsText" priority="21500" operator="containsText" id="{CFBE5DEE-1CC9-4079-ABC3-C9EDD6E4909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01" operator="containsText" id="{F64E8B0C-4308-490B-98CC-EA14A5850A4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02" operator="containsText" id="{27390908-65B9-4A94-AEBE-2C749BFF6BC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03" operator="containsText" id="{538D5ABA-A4FE-4AFE-BECF-90E6A8534E26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04" operator="containsText" id="{DF269CFA-D1C7-4F79-B415-F005E9F4065B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05" operator="containsText" id="{1833DAFC-FC3F-40E6-ADF0-F4C60FC6910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06" operator="containsText" id="{D7E2D65D-A516-43FD-B6F6-3F397CC737C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07" operator="containsText" id="{502EA675-D080-4753-A927-EF16597BD3C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08" operator="containsText" id="{340DE4A8-64A1-4A04-B6C2-0C39B980E08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09" operator="containsText" id="{E02A83C5-BF00-48CA-BDCF-4DADE389903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10" operator="containsText" id="{BA0E117F-DE7F-4033-943D-AAC4E234A14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11" operator="containsText" id="{FCD05882-F3CD-42DA-8E1A-A022EEF6AC3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12" operator="containsText" id="{30618F99-6340-4FDA-B0DD-E1BE07FCEB0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13" operator="containsText" id="{23401D92-0736-4BEF-9662-BEAECD60653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14" operator="containsText" id="{7C737090-1494-4A85-947B-7A09058DECF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15" operator="containsText" id="{BAC1B7FF-ED8A-4988-A9E1-C596CEEEF59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16" operator="containsText" id="{DF95A714-21B7-4092-AB28-12AF0C3E208B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17" operator="containsText" id="{62502E6C-EED7-401E-B6F8-4894C741382C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18" operator="containsText" id="{182D2C83-BD4B-4B0D-A9A4-32069049770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19" operator="containsText" id="{393F9A05-7309-482B-B1F0-B29A72379D8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20" operator="containsText" id="{852998FC-EFDF-4342-B627-578E2FF482F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21" operator="containsText" id="{F834199D-D420-46C8-8F16-3A35AD030A9F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22" operator="containsText" id="{D3BA218D-F932-40FE-AAB9-CE3DF90A0EA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23" operator="containsText" id="{3FBDD11D-F999-466A-A4AE-1555D467BE0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24" operator="containsText" id="{CD261232-48EB-4979-95D8-E0750A0F5A9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25" operator="containsText" id="{4C8E0E4C-FC12-4FA3-9892-9ED283C5D981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26" operator="containsText" id="{9DC4F39E-AF25-4E07-B84E-C050CA8FC38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27" operator="containsText" id="{E99DB2E1-C322-4C18-8812-AB1E382DD79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28" operator="containsText" id="{06001792-5E8E-4678-9273-387D0728E51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29" operator="containsText" id="{49768D1A-D4C2-4915-8FC9-7F9E021B4DD1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30" operator="containsText" id="{FC112532-F6E9-4D8A-9F6B-D8CA38C6DC7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31" operator="containsText" id="{8AE9EF62-DF69-450C-8383-6A3E955895B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32" operator="containsText" id="{14926E3C-7BC9-4FC7-B322-C11F86C8398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33" operator="containsText" id="{FCC04EBF-13D4-4B5A-85FC-197F241D23E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34" operator="containsText" id="{97D84E44-B895-4357-B36D-60C2261E653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35" operator="containsText" id="{BA7804E4-4F28-4100-9D45-A645F93A6C2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36" operator="containsText" id="{C7FA32BC-B7E0-41C5-9392-A8F6D1209B3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37" operator="containsText" id="{87B32F6B-B734-4D99-84D6-481F22E5F2C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38" operator="containsText" id="{0A3B0097-ECED-468A-8174-1C4400E3A5B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39" operator="containsText" id="{9AAAC98F-A378-4E75-84C5-9519CD21C0A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40" operator="containsText" id="{6F750A30-C938-45D6-9703-B1329F5F333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41" operator="containsText" id="{B53A258B-E6D5-4A07-AA13-F0FCB03D7E4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42" operator="containsText" id="{779F7B62-DE2C-497E-8783-CB652AA10F6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43" operator="containsText" id="{7F05F17A-60FD-4C58-9FBB-BFFCCEF767F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44" operator="containsText" id="{54DC590A-AB1D-49C0-93DC-A39C661C80F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45" operator="containsText" id="{4833F3EE-48A9-4E9E-AE6C-6CF9F75A716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46" operator="containsText" id="{89A97DE1-8852-4056-8889-7FF57167144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47" operator="containsText" id="{97D764E4-34AE-432B-87EF-9F4E448DEFF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48" operator="containsText" id="{5C157DF4-D032-4792-9887-E79E7F4F61D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49" operator="containsText" id="{918A181C-4722-4718-86F3-44FF77768F3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50" operator="containsText" id="{BDFEC7F6-2B1B-44A7-A1A1-9ED64FC8AF4F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51" operator="containsText" id="{DC2FAE31-8E5A-4EEC-A263-39A1E84A944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52" operator="containsText" id="{DFC2E18B-BED2-44B9-980F-030FD3C0B82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53" operator="containsText" id="{E2754DC1-A359-48FE-AFB0-0BF1896CA92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54" operator="containsText" id="{4E110C2B-8957-40F5-937B-BBB27F7B2C0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55" operator="containsText" id="{A248733A-AF11-489B-A9D6-23F9FB693C6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56" operator="containsText" id="{D984EE86-2DB2-4217-8F4A-B1F485A473D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57" operator="containsText" id="{AF5E34B8-D804-487E-888F-D4F928EFF73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58" operator="containsText" id="{33174C48-B14B-486A-BCF1-CE3613E5A71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59" operator="containsText" id="{9E9976AD-B52B-42F1-85CB-85A00DD49DB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60" operator="containsText" id="{B0F9AD23-0BBD-4422-B885-19DDD3E02E8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61" operator="containsText" id="{8C8AFB05-41A8-4720-9E7F-D9453F0FAC7F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62" operator="containsText" id="{7E2E5D5E-A66E-4A8E-80C3-59E862A4EE40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63" operator="containsText" id="{D8F188DE-BAF2-4C83-AB2C-9D91028532D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64" operator="containsText" id="{2900E7BE-291D-4C74-B229-C4493AB6813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65" operator="containsText" id="{FBC24687-CB6C-416E-A089-810EC08F138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66" operator="containsText" id="{543A1E1F-B08E-4276-A87E-1AE39A4E788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67" operator="containsText" id="{2320BABA-A1AD-4330-9D3A-8FACE4BD7D8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68" operator="containsText" id="{463F2338-FABD-4E46-848B-0B0EE03AD7D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69" operator="containsText" id="{823F1C6D-100C-4423-8F74-7D4892EDCBA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70" operator="containsText" id="{B1283375-94C7-4BDD-84BB-C5946E96C04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71" operator="containsText" id="{76F22037-6F14-418F-BBCE-815E05BED8ED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72" operator="containsText" id="{C177CC94-BFA4-4283-B1DA-C866C433E07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73" operator="containsText" id="{3A1A67A9-4BFD-4B9A-A891-EBABC801365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74" operator="containsText" id="{DC47C64B-F2E6-45EF-A525-150938B12287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75" operator="containsText" id="{886E3C34-67E2-456A-ABB8-AA84584F2BD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76" operator="containsText" id="{95A071A8-02EE-4C8E-879C-B0AFF646913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77" operator="containsText" id="{3559036B-39F5-488D-9FD9-CA4A0506011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78" operator="containsText" id="{B2153AC5-FB29-4D48-B2E7-A1226E566C1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79" operator="containsText" id="{6C82487B-1102-4FE5-B103-9E17D0DDD65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80" operator="containsText" id="{9D78EE81-7AA0-45F2-95AB-D1CE770690E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81" operator="containsText" id="{35D06BA8-BC66-452C-AC29-3A06DAAE0C16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82" operator="containsText" id="{4985EF91-5D75-473A-98A2-1A445B45A8C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83" operator="containsText" id="{D7E92AFC-4B17-4EA6-A9FB-39285CD6CE6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84" operator="containsText" id="{42332AF2-3F60-4C75-B618-A1219BCEA53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85" operator="containsText" id="{963B6C1E-483A-4AE8-B83C-7716BA2D3FA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86" operator="containsText" id="{B6013755-783C-4D1B-8D0B-0DE537108F2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87" operator="containsText" id="{2A11B21A-DB60-4438-88EC-5C87D88E415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88" operator="containsText" id="{CBF92325-BD54-4F30-8EB9-75A1C692E95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89" operator="containsText" id="{52D6E7BC-140C-4454-A05E-09A779EFECC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90" operator="containsText" id="{C5E49E84-17B3-45E8-A257-52BB0C7911C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91" operator="containsText" id="{46D67DE5-52B5-4F84-9E67-C9813288B9B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92" operator="containsText" id="{CDB249FE-625F-40BC-B54A-D4338BDF6588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93" operator="containsText" id="{7DB0B877-A4B8-4B78-B219-F44AE6760F7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94" operator="containsText" id="{E4E5499D-1E21-4402-8D93-7399DE86134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95" operator="containsText" id="{4227BBDD-EC49-489F-969F-B6B13BBAF36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96" operator="containsText" id="{F113264E-4B56-41BA-9A00-8B1D822581B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97" operator="containsText" id="{05517493-E3DF-4926-B77E-933B302205BC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98" operator="containsText" id="{5AEF26AC-3AA5-4CF9-8EBE-F133698F11E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99" operator="containsText" id="{54882376-00C1-4352-B312-C34706CAE460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00" operator="containsText" id="{F17C3A0D-CA7E-4D56-B575-5499ECA062E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01" operator="containsText" id="{912C2383-2D14-46FE-91E8-0669AC50CEA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02" operator="containsText" id="{E578AE66-E536-42FC-A309-038F2F81D6E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03" operator="containsText" id="{784E2F69-7959-4155-836B-AE71731014B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04" operator="containsText" id="{3A8A72FD-CE43-4D63-A232-D2D45D31F01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05" operator="containsText" id="{43A07E0C-49E9-4E79-B266-B938C807ACB8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06" operator="containsText" id="{EE292F1C-77B3-4B39-9A45-AD055876551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07" operator="containsText" id="{255748AE-1E2E-44F9-91F0-5E95DAE97336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08" operator="containsText" id="{E5EA137F-5E64-4DCF-B83C-0CB6CB758AD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09" operator="containsText" id="{19CBBDD4-159D-4C4B-A22B-C6FFDEA45EE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10" operator="containsText" id="{E9B4811A-3C72-4A40-AC5D-0A03B17BEBB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11" operator="containsText" id="{0355E17F-2A4E-4901-9EFC-59DF62D79A60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12" operator="containsText" id="{053853AE-447F-4FEC-94AA-418EBAB8499B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13" operator="containsText" id="{AAE332CF-8397-4F87-AD7C-D69CE8B8393F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14" operator="containsText" id="{41FDFC7C-1C0A-4799-BC74-1526C03A33C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15" operator="containsText" id="{6002AF88-C797-4DF8-95D9-12E23FF4247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16" operator="containsText" id="{7463590B-A570-4421-BD8A-0B82E94A78EE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17" operator="containsText" id="{852EC18D-FC0D-43B0-8A33-9A236DF5ED1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18" operator="containsText" id="{BB5B587D-8428-4C0E-88D1-C7E50DA7108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19" operator="containsText" id="{DFCF943D-4AB7-42FA-BD0A-977939595E8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20" operator="containsText" id="{924E12E5-6135-4879-BBDD-98F325B8C54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21" operator="containsText" id="{BACDA7A5-BF3D-468C-8002-2A34188CBEB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22" operator="containsText" id="{F32DC4BC-5C5C-44D3-A239-B9754F31E1C7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23" operator="containsText" id="{9A6337A0-6F08-450B-8327-83F76F5B6D5A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24" operator="containsText" id="{039E48BD-CF05-4D46-BC29-CB9057DF7FBB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25" operator="containsText" id="{6836AE5E-924E-434B-A436-59B19315B63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26" operator="containsText" id="{64423877-EF7E-4A80-BEDB-4E06EBD72D1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627" operator="containsText" id="{98039A69-67EC-408F-9D4F-23C5003B4E4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28" operator="containsText" id="{43DC891B-87B3-4CF8-8684-BC862181D0E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29" operator="containsText" id="{508422C1-83BB-4388-9D81-5F30A32D53B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30" operator="containsText" id="{BE05C19B-D756-42E4-907A-EAADDFD14F5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31" operator="containsText" id="{9C2E68CE-8BC9-489D-B870-19D8127C057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</xm:sqref>
        </x14:conditionalFormatting>
        <x14:conditionalFormatting xmlns:xm="http://schemas.microsoft.com/office/excel/2006/main">
          <x14:cfRule type="containsText" priority="21167" operator="containsText" id="{F84A83FA-5194-4DD7-BB65-837CEDEEC0FE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68" operator="containsText" id="{B2520186-2E9C-4A32-91CF-A9B41D7B9463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69" operator="containsText" id="{3E5337BC-A921-43C6-B4C1-D49070C73AD4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70" operator="containsText" id="{DB406D5C-9AF2-4898-BBEF-48C02EF003D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71" operator="containsText" id="{A8A9D9E0-A883-416B-8E72-5B131A9D137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72" operator="containsText" id="{DCF29724-A87C-485E-AB06-6E891BFF3FC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73" operator="containsText" id="{2874AA2C-2C56-4297-898E-77FDFB8D223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74" operator="containsText" id="{B0724661-8E2B-4909-BF7F-A1473B1E496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75" operator="containsText" id="{7EA894CB-84AE-4551-96DA-F33334361E01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76" operator="containsText" id="{4240479C-73F4-406C-94D8-CDC3986DD9E1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77" operator="containsText" id="{5C95AF27-116F-4D3C-80CD-26CF7DAADEB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78" operator="containsText" id="{AA485396-5B88-40C2-9396-CC912F7E44B2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79" operator="containsText" id="{1037EF3F-E199-4F28-AA00-7B55CC4EA78B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80" operator="containsText" id="{41AC29AF-FAAD-444C-A01F-7DAA347E42F2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81" operator="containsText" id="{A8A2394C-4783-4A87-A4D8-E9B6CF236E2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82" operator="containsText" id="{2E02A892-847C-484B-A078-AEF0772C6B1E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83" operator="containsText" id="{D67AD59F-1222-4BDD-AD4D-7919D01FA4B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84" operator="containsText" id="{868AE3CF-B140-4FC4-8250-3939DC577E24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85" operator="containsText" id="{E70395BD-FA7A-4EFD-94B7-4FB84E444E14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86" operator="containsText" id="{E2930926-D3E3-4C40-B7FE-9A0A632EDCF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87" operator="containsText" id="{25D0E734-B455-491C-8C75-97E1023A4827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88" operator="containsText" id="{E92ADEEB-758A-4390-98CF-F738A7EF8E77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89" operator="containsText" id="{688F800F-DADC-4023-9FDF-AEA5A763B65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90" operator="containsText" id="{CB0FC75D-EC76-41B9-BC8F-292D3C68794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91" operator="containsText" id="{10EFC11F-CF6E-40F1-AB7C-EA3E5F1397B0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92" operator="containsText" id="{FE424F1F-13BE-4E95-863B-2053371F0C3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93" operator="containsText" id="{A2983497-BEEE-47FF-AEC2-68FC1C351BC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94" operator="containsText" id="{7738502F-C69C-4737-AD46-2FA7938D8803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95" operator="containsText" id="{6745892D-EA96-44D7-A6F1-624E4532533B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96" operator="containsText" id="{8D38AA90-0652-48DE-B72D-3385D47AB2F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97" operator="containsText" id="{11C4922E-4C5A-4FAE-98AD-411F2A6605D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98" operator="containsText" id="{651FABD3-20DF-4D8B-8251-1DBCD031E79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99" operator="containsText" id="{FBFAF030-41B7-4E61-AA7F-8EC409138CF8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00" operator="containsText" id="{DEC99BC2-6AD8-4FFF-B47C-6DE9052BFB29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01" operator="containsText" id="{4E7335EA-1B31-4D11-A84D-41CE8E5DC862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02" operator="containsText" id="{E29379F8-7503-46C1-912B-DEDA6D022635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03" operator="containsText" id="{3D7C9792-21F3-4A01-B516-7EF1CFE25F6B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04" operator="containsText" id="{63C41F43-E612-482E-BCD2-87912AFBCED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05" operator="containsText" id="{49F4353A-D6E6-40B8-80CC-4AFE06EFB85B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06" operator="containsText" id="{41C69867-61A4-45FB-A290-A5695BA529A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07" operator="containsText" id="{78C8A95C-0A92-4E12-A055-CA990F44A50B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08" operator="containsText" id="{1142A9C5-CC2A-465C-983F-F640D42994C5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09" operator="containsText" id="{2B35CB09-F521-444C-BC24-F7575CADAC2B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10" operator="containsText" id="{3E0DB6E5-2741-4104-AE24-29683A8BD993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11" operator="containsText" id="{29B8B9EB-659C-46B0-A641-0953271FC705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12" operator="containsText" id="{6A75CDDB-2CC0-4535-8A21-6D6D5C909309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13" operator="containsText" id="{E36A664D-8E2D-48DE-8777-575248FAFA2C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14" operator="containsText" id="{74D8EAF9-ABB6-4E7B-8905-AEC3A11B0A81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15" operator="containsText" id="{53FF5FBF-DF85-4005-A92C-4C94CE8BDA53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16" operator="containsText" id="{D0388CAE-66C9-4CD6-9D0B-4FAF25B0B58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17" operator="containsText" id="{55011722-3E87-46C5-ACBA-A38536F51157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18" operator="containsText" id="{0AC4A342-069C-48FC-B111-C90CE458C745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19" operator="containsText" id="{143F4835-10E8-4964-8ECA-F5FC0A8A7A8D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20" operator="containsText" id="{E9718054-9548-4951-B9FC-9E8256B59FD4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21" operator="containsText" id="{5B7CE4BE-C042-4C88-A106-ED0B5D8711BD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22" operator="containsText" id="{4542E317-3939-45E8-952E-B6A70B68AD11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23" operator="containsText" id="{6F0B6C6A-1C10-469B-8132-DF595B07B266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24" operator="containsText" id="{8B33B6BA-8C88-4EC8-8412-95990889E59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25" operator="containsText" id="{6033063C-E94C-4A0A-95B0-F548C004B84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26" operator="containsText" id="{E74C8FAC-ECB5-41CA-BF82-BB854A6ED64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27" operator="containsText" id="{D4EE410E-FFC4-4375-A8BE-189501CBCA5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28" operator="containsText" id="{A6C6C3D8-BAD7-4C59-8470-5504545C32C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29" operator="containsText" id="{ED64CAD4-CEE3-4166-8717-707889EC5F14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30" operator="containsText" id="{FE68AB3F-CE8C-4277-941C-1F585E0C9E4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31" operator="containsText" id="{AF995E97-8A88-4E22-8B7D-FDA2C6D9E4D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32" operator="containsText" id="{87DCCC7F-380C-4FDB-A1E6-8F5B69BC4D01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33" operator="containsText" id="{B1C28B35-7F70-4353-B31D-8FCF402CD5AF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34" operator="containsText" id="{C244675B-350D-4C97-ADED-79970BD57D6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35" operator="containsText" id="{26510501-6065-483F-99EA-FA6CA2844BB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36" operator="containsText" id="{7AF83838-1A55-463B-9DBF-CAD3D692993D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37" operator="containsText" id="{EDD8B443-9C73-47EB-94EF-26D2DAF6D1B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38" operator="containsText" id="{41ABC890-0273-4A9C-9386-1038F70C6785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39" operator="containsText" id="{ADB48184-FD8D-4883-AAC6-3C5774F7037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40" operator="containsText" id="{0220B9D2-C7A3-4CC5-9162-DA399D465A71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41" operator="containsText" id="{F2067B63-28F1-40E2-999C-F3391F3F0C47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42" operator="containsText" id="{51711408-3F9D-43C9-BB02-4D94854DB837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43" operator="containsText" id="{2395CB64-E03C-4CF9-9356-FB0FDA41B47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44" operator="containsText" id="{95A314F6-8392-447F-B662-6B46C408A265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45" operator="containsText" id="{9AE087F8-13F6-4121-A3C5-55CCC318FA2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46" operator="containsText" id="{022861AE-5A95-434A-8A33-DC4F849E666F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47" operator="containsText" id="{F17DF40D-B892-4BB0-9F5A-62A8A26BC8B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48" operator="containsText" id="{A0428B7F-13BF-40F5-8A11-BBE1DA741864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49" operator="containsText" id="{28603B13-EA4D-42A5-99D4-2B936BD4D98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50" operator="containsText" id="{DADCF45C-141E-48C5-B657-986DFAA10863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51" operator="containsText" id="{07D06E8E-793E-482E-96DE-FC174444EEE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52" operator="containsText" id="{597A64BC-2160-456E-8654-7490D0067389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53" operator="containsText" id="{128D38B2-05F1-4E81-80D0-382EBB2082F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54" operator="containsText" id="{1BA77157-4CEA-4019-A79E-AB38E1BFE3D3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55" operator="containsText" id="{0BFE0E96-7CF3-49E8-B0CD-7BE39EA5B36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56" operator="containsText" id="{04EC61FB-C49B-48F2-A33A-DADED144AF1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57" operator="containsText" id="{815E32C7-D797-4FDD-AFDD-4D87A5D06D62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58" operator="containsText" id="{B0996CF2-90C9-4A9A-B17A-671893C43AD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59" operator="containsText" id="{77AEC3CE-C7FF-4A36-B91B-D0F395BB7AE6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60" operator="containsText" id="{022656DB-3CC8-488B-A080-8896DFABF68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61" operator="containsText" id="{EA93E7AD-A188-4A83-9AD8-D06069FCB3D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62" operator="containsText" id="{F1EFBDED-AE1E-4F5E-99E0-2E6D5ACD4E58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63" operator="containsText" id="{0CAB7F79-9484-41CE-B55A-64E1FACA6FD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64" operator="containsText" id="{7C833936-8CA9-4F0C-90B4-085219C433A1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65" operator="containsText" id="{3D1E5CDD-E4C2-4FC7-8375-EC985FFC722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66" operator="containsText" id="{C31B040B-9C81-4495-A03D-9E37F56BE2B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67" operator="containsText" id="{7FB4C7DA-8EDE-4315-B3CA-FD3CA993A83A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68" operator="containsText" id="{B27E8E2A-DC49-4188-AAB9-AA062701EDBB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69" operator="containsText" id="{C9AB5F07-CE06-477A-BAF7-5EFB5978F40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70" operator="containsText" id="{318DB787-0641-419B-9E3B-18CF1D60F30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71" operator="containsText" id="{C1B2D2DB-DCC0-4E0F-9C36-0CAFC6F3A365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72" operator="containsText" id="{988FF83E-95B6-4DC8-849A-8FDAF3318A7C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73" operator="containsText" id="{DF80A1AD-3B3A-470E-A38B-C67212499F7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74" operator="containsText" id="{FBEB6232-5B7D-4D10-A6A9-E1E331FC364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75" operator="containsText" id="{135C8F09-77E9-4886-B926-3D06C036345F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76" operator="containsText" id="{DDF257BD-CBC0-48C2-8C91-09BE9F0F82AC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77" operator="containsText" id="{6468D2CD-F68A-4A54-9C72-8DC4C5A50F10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78" operator="containsText" id="{43AAD816-1CEB-4A0B-B333-03A16E834FB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79" operator="containsText" id="{98410629-B105-4A1E-BCC2-215D13CD71B3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80" operator="containsText" id="{41A27B0F-2582-4955-962E-2D981304622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81" operator="containsText" id="{8698E0F9-57E3-403B-A70E-E02540D07677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82" operator="containsText" id="{3A48866D-78BA-4B41-81AC-AFA13CB1C5BD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83" operator="containsText" id="{70862171-7D32-44FF-AAE4-BBD97E5D8FC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84" operator="containsText" id="{A0665D70-A9B1-4AB8-AC06-53DC9EDD3E1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85" operator="containsText" id="{DFA43DA4-551A-40C0-B601-F99803F7D1A7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86" operator="containsText" id="{826D9BA9-C913-4B41-ABB6-DFD0F089B4BC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87" operator="containsText" id="{BF0A8E11-9366-4065-A70D-D692B5F529DA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88" operator="containsText" id="{0B8AC1AD-2360-4862-83BB-D137E78FB85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89" operator="containsText" id="{033EE456-FC08-4824-BE72-556711BBD654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90" operator="containsText" id="{A23E2909-1C4C-42B4-B98D-2DC548D89B02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91" operator="containsText" id="{C54FD512-3D4B-4369-9012-D882C64A957F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92" operator="containsText" id="{69FF9A03-1310-4790-AB4F-8CCE0DFC9077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93" operator="containsText" id="{DEB47300-A087-40B8-8A49-4B60CFB2924C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94" operator="containsText" id="{F383DD15-0463-4261-B21D-35E5D2F4102D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95" operator="containsText" id="{DAF73C81-4CF3-48B5-84DF-DF7A7410B670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96" operator="containsText" id="{5064219A-9074-43F9-932D-D28EA9C450C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97" operator="containsText" id="{9D721C9B-5FF0-4975-B293-B9DC401F5D9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98" operator="containsText" id="{C71E5390-490D-4408-A7EB-D26C2595D15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99" operator="containsText" id="{B52C15AE-5998-4D81-8491-1999F5A4D839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00" operator="containsText" id="{F00C36D7-B32C-481D-BAEC-76058513323B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01" operator="containsText" id="{5A65A55A-CC27-4686-8EAB-385E81E9500D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02" operator="containsText" id="{C6DDC0D0-8795-4838-9810-1F96D03332EE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03" operator="containsText" id="{0B75A094-9B40-454B-BA67-75D39A6C1941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04" operator="containsText" id="{7412AAB3-71DE-40EA-B51D-29FBF1AAC79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05" operator="containsText" id="{2283C005-7704-4A2A-8FF8-3AF03974D26B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06" operator="containsText" id="{7E031B7F-CFDB-40CE-9A65-FB54BCE0270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07" operator="containsText" id="{D8BE400F-7D04-4624-8C95-CF603998FDDB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08" operator="containsText" id="{8102F767-25EF-436C-BCC6-F10150A02C40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09" operator="containsText" id="{49343F37-29D7-423C-BFA6-CEB0EAC7695F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10" operator="containsText" id="{CF86BAE8-574A-42DE-93FC-F7ACF337DC9E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11" operator="containsText" id="{C8BD1F10-638D-4216-A403-033C936179B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12" operator="containsText" id="{1403A76D-2023-4746-A238-AE87496D173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13" operator="containsText" id="{961D93D6-9723-47D8-B03B-36BE10C68DDD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14" operator="containsText" id="{A27BE3EC-72A3-4B9C-A047-88E70428ED34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15" operator="containsText" id="{62EE1939-6C5B-4D06-BF87-B4AD207CD42D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16" operator="containsText" id="{606444F2-6E10-4D99-978D-FB76887BD6A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17" operator="containsText" id="{DDC7EE1C-1864-4EFF-9F39-B0201A8CF493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18" operator="containsText" id="{AD00E38B-D28A-4D40-A9DB-E99D0F38EA5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19" operator="containsText" id="{4C93DFE1-81D0-4941-895A-E419FB2AD08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20" operator="containsText" id="{9300A51E-0238-42DD-9F6F-EC1D230AC512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21" operator="containsText" id="{98F3A1AF-D01B-40ED-BB2F-1118A2F737A7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22" operator="containsText" id="{12FEF8CF-F79F-4E55-A1E2-A20D1D9BA358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23" operator="containsText" id="{CBB82239-E560-40F0-917F-9EE55EFF7277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24" operator="containsText" id="{3F5CF78F-9E7C-4A08-95BA-E68BDA48CCE9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25" operator="containsText" id="{CC8C7597-A56B-4AB4-BD7E-3584CDAF4FE6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26" operator="containsText" id="{5E1BEC3B-6367-459B-88EF-DB654A6F7E6B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27" operator="containsText" id="{B1364FFE-886B-4457-984E-C21C2FAC8AF3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28" operator="containsText" id="{F09B3388-AD44-4CE3-A4A2-98FC89D6C2E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29" operator="containsText" id="{A59F39DC-3B54-4442-84AB-D414D3B4025A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30" operator="containsText" id="{A09373AA-D3C5-4AA2-A3C0-FC2851F39CC5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31" operator="containsText" id="{247595C7-D33A-4BBE-BC64-F0FFA9B2F20E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32" operator="containsText" id="{C9063A6E-E97D-41B0-91E6-79F6EDCD1ED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33" operator="containsText" id="{E49F64E3-9891-4196-84F8-E892E8693FC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34" operator="containsText" id="{9207346E-A8B0-4158-839A-399156B93CCC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35" operator="containsText" id="{7B5B5FDD-79CE-4D67-B29F-21ADE1399FAC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36" operator="containsText" id="{7BCB9DF8-24DC-4E84-A0EA-3C0ABC1D80A4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37" operator="containsText" id="{0E215AF1-1141-4C5F-85C8-8AC2663CB937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38" operator="containsText" id="{63630B7F-2553-433C-B13A-48BEAE7ED568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39" operator="containsText" id="{1D4A9A5B-8612-4D40-A187-8CB9FE05D67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40" operator="containsText" id="{8080A6AE-698C-41A0-A5BE-765CFF41160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41" operator="containsText" id="{FB757A7D-1ED5-4741-8477-E2DB614E83BD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42" operator="containsText" id="{23D64002-9E3A-414F-B916-C5904904407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43" operator="containsText" id="{6322F069-47E9-4A6F-8092-55B1CF21CA7F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44" operator="containsText" id="{15C4E4C7-F3D0-4ADE-85F2-0EB60D0CF68E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45" operator="containsText" id="{2E318C9B-F5CE-4ECF-B5C8-1FC6CF48A808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46" operator="containsText" id="{83F16803-08EA-4593-B91C-B6D0FA363AD6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47" operator="containsText" id="{97F3FA16-C33B-4E55-88A5-868579F9E92E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48" operator="containsText" id="{5BB03508-2587-41C4-83B2-7ED4DC2BC553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49" operator="containsText" id="{ED6A387F-9C27-418B-B084-40082A108414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50" operator="containsText" id="{30858B8E-49B3-45AD-966D-8CEDF12B3104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51" operator="containsText" id="{DED07524-2906-4EF7-B006-5B9D7465CDA5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52" operator="containsText" id="{BF66038E-7C82-471E-BEAB-58219FE814BE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53" operator="containsText" id="{401FF0F1-3576-49FB-A906-2050F9D2DC8C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54" operator="containsText" id="{3F18BC5F-84DF-4117-A692-45E73AEC5549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55" operator="containsText" id="{F52A0B79-A889-41CD-B34F-445EDD0855C3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56" operator="containsText" id="{289AE237-7143-4CAA-83A5-788F9DB311B8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57" operator="containsText" id="{47EBB8F5-82E4-43BB-8075-D4725D11BB97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58" operator="containsText" id="{86547C30-E014-46DE-B077-A08333D4523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59" operator="containsText" id="{847B887F-48BE-4A24-B923-B01848FE4A0E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60" operator="containsText" id="{C8F1902B-05EA-4266-ABE1-69B0AD312593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61" operator="containsText" id="{4A791FA8-72CB-4438-A7AA-D0D25980D64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62" operator="containsText" id="{E7F8809D-BBC7-44F0-A669-0746CC2BFEE2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63" operator="containsText" id="{D8502F9E-F3FE-4FED-BB66-0C9C6BE62342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64" operator="containsText" id="{E5E58EBE-AAAA-405E-868D-62C62FECC50A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65" operator="containsText" id="{C16E3643-F84C-40A0-B9BD-DC18DB1D7E45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66" operator="containsText" id="{0731A7B8-F453-40C4-B4ED-B73487B91F50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67" operator="containsText" id="{0EA7D948-ADCA-4B92-80AC-D3AFFEFDEAAB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68" operator="containsText" id="{26958C6A-D453-4E56-B0A1-20257635218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69" operator="containsText" id="{6D2DD149-3A1B-4B03-8516-A50271882734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70" operator="containsText" id="{FD6F08D8-4D6C-41FD-BB0F-8FA6CC187947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71" operator="containsText" id="{A72D11E0-836E-43B9-9FCF-576EE37DA155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72" operator="containsText" id="{2E6D22B2-3B32-4376-A2CA-9EC1B101021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73" operator="containsText" id="{8B632B3C-5B04-472C-9AAC-B8C85A110243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74" operator="containsText" id="{B1565A0E-D85E-48BB-A3BF-837EC4E4C365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75" operator="containsText" id="{544AEB95-A674-4B93-8795-51C9D7E340D0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76" operator="containsText" id="{425D336A-5F90-4945-9CFF-28A333B2D8A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77" operator="containsText" id="{6E02B3A7-F4D2-487B-A1BC-B8AC1491F240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78" operator="containsText" id="{7A7FA3B0-5971-458A-AC87-1B6D3CCC0A9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79" operator="containsText" id="{094BE06E-707A-4EFE-A493-887CAA0EFC51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80" operator="containsText" id="{CF8D5F16-170D-4943-BB8B-211B396FE3BA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81" operator="containsText" id="{44A17903-8E34-4A6A-AC2D-D431EECEDAD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82" operator="containsText" id="{217BBD3D-47B2-4A14-856D-C9145403A02D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83" operator="containsText" id="{B58E626C-141D-476C-8200-369F86E090DC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84" operator="containsText" id="{CF343187-EDA0-4ABC-9535-5C8CAE807C98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85" operator="containsText" id="{D9A1C2DB-D861-4DED-A2B1-DB2F862B8629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86" operator="containsText" id="{1BACC152-E850-496F-A477-5350CD5FFF1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87" operator="containsText" id="{A5028643-5951-41AA-8BF8-ACAFBD209B67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88" operator="containsText" id="{74D5D420-FD33-4FDD-95CA-ACC33E0B7FA9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89" operator="containsText" id="{327A57B1-4898-476C-8CB8-0F0DD40F36E3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90" operator="containsText" id="{3AEBB992-1BA4-456D-988C-FCF3198A415F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91" operator="containsText" id="{0D0BEAE2-79D4-49E1-9FC9-8199DEB9F5EF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92" operator="containsText" id="{DAA957A1-B6A2-4FCA-93D6-6E06BC5A64CB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93" operator="containsText" id="{B8B84A03-1CC2-4AF1-A64C-3CFCA651DE3D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94" operator="containsText" id="{50B7B0B4-2244-47B4-9F99-818DCEC0C15B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95" operator="containsText" id="{476A2D85-7128-415F-A8CE-9C55A7D66D59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96" operator="containsText" id="{F46434D3-DE03-4B9A-B172-5D9426D3C3D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97" operator="containsText" id="{2E617CDE-A947-407E-97F4-446E6CFCFB37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98" operator="containsText" id="{0E0F711C-56E7-4D31-AD3D-5118E47AE82C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99" operator="containsText" id="{ED43037F-EA12-45B6-9569-96CDC532CF99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00" operator="containsText" id="{FE02DE51-BF27-4DA1-A6E8-DB91CFE1D6AA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01" operator="containsText" id="{6473BF6F-AA27-41C4-BFEE-E0779E0FE1B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02" operator="containsText" id="{F30644E5-A22F-4930-8E9E-1EA08298CED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03" operator="containsText" id="{51F5BB90-602E-416E-8D3D-65A263E85A0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04" operator="containsText" id="{85E82091-F9CB-44E3-80FB-D7FCBA1A7CAD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05" operator="containsText" id="{10035797-CC19-439A-9E7B-8B93446B5FD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06" operator="containsText" id="{3CEE2607-AB45-4749-BA63-5B1436B870CA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07" operator="containsText" id="{ADAA6E22-D6E4-42CB-BD34-52B37E34DB2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08" operator="containsText" id="{253D0F18-18C1-41E3-8EF3-8B3D69D56F6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09" operator="containsText" id="{649D7A98-FD89-4ABE-8817-EF2CC8B3579B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10" operator="containsText" id="{791B23AF-665C-4118-B1B1-A298247CD423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11" operator="containsText" id="{1AFDD8B6-CBC8-4705-B02A-F5F82875273A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12" operator="containsText" id="{9A58BD9F-D82B-4629-832B-CBFD19ADA594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13" operator="containsText" id="{65254DC5-BA0E-4D5A-B5C9-3F28D22BFDF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14" operator="containsText" id="{CFD4914B-EE45-4D7F-86A0-94DBBC6FD68D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15" operator="containsText" id="{F63BD864-FD05-4A7D-B7B1-6B6C689D02B3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16" operator="containsText" id="{CECD9618-2BF0-4784-9615-A906642F4153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17" operator="containsText" id="{FB6279B6-B295-429F-8DC0-DC41673E6EF7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18" operator="containsText" id="{93D057E9-1832-4CC0-BDC2-DD01193921D9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19" operator="containsText" id="{A7F46570-CC61-495E-8440-B6CC55F7B2B2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20" operator="containsText" id="{35078DB0-C67A-415A-B2B2-1840039C0B4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21" operator="containsText" id="{832F2427-8215-4655-9611-41934E9B79F5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22" operator="containsText" id="{B8C26BE3-7280-4AFE-A1C0-C337D0C5952D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23" operator="containsText" id="{9427DA00-01E2-40FB-8598-59939BF9D192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24" operator="containsText" id="{F2564D17-5CA5-4FD3-B570-9CE79701CFA4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25" operator="containsText" id="{DA7364C4-2AFD-43A4-9006-333905140A7E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26" operator="containsText" id="{876538C4-1147-4F4B-843C-3CAF110045A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27" operator="containsText" id="{59A80205-A7CE-4791-9C37-F3491ADCBAB9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28" operator="containsText" id="{B062B3D2-59BF-4453-A675-F618F384306B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29" operator="containsText" id="{75D59EC4-7467-49A5-BAB8-3B7DCB60F8E8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30" operator="containsText" id="{74F77882-47E6-4D9F-996E-630F1D542110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31" operator="containsText" id="{E1A09E69-50FD-4C6A-A4D2-F6812FA86AAC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32" operator="containsText" id="{3260A087-4C7E-4719-BF4C-AD950D1DC800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33" operator="containsText" id="{7727B9CB-D8A1-43DF-B34E-008CEAEF3011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34" operator="containsText" id="{EE07F7C2-4AD3-4AD3-BD88-D525DB0ABF5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35" operator="containsText" id="{2B2C5DAF-486B-497E-B034-F7833FCEF226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36" operator="containsText" id="{3B7C3DDE-CEBE-4841-907A-AC87D911D877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37" operator="containsText" id="{D393CF78-B4C4-4890-AF55-6586683D9C99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38" operator="containsText" id="{4B307658-0481-4478-86F6-7AC47799A1A0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39" operator="containsText" id="{0EF223C6-56A2-4E75-AB2C-93E0037C637C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40" operator="containsText" id="{15763F0C-8B07-40FE-83C3-CDBB6B11C674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41" operator="containsText" id="{F79DC22C-D2EB-4ED9-AF1A-ED577455A496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42" operator="containsText" id="{567BE890-29F6-42DC-AC6D-FA74652F8E4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43" operator="containsText" id="{69804016-A3B7-4D9C-99E6-BFD526736A3A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44" operator="containsText" id="{D83A5D9D-B3B7-41E7-8A0A-C53CBC8BC353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45" operator="containsText" id="{085F6388-0480-49C9-AD99-5B1E42B13AEA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46" operator="containsText" id="{AC15006B-5347-4DFA-B6B2-97892DDBD3C6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47" operator="containsText" id="{E76C87DC-E403-4A8A-9315-B75FC956EC8A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48" operator="containsText" id="{863CF9A1-913E-4109-BBCD-5CB1B520F9BF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49" operator="containsText" id="{83AC1E7F-F8DE-444E-94AB-ECBF788FCED5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50" operator="containsText" id="{D33DD8B4-DB15-4262-9C88-E2261409DB6A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51" operator="containsText" id="{0CC645BC-4141-4ED6-AE29-4DF2D002CBA4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52" operator="containsText" id="{F56E23D2-1935-45D4-B9A9-1D1F91DFC3D1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53" operator="containsText" id="{617BF42C-7683-4425-8E8A-37D19DCBCFB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54" operator="containsText" id="{417FC33B-83B2-4011-9850-B78A0E90D17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55" operator="containsText" id="{5EC92B89-72BF-48D3-8E1D-5ACFD9FCAC9F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56" operator="containsText" id="{48CCC98A-DFF3-456C-818D-4931B300C5EA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57" operator="containsText" id="{6B3D5F5B-6FD5-409F-8D76-7EA97D94B481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58" operator="containsText" id="{456973AF-0322-4A65-8D17-8DEE05764295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59" operator="containsText" id="{B160616C-78A6-4C1A-8A74-608E6EFDF1DB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60" operator="containsText" id="{78BB0462-E520-41D8-AAE1-1BD71E9E4EE4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61" operator="containsText" id="{FB8B15DF-3144-41DA-BD81-9E2FA2A72056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62" operator="containsText" id="{BEBD2E0F-0CF7-4B7C-A5C7-903A6B4D2E1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63" operator="containsText" id="{07C1269B-5E0D-42AE-ACCB-A9A1A464130A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64" operator="containsText" id="{31D50348-AE30-453A-AF1D-FC39AFD0D7FD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65" operator="containsText" id="{63C3C1B8-FF47-4703-8CCF-327A9ADCF67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66" operator="containsText" id="{4676C66D-1FF0-4F90-8896-8548C1EDD3E1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67" operator="containsText" id="{38F16C6D-F77A-49A5-B240-45B6E8A6271C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68" operator="containsText" id="{2202F1D9-E728-4B0B-B68E-FE2F40E8170D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69" operator="containsText" id="{5952F3D7-4FF1-400D-9115-ABF01F69DD50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70" operator="containsText" id="{ACDD30A0-0FB1-4F96-A6FB-9023BD965411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71" operator="containsText" id="{24C57055-AA7C-4132-8928-D273DF61111D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72" operator="containsText" id="{CD91B4D6-F14D-45FC-AE9E-2AE9DAF10B2A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73" operator="containsText" id="{101EE59F-64F9-444F-A2DB-ABC32AD49E0A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74" operator="containsText" id="{3C467D2D-2002-425D-8589-F5D48DFD99D5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75" operator="containsText" id="{EE100A1A-4192-494E-877A-0B403B7A35DF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76" operator="containsText" id="{7615FA49-1137-47B3-AB65-10F48D60ED6B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77" operator="containsText" id="{765F579F-DFB7-416E-8E2E-9D4201F1EDAE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78" operator="containsText" id="{3A0C9F2C-A332-4500-B9F0-852918653D0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79" operator="containsText" id="{17C01709-8CC0-449B-9201-9017B32E6628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80" operator="containsText" id="{A32BC0A6-F63E-4DE0-B983-4243E0BCD7A6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81" operator="containsText" id="{CF5294F3-A767-417B-B2CB-CED65B95CB54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82" operator="containsText" id="{BF658844-55FB-461B-9A24-BBF5FED2CC44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83" operator="containsText" id="{EC632322-AA72-47CF-A22A-186D0369DB77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84" operator="containsText" id="{133349D2-F15C-497F-8213-3F73D86B506E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85" operator="containsText" id="{2119187A-E295-4287-92C1-BA74454073C7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86" operator="containsText" id="{095482FB-5DDD-4CD4-89D1-FE5486E34552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87" operator="containsText" id="{A3355623-9696-45C0-9337-A00A3F353AFA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88" operator="containsText" id="{7F1DF790-55FD-4CEE-9DB9-9267C9DEA352}">
            <xm:f>NOT(ISERROR(SEARCH($Q$44,M21)))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89" operator="containsText" id="{C631DBC6-8E75-488B-865C-140EAC16560F}">
            <xm:f>NOT(ISERROR(SEARCH(#REF!,M21)))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490" operator="containsText" id="{B4C90FF3-C65E-41C8-885F-1662BB9FC95E}">
            <xm:f>NOT(ISERROR(SEARCH($I$44,M21)))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491" operator="containsText" id="{72C5FBF9-0636-4109-AB08-E6A47D2506ED}">
            <xm:f>NOT(ISERROR(SEARCH($P$44,M21)))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92" operator="containsText" id="{2FC5B29F-B95A-4DCA-8B50-6890B4661EEC}">
            <xm:f>NOT(ISERROR(SEARCH($O$44,M21)))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93" operator="containsText" id="{F7647221-648B-448D-AC86-6409D81BC676}">
            <xm:f>NOT(ISERROR(SEARCH($N$44,M21)))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94" operator="containsText" id="{68AE258E-CF5A-4FFF-9C0F-5C1EC9CE736D}">
            <xm:f>NOT(ISERROR(SEARCH($M$44,M21)))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95" operator="containsText" id="{A17275C6-F843-47F9-B19D-ABB7A7CFB071}">
            <xm:f>NOT(ISERROR(SEARCH($L$44,M21)))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96" operator="containsText" id="{3E4E4175-B344-42D5-B639-BCA70324FCA6}">
            <xm:f>NOT(ISERROR(SEARCH($K$44,M21)))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97" operator="containsText" id="{33DA2EA1-A7E0-4118-B08A-0E99F8C5E293}">
            <xm:f>NOT(ISERROR(SEARCH($J$44,M21)))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98" operator="containsText" id="{FC19BEDD-3337-4E2E-A23F-C783B325DEEB}">
            <xm:f>NOT(ISERROR(SEARCH(#REF!,M21)))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99" operator="containsText" id="{0F7B810E-5A4F-48B3-8F02-6F6043286470}">
            <xm:f>NOT(ISERROR(SEARCH($R$44,M21)))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M21:O21</xm:sqref>
        </x14:conditionalFormatting>
        <x14:conditionalFormatting xmlns:xm="http://schemas.microsoft.com/office/excel/2006/main">
          <x14:cfRule type="containsText" priority="21001" operator="containsText" id="{56F8AE6C-F100-4B06-9090-30BD28472E3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02" operator="containsText" id="{71112D67-AD6E-46CA-882F-94D963849DA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03" operator="containsText" id="{79D7CEBE-10F2-40A3-8DB0-A8CA3562807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04" operator="containsText" id="{1DF22E6F-84ED-4EE1-A7B8-DC82FC7ECE1A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05" operator="containsText" id="{85671A94-42CA-4005-AF43-05AE0B7E680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06" operator="containsText" id="{0D8484AD-152C-4290-8A15-67744B95C18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07" operator="containsText" id="{CEAE3335-261D-40F1-9B21-954CBFAD405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08" operator="containsText" id="{06107587-B471-48A5-BF47-609DA0461C5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09" operator="containsText" id="{89CB860C-443C-4318-879B-A9BB0925C9A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10" operator="containsText" id="{BF4899AE-A5B8-4950-A6A4-E0218F43D82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11" operator="containsText" id="{DBF2B558-9F74-4045-A0E6-170B1BDBB89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12" operator="containsText" id="{47C75714-4E2F-4757-844D-71126F4D901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13" operator="containsText" id="{FB2FD4AF-8CC4-4DF4-A297-535194DCB74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14" operator="containsText" id="{061AEBE9-106F-4D0C-9369-EF6AD587559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15" operator="containsText" id="{E5BA596F-2442-46A9-ADF6-F5481F97241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16" operator="containsText" id="{886FA406-26E0-4442-937B-957C89C1BFD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17" operator="containsText" id="{48321AB6-4131-40BF-A253-2B1876FC482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18" operator="containsText" id="{AACBE83D-BAFC-4F24-97BD-0D112B9B015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19" operator="containsText" id="{DF59DB86-F8D6-4B6D-B925-26E4538BFED9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20" operator="containsText" id="{196EB40F-BB6C-47D5-AB18-B030CB825F3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21" operator="containsText" id="{4FDC247E-3602-4CFF-81BD-FC3F8D535B5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22" operator="containsText" id="{4AEA7307-E573-4308-B71F-BC7FABC7B66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23" operator="containsText" id="{3AC84B21-11C5-4847-9E57-20F07C661BD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24" operator="containsText" id="{D2711D7E-45C7-41A1-822A-93580001478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25" operator="containsText" id="{593903D9-70F3-4A04-8F68-12759978B35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26" operator="containsText" id="{9404C84B-3834-413B-A172-665A5BB9629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27" operator="containsText" id="{AB0E3529-CA1A-4076-A051-7EAC7C1BD2D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28" operator="containsText" id="{9E6FFDA8-8CDA-4B2F-86D6-307C5C12D56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29" operator="containsText" id="{9D8D0BE8-A948-4F21-ABA5-6D54449C40F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30" operator="containsText" id="{9C259EA1-4A04-4BC6-86EE-BCDD02C72AB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31" operator="containsText" id="{65784F7E-DACB-47B5-838C-D22220856F3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32" operator="containsText" id="{236DAD58-3545-42A7-9F7C-214B68EB9A6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33" operator="containsText" id="{23B61FD4-FEBD-463E-8F52-5288DF538017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34" operator="containsText" id="{86E47DDD-6F5B-4FD3-984E-0BEBA0225E2E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35" operator="containsText" id="{EF09D088-8C6A-4C5C-A5DD-9D7F3413B2B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36" operator="containsText" id="{CF66EA87-C64C-46E2-85D0-9D65EEE4AA5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37" operator="containsText" id="{004913EB-AFC9-4FCA-AC3B-64F9705D570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38" operator="containsText" id="{6DB7EDF4-0072-4E42-8CFD-A42326A88EA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39" operator="containsText" id="{5BA27E27-FDE6-4382-B40B-267095B911C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40" operator="containsText" id="{8FB398CC-E8EE-4A3D-9D01-7BAA8F20D08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41" operator="containsText" id="{9BA63B48-0C4F-4707-8588-CD281D3F38B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42" operator="containsText" id="{BF28C784-530C-4ADE-883C-90A2A4772F8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43" operator="containsText" id="{0DB886F8-579B-4D2E-8918-AC2D93075E1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44" operator="containsText" id="{EA8AB3B5-BCF1-42B2-ADFE-BFC805DBDF3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45" operator="containsText" id="{8C0A3096-38D8-4B45-B16A-49B23F348AAE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46" operator="containsText" id="{8688C90B-21B7-44A6-B0B6-449A64DE6A1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47" operator="containsText" id="{1DCDCFDC-5EDC-4D0B-92C1-8A1AC6BD1A4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48" operator="containsText" id="{64B485C6-95BA-42C2-BE3F-D80A96EF0F6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49" operator="containsText" id="{ACAF290E-8EC5-402F-8284-06168CECF6E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50" operator="containsText" id="{1ED42963-9E7D-49BC-A2FC-07AFD842B60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51" operator="containsText" id="{47AE3863-FFBC-42DD-9AFB-7917BEE3974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52" operator="containsText" id="{A21FCAC6-0FCE-496E-BBD9-91427E534C8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53" operator="containsText" id="{CA1D3145-C0A2-4585-83FD-1D5FE3B01C4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54" operator="containsText" id="{6C88A6F1-D5FF-48FE-9174-4FD8163A94E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55" operator="containsText" id="{92AB53C8-F011-41FF-B7A9-16D11088A21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56" operator="containsText" id="{65801C48-22CF-4F1C-B46A-61CFFA789E6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57" operator="containsText" id="{B2FCE1E2-3205-44B6-948F-9FC9A0ECEC8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58" operator="containsText" id="{CD63B104-7E27-43F0-9247-3F88161F5766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59" operator="containsText" id="{CF75DBA9-63B5-476B-95EC-D600B89CFB0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60" operator="containsText" id="{8EC40350-6816-45B0-A38B-F93F5FF828F4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61" operator="containsText" id="{5EE47D64-EC11-4EA6-99C2-031ED3305A1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62" operator="containsText" id="{75CB5A61-97DA-4BE5-9EBA-C72A2CBA076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63" operator="containsText" id="{C9420482-4778-47D7-B821-530FFA124D4E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64" operator="containsText" id="{9DDC412D-34CC-42F8-A39A-9C90017F123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65" operator="containsText" id="{5844F389-380D-4846-8897-1855FF0CEF1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66" operator="containsText" id="{D615A75E-2C5B-42A0-B608-A0EEAE24B61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67" operator="containsText" id="{3B0A7EA6-D637-4E9D-9A76-D92572F2953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68" operator="containsText" id="{65FB6056-1FCD-4847-BA1C-96FFFFD0FED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69" operator="containsText" id="{3F564496-6CCA-4484-A0A4-99B1178F45E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70" operator="containsText" id="{C40415AE-BFFA-4F6E-B85E-51BAE9CA634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71" operator="containsText" id="{AF9BF9BD-E7E6-40DE-A1DB-F213B8FD393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72" operator="containsText" id="{2593920D-3D5D-4C2C-9B98-AD8596F3104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73" operator="containsText" id="{7075C0A8-150E-42B7-9CF5-7791202F067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74" operator="containsText" id="{2506D0B4-3415-4F84-87E8-95F259BD58B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75" operator="containsText" id="{EA492CE2-8F72-4414-B2E1-4803988BF07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76" operator="containsText" id="{91F887EE-D0ED-4239-818C-65209B39C39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77" operator="containsText" id="{D869D332-F630-479A-AE98-A700A50BBF9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78" operator="containsText" id="{B003998B-9CE3-453F-9888-5FB4EAE472BF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79" operator="containsText" id="{1590DA54-728C-488E-B98D-F87C8CD896D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80" operator="containsText" id="{7741D472-CFA2-47D9-ACC5-B9BFBC16363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81" operator="containsText" id="{C60BABAD-7AA5-4ED1-9BB9-F25FB507809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82" operator="containsText" id="{A9FD288E-CDB5-4D15-9920-33F9FDEEA14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83" operator="containsText" id="{72EE5180-83F1-42D6-91B8-3B4D95AA62D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84" operator="containsText" id="{572125FF-D91D-4340-9D28-58F9A0240A56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85" operator="containsText" id="{7F1C81C0-193E-4A26-81E4-4BC5D319DCB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86" operator="containsText" id="{9787CA5C-555B-4D15-8320-C9219F0A211B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87" operator="containsText" id="{181989D4-9D6E-4D91-89D0-2602D776C2E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88" operator="containsText" id="{FC73C7A9-D438-4B59-AE5E-F86186711EB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89" operator="containsText" id="{DB79BB4E-5F66-4949-B06A-95EF2639E9C5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90" operator="containsText" id="{51BA943D-8D7D-4352-8C7C-8B4D2FEAA9E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91" operator="containsText" id="{63C235D7-34B7-44D6-BBC7-E3C0485259A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92" operator="containsText" id="{A141ED09-A656-42AA-BF63-449997609B8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93" operator="containsText" id="{81770E97-BFE0-47A6-A29A-43C4B06BB7F8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94" operator="containsText" id="{DA0AF338-15F7-4AB2-AA5C-02F33678667E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95" operator="containsText" id="{BAE3CD64-20AB-48AA-8344-A7DF80D6BA1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96" operator="containsText" id="{372C0493-4CF4-49A9-A9C0-E8A41F9A4A0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97" operator="containsText" id="{5581BDFC-17AE-4B1F-A20A-D174E54089E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98" operator="containsText" id="{1DEFF008-AD8E-4D9B-9005-B3EE72B9D179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99" operator="containsText" id="{F37B91D1-8781-4DC2-9081-E6FAAEA2ABB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00" operator="containsText" id="{A0978147-51BD-4AD3-A3C6-8EEA48164ED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01" operator="containsText" id="{180CDE92-FB47-4408-A68C-F2A148CA255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02" operator="containsText" id="{D9595C02-5A08-427B-B8FF-2B0B386CF61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03" operator="containsText" id="{DBB7CF5A-00CE-4C2E-B941-8D914295A87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04" operator="containsText" id="{72001F61-1343-4990-ADCA-CE0553AA4ED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05" operator="containsText" id="{9B066871-FA06-45CE-AF10-D04546790F1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06" operator="containsText" id="{AC28F1CD-4C6E-430E-A442-DAD7026F89F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07" operator="containsText" id="{AF0FC867-29EB-447E-91B5-CABA968B565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08" operator="containsText" id="{B997B374-2C45-4DAA-9BB5-B7C1417FC5F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09" operator="containsText" id="{A50EF8FB-9ED7-435F-9286-E01EDDAB0D01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10" operator="containsText" id="{5A00E071-6C2E-4A2C-972E-8694A25FE37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11" operator="containsText" id="{A5E58A9F-9D22-4C1F-BECE-6A9342EFF39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12" operator="containsText" id="{19F0CA4D-BCA4-4949-9BC1-46A9D837EFFA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13" operator="containsText" id="{D79C045A-CED4-4730-B481-66BA9B79C88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14" operator="containsText" id="{2CCC7385-B8DF-4C13-91A6-685CD54DE42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15" operator="containsText" id="{F758157D-504C-4886-8065-84C50EE349CF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16" operator="containsText" id="{A385ED65-7788-4C19-8C20-91D333B01B0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17" operator="containsText" id="{70690737-97B5-4DB2-8B84-8D9D1BF52868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18" operator="containsText" id="{B4D1636C-8046-4966-852A-5D8999AF1A8E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19" operator="containsText" id="{8C862F06-ECDD-4EE0-B0D9-4EEE84FD0C4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20" operator="containsText" id="{66BA7545-5E74-46F9-B6A8-A223626BAA0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21" operator="containsText" id="{160EDB6E-6C9F-4BB0-AA23-9DD194CB86B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22" operator="containsText" id="{BA3F0F77-C557-42D8-98E7-04FB1552FBD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23" operator="containsText" id="{9EEF7030-2AB7-4D56-B38E-6686CF88172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24" operator="containsText" id="{33DA4899-B0FE-4957-9987-2F85683F137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25" operator="containsText" id="{1169E0E9-FC8C-4CC5-9C0F-466D676BD6A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26" operator="containsText" id="{C0D22AD4-CD94-430F-BAEE-D25588931C5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27" operator="containsText" id="{D135C48E-3618-42EC-9492-8F02DE56567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28" operator="containsText" id="{B37AC319-6F0A-4F8E-BB11-FDAF9AF2338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29" operator="containsText" id="{EDF6BE3E-78B0-4590-8EFA-5B30CBE049A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30" operator="containsText" id="{523EF847-7199-4411-9C55-69E44FF97629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31" operator="containsText" id="{FA73639D-D759-443A-BD96-5FDC1503C9B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32" operator="containsText" id="{6EBC8EFC-8573-45A9-BEF8-0B3A04B9E03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33" operator="containsText" id="{B7E66740-0BB7-46E0-B013-13CE5BC2262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34" operator="containsText" id="{909DECB0-ACF3-454F-B3C6-51182D629EF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35" operator="containsText" id="{35FCF0D4-5C7D-4BCC-A8DD-5DF2F0A576EE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36" operator="containsText" id="{17241CBE-8438-445C-9A83-62B9EEAB3F8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37" operator="containsText" id="{9D676686-CFCB-45E6-9EF6-C3248E02D99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38" operator="containsText" id="{533FA626-17E4-432E-8D60-55314FFD18A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39" operator="containsText" id="{E0EECDAE-90F1-4B36-9A3D-CFBFE49206A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40" operator="containsText" id="{4B518AD6-E579-40BF-A2AA-45F7A3DAD05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41" operator="containsText" id="{9A31B98F-99BF-4105-A427-DEED126FDA3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42" operator="containsText" id="{FF9E3277-E0DE-494D-97A9-5EBC3B2A77D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43" operator="containsText" id="{DF688079-EFB5-4C62-BF84-B8DF50E5273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44" operator="containsText" id="{4B2C0CFF-0F7E-477C-8CC8-BF3173A6192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45" operator="containsText" id="{C0DC9FA7-E3D7-40BF-AAD2-42127348185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46" operator="containsText" id="{487293B8-6C1A-4930-A375-8F495FF3C4E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47" operator="containsText" id="{60CDE27A-C980-4D6B-8BB3-9B3C403C1227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48" operator="containsText" id="{6881BBEC-3F63-4FEC-804A-3223D100FBC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49" operator="containsText" id="{24E00821-C888-435F-9D23-15E1163E169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50" operator="containsText" id="{E61E5924-9DA4-4494-B34C-843446E6EAF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51" operator="containsText" id="{6313EBDC-6F49-45A4-9CA0-EA024A5F987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52" operator="containsText" id="{EC6258EA-806B-414E-91D3-315DEE84EFC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53" operator="containsText" id="{71DFE495-1107-4742-9CB3-A6AF09A7820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54" operator="containsText" id="{6800C586-92FB-4F34-B07D-98051F78D75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55" operator="containsText" id="{A5243955-43A6-4E41-9323-A0BEBE4A78F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56" operator="containsText" id="{B89B3800-1317-4E95-9F59-356B59A4DF6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57" operator="containsText" id="{36FC38FB-1730-4FF3-931C-F9FA72BF4C97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58" operator="containsText" id="{59C5C7AD-9AE4-4EC8-BD9D-21E2A2D2368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59" operator="containsText" id="{09BC3DB3-5E48-41A6-B64F-DA71B7AC6BE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60" operator="containsText" id="{71A3DC17-DC06-4627-A590-0F2D55865EA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61" operator="containsText" id="{2BB63FEE-11DD-4B1C-B2C2-587528752FA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62" operator="containsText" id="{2C9A5A09-69F7-4E7F-97D1-8A89D95DBC5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63" operator="containsText" id="{9773404B-58A6-423C-AABC-D5AEB69F9F4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64" operator="containsText" id="{3C027257-2C8F-486C-A5AF-A98FF6343A3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65" operator="containsText" id="{49FC19CA-09F7-4A05-BD7A-D98FEB136C4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66" operator="containsText" id="{EB2EADA0-B3B7-49E6-895C-CBA5B9E29F8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0999" operator="containsText" id="{42F48B69-6E3B-4963-9A39-64BB8C8D66A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00" operator="containsText" id="{F279C453-E93D-48A3-8C92-70007C8B475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0982" operator="containsText" id="{CFB17060-7E05-4F02-9459-96FFD42FFF9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83" operator="containsText" id="{4821E172-895E-48D9-9928-288BCF0AFE6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84" operator="containsText" id="{E810EEC8-2F07-4E1F-8353-9CC219A4E1FA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85" operator="containsText" id="{19DBB4C7-748A-4D7A-838F-3F9DAF7AA991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86" operator="containsText" id="{D457A812-5C9F-4081-9C07-4F906149BC45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87" operator="containsText" id="{DAE102FE-2FEC-41AF-88BB-C5771DE0B7C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88" operator="containsText" id="{1D767D2D-79CD-428E-A605-B900683AD6B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89" operator="containsText" id="{2B828355-70DF-4E64-956B-693594EA63B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90" operator="containsText" id="{C44C4E85-8754-4636-99D9-B43BEF15510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91" operator="containsText" id="{45B4396A-81AF-4B4A-8F61-D565F5F6168E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92" operator="containsText" id="{3EB094C5-3A1C-4F78-B393-086F91CEDE4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93" operator="containsText" id="{0296EE6E-0559-4735-AB13-177C09616095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94" operator="containsText" id="{AF7EF965-4A5D-4A72-AE78-1A48012F2271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95" operator="containsText" id="{EA8A89EC-91AF-4039-8E8E-E6FA99201E31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96" operator="containsText" id="{433DC440-D382-4A5D-82F6-A01C167E632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97" operator="containsText" id="{95867CF3-5BD7-429E-BE5D-ABE91F7D9B5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98" operator="containsText" id="{0341493C-57B6-4EB7-AB34-A93F1E9074BD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0980" operator="containsText" id="{F2CD188F-63FC-4E24-B6E6-26907579566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81" operator="containsText" id="{4C9138C4-B72B-4011-AB0D-38169DFDD6B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0219" operator="containsText" id="{94F75139-BE05-4282-8878-8874958C6A5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20" operator="containsText" id="{AC1B6E52-C8EA-4548-BF3D-3D34DFBE7DF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21" operator="containsText" id="{663893F9-2158-4904-8440-4D97E4DF998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222" operator="containsText" id="{60E4AC77-642C-45DF-93F0-BAAA89EF6A1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23" operator="containsText" id="{1ECF15E1-E5E1-474F-BEDC-5C9E2CB753F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24" operator="containsText" id="{05179332-2C4B-470D-90E1-B5E22E0B038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25" operator="containsText" id="{DB007C36-B8FC-4850-BECB-47847103723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26" operator="containsText" id="{42FA5799-7860-4561-88F2-247FEA907EC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27" operator="containsText" id="{97F67002-21C2-4346-BE5C-449AB499F5D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28" operator="containsText" id="{6445DD52-2781-4017-9D3F-93823852C53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29" operator="containsText" id="{D79A1AAC-146C-47B1-B41F-E7FBE3F765D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30" operator="containsText" id="{B4470F63-9E83-4652-8401-A53DD67138D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31" operator="containsText" id="{47852E5E-932A-4D3B-B05F-331475AE1EA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32" operator="containsText" id="{B1B44B46-C233-4163-913A-1B70592F30C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33" operator="containsText" id="{C379A5D5-BF34-43DC-A4F1-3B5271BB2ED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234" operator="containsText" id="{963AD1B6-C163-44C4-9C4B-D3E43136BFB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35" operator="containsText" id="{BA65F1A7-60A1-4517-BCBD-52BEF1515F9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36" operator="containsText" id="{9ABD9FA9-42CD-4FC1-A626-247C41063EF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37" operator="containsText" id="{F99B6518-305F-4C2E-AD59-B2EDE9F58CE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38" operator="containsText" id="{B29FB336-F646-4751-9E5A-8EF8BF4F747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39" operator="containsText" id="{2719FE72-B37B-4559-95C6-272D7912A89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40" operator="containsText" id="{EFDED3C3-3F86-4C89-B697-473309DE3EB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41" operator="containsText" id="{823EB5F1-3C7D-44DF-B9DF-6783DD90B54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42" operator="containsText" id="{E3BA583A-0236-4E9C-9014-87E212F17BF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43" operator="containsText" id="{B59CA7DF-8497-4BC8-AD34-4748D1F30F0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44" operator="containsText" id="{DA73328C-029E-411D-91E5-E96A1C63060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45" operator="containsText" id="{69D1A051-41E7-4045-A001-6EA1EC71907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246" operator="containsText" id="{32100D2E-A6C5-4E1A-A58F-D66A5FD6CEA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47" operator="containsText" id="{5E10D4CB-D7DE-48F1-809E-F158ECEF976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48" operator="containsText" id="{310CF827-F384-4E06-BACC-CDDD11B7239A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49" operator="containsText" id="{B5F92082-D414-4703-A517-F757D447962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50" operator="containsText" id="{4D59E8D9-2782-4CE6-BBAF-FB5F70372BC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51" operator="containsText" id="{714EEF9A-4466-4E60-90C9-44655AE0429F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52" operator="containsText" id="{7A4D3D1E-CCC5-4CBE-A123-6E12FA734C5A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53" operator="containsText" id="{67AE8D7F-BAEF-486F-9F59-6292C1A8942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54" operator="containsText" id="{CCFAE46D-7B39-4849-927A-90F50E11CC9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55" operator="containsText" id="{FB4605D5-D7A1-407E-BC15-8FB3DD3E354E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56" operator="containsText" id="{55D550B7-2317-4241-8EC4-01EB5B84999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57" operator="containsText" id="{67E901AA-24D9-4810-B882-7FBF79B1418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258" operator="containsText" id="{406F7E3A-2520-4718-A579-6490DF6C2CB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59" operator="containsText" id="{34C2AD08-A09E-453A-B103-D7C5D75A7CD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60" operator="containsText" id="{CE6E7050-C042-4010-8AEA-4D6AC0C472D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61" operator="containsText" id="{611873D1-3A9F-4A92-A44A-724170B20EB1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62" operator="containsText" id="{B02BC07B-FFF4-4D01-ABBC-67B1A89A9CA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63" operator="containsText" id="{AFEDF4BD-665A-41A7-8EE9-3630D3A3EC1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64" operator="containsText" id="{8ADA905D-E114-4022-82A7-0BC24560114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65" operator="containsText" id="{DF6424D5-E8F0-4ACE-86BB-D9AFB077C12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66" operator="containsText" id="{B25CFB99-D2FA-4F16-B178-177FBD6A865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67" operator="containsText" id="{BED36CE1-181D-43FA-9A0C-060810D7449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68" operator="containsText" id="{6D5BD590-822F-438C-98DE-99F913730FD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69" operator="containsText" id="{4FCDDF41-CB01-4E00-8AA5-CDFB715B016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270" operator="containsText" id="{A4712128-8AA7-4330-9D3D-DEBBE9830A9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71" operator="containsText" id="{69E91AC4-C380-435A-95AB-7A4DA9C0A4AF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72" operator="containsText" id="{6290779A-C8C3-419E-BB72-05DE59C44C7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73" operator="containsText" id="{4487EE34-296A-4A4E-B421-C46E43B5586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74" operator="containsText" id="{27DE88C4-6CE5-4F40-99CF-38F98E1A052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75" operator="containsText" id="{661AB55A-402A-4A1F-8F17-DB902CF262B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76" operator="containsText" id="{1FB3A94F-073B-4BEB-9A8F-F7CC3364A45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77" operator="containsText" id="{9648B4D3-A418-406B-B9FB-FA2624CE5B98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78" operator="containsText" id="{EBDC346F-DE6C-4869-84DD-16B1E995B60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79" operator="containsText" id="{30113943-8655-4584-A275-A6FFE7AA71B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80" operator="containsText" id="{B40479B5-14B1-49F1-A847-031B4378AA2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81" operator="containsText" id="{B29E863D-C6C8-4C79-A765-FEFBD9EC580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282" operator="containsText" id="{5946CA22-007E-4A0B-9C0E-454ED1D0F20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83" operator="containsText" id="{89F06C6D-B2E8-4A29-ACA2-3C095204CDB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84" operator="containsText" id="{33CA0DD9-16E2-4C24-AE2D-8DEED306913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85" operator="containsText" id="{8A333F08-4EC9-4EE8-8500-28A9D584AEF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86" operator="containsText" id="{CE442D6A-FE71-45D0-A48D-1D94B004CC3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87" operator="containsText" id="{956883EF-292E-43C6-A45A-F821EAE84C0F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88" operator="containsText" id="{5EEC2818-33E0-4E7A-AEC5-992C84EF731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89" operator="containsText" id="{8975A408-2A68-4E7E-9F75-B48B7BCA317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90" operator="containsText" id="{777C1C10-5848-44D9-9F69-B42953B9D54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91" operator="containsText" id="{C38A929D-3266-4D3D-9769-F60D792037E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92" operator="containsText" id="{1D9A344E-2E44-4910-8862-BE154A942E7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93" operator="containsText" id="{BE4F01DA-27AD-47E9-A667-FA8A852C428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294" operator="containsText" id="{3BBF31F7-7805-4F15-B483-70E0DD7B265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95" operator="containsText" id="{4AD70898-418F-4E02-906B-F76F7C1A2B3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96" operator="containsText" id="{42C5DDFC-7E78-486B-8FDB-BFE4D5DBCA0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97" operator="containsText" id="{8C4B7E51-C747-4F47-A030-F350781782F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98" operator="containsText" id="{7ED9E22D-B547-4208-AEB0-D93897C8D3E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99" operator="containsText" id="{0B997989-4D4A-46A4-A6E4-42CB1EA158F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00" operator="containsText" id="{BC3B7DF8-52CE-4887-A623-247444160FE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01" operator="containsText" id="{01CC974F-71FA-420B-BAD1-0DF147C02ED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02" operator="containsText" id="{8A8C51D1-63BD-4EE8-9E67-163C32EF3F0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03" operator="containsText" id="{7BDA7A2E-BFF3-4318-915F-89959C6432FF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04" operator="containsText" id="{714A0CF6-1F0C-4F87-9CB8-1AB833CFE46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05" operator="containsText" id="{C40E03BD-951A-4A1A-8242-9AC21AB2CA3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06" operator="containsText" id="{9115198E-0FDB-44F2-B891-EACA399765C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07" operator="containsText" id="{EC767211-260D-477F-B4F5-9A7E0674C4F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08" operator="containsText" id="{DAF4B48D-60BB-444D-9AF2-E0AA660ADFA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09" operator="containsText" id="{541E908E-4533-473F-8ADB-0AF5EEB4090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10" operator="containsText" id="{43762D16-4247-4D81-AB76-0DF1E0EAF1C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11" operator="containsText" id="{C7DD6714-0702-4971-81F6-854DE3DBFF6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12" operator="containsText" id="{81EBC609-80D3-4A57-9C6B-17E8E465FFDF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13" operator="containsText" id="{2588C2DF-6883-486E-94B3-C09BBCB58F6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14" operator="containsText" id="{5EE3445E-DB06-40B3-A075-4F8A536E99A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15" operator="containsText" id="{35C93C2E-AD67-4B74-A323-B7C968AFDA6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16" operator="containsText" id="{33B80750-C32C-4C9C-970D-7B14E5F2D43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17" operator="containsText" id="{2A9ADA6F-2765-4077-B66D-3EB2ACFC1526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18" operator="containsText" id="{282401B2-216D-4DEC-AC1A-EBBFB2B6FAF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19" operator="containsText" id="{6123D43E-B5A7-435A-8E83-CD87A5D04EF1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20" operator="containsText" id="{30CBD9B2-6F2F-470F-ADFD-61F953797A2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21" operator="containsText" id="{DCAAB228-979D-4D85-8F71-71A1B8022C6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22" operator="containsText" id="{878B26B3-FDEB-4D55-8B41-8661AB2C6D5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23" operator="containsText" id="{48B8A298-3AB0-45AB-9441-DD4B7D35065C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24" operator="containsText" id="{535F4F3C-D5CB-4E7F-BA0E-D9D35C0BE44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25" operator="containsText" id="{25544192-21EA-4390-A893-4AF7457F723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26" operator="containsText" id="{ADF6A665-7490-4BDF-B406-3B06D87684C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27" operator="containsText" id="{AE7C6A06-0A94-43F0-997C-B9DC752685E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28" operator="containsText" id="{D389B745-3547-482F-8541-E70105F301E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29" operator="containsText" id="{51670469-AE65-4E1E-AB8F-3959B3C38006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30" operator="containsText" id="{CC783B7F-7A5B-4838-B175-2144FEC5644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31" operator="containsText" id="{10B57644-3C3B-4227-89F8-854C0E6AD15F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32" operator="containsText" id="{3356630E-9AA3-4943-AFCA-2E661E7490F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33" operator="containsText" id="{1439504C-81F0-4069-98FB-CF7BA902BCD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34" operator="containsText" id="{9887E35B-3FEA-46B1-BC9E-37F0B88E72F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35" operator="containsText" id="{9AA61BFF-AD57-4EF6-BC1E-FE5F32E29FA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36" operator="containsText" id="{064FE49D-6A0C-4FA7-8947-E4CF3533208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37" operator="containsText" id="{EAAF42D3-BB39-4A65-8133-4A261C6F0DF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38" operator="containsText" id="{4A1D739C-202A-446F-B66D-B355F2F19AF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39" operator="containsText" id="{3316C26B-465A-4AC3-A61A-195DD4FAD60D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40" operator="containsText" id="{A6D88537-E94B-4C95-8210-1F4BC6505A0C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41" operator="containsText" id="{970F615F-8132-431A-B09D-51E63D37966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42" operator="containsText" id="{D91F7B7A-C222-4F15-8352-5515AFE1582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43" operator="containsText" id="{995AD6D8-80FD-4853-8498-EF367A57316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44" operator="containsText" id="{27EDBC4F-0EBC-41F5-847F-4BE4F6C461A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45" operator="containsText" id="{793B017A-330B-4055-8273-568307D0A55C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46" operator="containsText" id="{C676ABA6-3928-4C1A-8E85-240DCC016D2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47" operator="containsText" id="{34F7B56C-72CD-4370-8D56-1DF6C04F7E8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48" operator="containsText" id="{1C9F08F7-4025-4E1F-821D-BA533AE39B2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49" operator="containsText" id="{8CA7886C-4D59-4C1B-B608-BB885011820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50" operator="containsText" id="{25A39EBE-2213-4061-85ED-E29C72FCA55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51" operator="containsText" id="{F819A98F-D2D4-4D2C-B49B-DF15BE64BE4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52" operator="containsText" id="{B62ADE91-6C48-4235-92C0-0AFF8F3BA6E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53" operator="containsText" id="{B15F7CFA-CDA0-442C-9CFE-B85E6FF205E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54" operator="containsText" id="{2F902D20-28DF-4E5F-B0A7-DAFCD7666936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55" operator="containsText" id="{9862C918-A827-4DAA-88EE-90D579FDA851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56" operator="containsText" id="{2225F76F-5FB1-43E0-9B90-6D6D8CB5C3E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57" operator="containsText" id="{ED39682A-A57E-4611-8D0F-AD7AEDB8B35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58" operator="containsText" id="{ADC06E6C-9C4B-4675-917C-F82AB061AFC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59" operator="containsText" id="{CCF0CE59-425B-4B93-ACE1-17ECF06C42F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60" operator="containsText" id="{64437B62-46BA-4489-93C2-77C48DAA32D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61" operator="containsText" id="{F5DF1FEB-D453-442D-ADF6-66552E02F1F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62" operator="containsText" id="{4EFD8B0C-C6A0-4B33-BCB2-14068F0B5D27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63" operator="containsText" id="{E1747E18-658E-4F94-9713-4AD396C260B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64" operator="containsText" id="{E335CCB5-431E-47FD-B6E2-E56EB3471A3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65" operator="containsText" id="{CD4959F5-3135-4EE7-92EE-545FFE64762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66" operator="containsText" id="{DB0457CE-41AD-475E-B43A-E82858F25DE7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67" operator="containsText" id="{4C58CE38-0745-483D-9505-7A5ACB3323F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68" operator="containsText" id="{30336249-E8CE-4324-97F6-6B59B523ED77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69" operator="containsText" id="{170D48CF-5D55-4ABD-8AD2-3A0A1D9509D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70" operator="containsText" id="{06867F0D-82F2-4145-86F8-5FB8C573FC2D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71" operator="containsText" id="{472FF815-E73A-44F3-BA8D-548E279E8D41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72" operator="containsText" id="{62FA1CC1-EA5B-409A-8A7A-CFF0263B69F9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73" operator="containsText" id="{1861E8E3-0052-4DF1-A614-9C2A192EEF5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74" operator="containsText" id="{74B31BEA-7C4A-4416-97BE-9101F93F69C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75" operator="containsText" id="{0264C46E-E0E3-4D82-BF32-26A2E43CEA9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76" operator="containsText" id="{8EDCB8E3-C372-49FB-B770-82A280E6CD0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77" operator="containsText" id="{A409073E-47B4-4CAC-BA84-943E5539FB5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78" operator="containsText" id="{34CC20F2-AF18-47F5-BFF6-29569ABA1E4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79" operator="containsText" id="{B3971F1F-5EF2-4212-AA93-966AF79C203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80" operator="containsText" id="{A409BCDE-745C-4FEE-AB29-20D3843EC48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81" operator="containsText" id="{C3F5B888-390B-4B83-B834-4A5F7FFA5D5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82" operator="containsText" id="{522F847A-C8DB-47EF-9C78-DCAC6128F2F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83" operator="containsText" id="{0C4F41D1-2080-4A2F-9A33-B50157AD634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84" operator="containsText" id="{845017F7-E3DF-48E2-90BA-448AA2C9E889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85" operator="containsText" id="{CCBC2A26-967B-469C-93C7-E8A0774098B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86" operator="containsText" id="{2BBB9B89-5CDA-45BB-A77A-1008B25626C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87" operator="containsText" id="{0B2CF721-A342-4D2E-8E62-15151CE10B8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88" operator="containsText" id="{7FD4734F-2D9C-4DEF-9DEE-23E2CA20312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89" operator="containsText" id="{A9D4697A-C797-4D45-B2E1-AFA105911DBA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90" operator="containsText" id="{F6AB684D-8C2F-4595-A651-8094A316A48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91" operator="containsText" id="{B8F5C7B2-D3AB-4BE0-A60B-C3510BF45C9D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92" operator="containsText" id="{9BD4D1D2-26B8-46DC-958E-99A83515DE7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93" operator="containsText" id="{35F2E975-99CA-4B5B-975D-507F31CB1D4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94" operator="containsText" id="{6D3E4796-6B8C-4A6F-8E6C-F27D971E63D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95" operator="containsText" id="{33B64B50-4D09-4F4E-A634-C2A791882B3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96" operator="containsText" id="{F7E4F5D3-B749-4FD0-80E5-5C96CC1B6F5F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97" operator="containsText" id="{E46998A4-DA8D-4EC0-9D9F-20AB15CF0DB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98" operator="containsText" id="{406B8F7A-87AF-4E3E-B0A5-DD1AF8D8B6C8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99" operator="containsText" id="{ED8E3DB1-26F3-4B32-AF6F-348C4874E08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00" operator="containsText" id="{95940F9A-F562-4EFE-961E-63006509E5B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01" operator="containsText" id="{0D18BE75-0DCD-491A-8CBE-2019866D945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02" operator="containsText" id="{2DF7E41C-827E-4BB8-9B46-F2EF0286532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03" operator="containsText" id="{60C4D0CC-7E28-403F-89B4-6CD792253F3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04" operator="containsText" id="{E3224FF4-6192-4CF0-B276-7DB3CE1AF63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05" operator="containsText" id="{910FD724-698B-4C87-82CD-2452F8177A9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06" operator="containsText" id="{E83DD81F-7EEB-4F6A-BD8D-14076B46B97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07" operator="containsText" id="{4E25E6D8-2947-4536-B723-77254EE139B4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08" operator="containsText" id="{01935070-926F-4768-9F81-2FB0D1FA4E0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09" operator="containsText" id="{CECCF228-027E-46AB-9982-A0C4FB0DDB7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10" operator="containsText" id="{CC521BC1-94B0-4784-B223-B5FF95281FC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11" operator="containsText" id="{8AF306C0-D127-41A5-AE4B-5F769EA80E5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12" operator="containsText" id="{87160C31-2ADC-49A5-A55C-52D0C5394E0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13" operator="containsText" id="{F9FCC584-AB23-42F8-9311-5F0840B3EF3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14" operator="containsText" id="{CACEF817-56A3-4B4E-B84C-B72E0BB91CC0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15" operator="containsText" id="{3DA4400E-DF42-4DD9-B05B-C32CC735285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16" operator="containsText" id="{4624C68C-0FCD-4A4F-8B3C-93FD0B99895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17" operator="containsText" id="{9177BA10-A36A-47B1-9E52-FD97D930E48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18" operator="containsText" id="{257D2125-42B7-4A6D-9CCF-414ECBBE21A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19" operator="containsText" id="{C73A17E3-F32B-4C44-BA59-A36B2AAF719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20" operator="containsText" id="{EA0FC4AC-02F4-420C-910A-3CC08EDBC75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21" operator="containsText" id="{1A5E9369-0714-4AFE-AB53-7E2F9AE77DF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22" operator="containsText" id="{595B956F-BA09-44D5-8337-0164F75F95D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23" operator="containsText" id="{4C8E9C53-E970-4AA7-95F2-3EB02CA655D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24" operator="containsText" id="{1C97B12C-F246-4CEC-BD7B-4B95911B710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25" operator="containsText" id="{777895CD-F96A-4409-89B1-8DFA690B515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26" operator="containsText" id="{365D89C6-4C0D-428E-98F1-4C2C5FB38FE0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27" operator="containsText" id="{75B14D41-AD2B-4190-A47A-6D567F56D665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28" operator="containsText" id="{292D9A0D-67A4-45B5-A3CD-1E2BFE6AA59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29" operator="containsText" id="{80F711F9-C3D7-44C4-872D-FE2BE7F2883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30" operator="containsText" id="{CEF1C0BB-CDE8-4333-92B7-8D4198E5E87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31" operator="containsText" id="{2E978A78-3B5F-42B9-A8B3-FD57845E94F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32" operator="containsText" id="{11CC3B94-89CC-4D8D-A329-94482C5A08A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33" operator="containsText" id="{58DC3592-3B70-4E0C-83AE-D81BEE57FEA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34" operator="containsText" id="{99A5D6AE-6E14-4DA0-BD39-3654F89E102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35" operator="containsText" id="{3705BE17-7780-4268-AA1A-C368AAC68E9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36" operator="containsText" id="{3C18D204-1495-4EDC-8F11-E69A744B7D9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37" operator="containsText" id="{A5E17092-F91C-466C-A3DE-2E3C291DE81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38" operator="containsText" id="{30CC0E58-3775-441F-B1D1-C615E207BCF6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39" operator="containsText" id="{D5D5A363-9469-4D38-A650-2470C0EE8CA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40" operator="containsText" id="{63BF4FA7-34CF-493F-99D2-15527D94762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41" operator="containsText" id="{15D70390-62F0-43A7-B768-7BB688ABE83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42" operator="containsText" id="{ADAEAC95-CD1A-4E1B-969A-97CA749E056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43" operator="containsText" id="{C2EA885D-EB81-411C-A65A-29920B285097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44" operator="containsText" id="{A6A97F0F-ED46-4608-9FB3-73A9BAC152F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45" operator="containsText" id="{330CC9C9-AA25-4B0E-B60B-D2EB4B14BFA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46" operator="containsText" id="{FE598DA6-6743-4BA5-B44B-874744ADD9D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47" operator="containsText" id="{1209E29C-80F1-4F2C-86AC-E464125325C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48" operator="containsText" id="{91F0FADB-4AE1-41B7-B200-B7F8BBE1E18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49" operator="containsText" id="{4ECC2E15-2463-41BC-A26F-A12640596F8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50" operator="containsText" id="{B88DAC4E-2588-43EF-8F75-284C56416DB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51" operator="containsText" id="{A0F2E857-7922-4576-832D-5698E19FA901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52" operator="containsText" id="{9CCE1AAE-0472-45B9-94FC-662B6C0A1E8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53" operator="containsText" id="{DE784C2E-F3F0-4F57-B274-10E1FBEEF8CA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54" operator="containsText" id="{7B304A51-5326-4A4D-83D3-96305837C85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55" operator="containsText" id="{8DE9C492-95CE-4715-8E09-C32B8838B53E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56" operator="containsText" id="{F47954F2-DAC9-4269-8372-8AADC83D271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57" operator="containsText" id="{31AE0819-2D34-42A7-A4C5-D884B5D82E5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58" operator="containsText" id="{C09E79F6-A046-411B-9F97-75CF61727B4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59" operator="containsText" id="{0C46F5FC-B5FF-43C0-808C-40CE22B1AD51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60" operator="containsText" id="{DBD714FE-99C1-4A3B-8EC7-B9BC9E125A76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61" operator="containsText" id="{95F9EFBF-2E64-439E-B28D-B9FE494A43C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62" operator="containsText" id="{A2769963-5A45-4038-AD60-B2277249E56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63" operator="containsText" id="{5B610E6C-943A-40B9-A94E-E5473F56843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64" operator="containsText" id="{EC852DC1-3E0A-4BF2-A2CF-ED73B63D5F6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65" operator="containsText" id="{668D9556-402D-44A7-B0F9-2E0E7039407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66" operator="containsText" id="{D68BD497-FE2E-4116-BA97-621E8E00648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67" operator="containsText" id="{5DDBBB4F-02C1-4439-8E1F-0123B4F6ED6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68" operator="containsText" id="{3DACC61E-3DA9-494C-B0A3-9C67B2B2F1B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69" operator="containsText" id="{36C75003-4B7E-4783-9531-F4FE72FC7F2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70" operator="containsText" id="{0431D88F-0CA4-4E1F-8063-957073AA462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71" operator="containsText" id="{690F4D28-7D52-45ED-B90B-D38D08322E6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72" operator="containsText" id="{57B08C0C-27F0-4C27-B8A4-9E3757AE742B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73" operator="containsText" id="{9AE127D7-ADDA-4D6B-BE8D-7A188B527347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74" operator="containsText" id="{893AA890-9AE0-45C8-AC9F-A3FC054E938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75" operator="containsText" id="{07079347-49CB-4834-8817-A7AC2EA84FE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76" operator="containsText" id="{3605B24C-32E4-4591-B0E1-958BA8F0F74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77" operator="containsText" id="{ACA18060-7162-4CE3-B945-6E1DD66AB62A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78" operator="containsText" id="{543D8D35-6987-432C-A0D3-89CCCF0FC64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79" operator="containsText" id="{098FEE3B-8E75-4F46-9042-FCD18FAEBB47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80" operator="containsText" id="{6F5A9275-6AA7-48A1-82EF-3A086B2F6EA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81" operator="containsText" id="{99FE1FDB-AD87-430D-8C00-2B73F81E202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82" operator="containsText" id="{5A43351D-06E0-4D45-8AE5-0343FBB7349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83" operator="containsText" id="{CE68EDA3-5562-44ED-960E-5CC62D7C92C6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84" operator="containsText" id="{2ABF1D7A-C160-4B0D-B939-EC7127C6DDA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85" operator="containsText" id="{A49F4946-16D4-48E7-BDF5-07F0D7999C8B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86" operator="containsText" id="{13BAEFA9-326A-4917-B63B-5D638A30088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87" operator="containsText" id="{DF4A53C3-99D2-4F5B-8E4F-CDEB3CCA3E4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88" operator="containsText" id="{12B46151-6BAA-4A40-8983-5748DBDC34D0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89" operator="containsText" id="{C51983DA-7386-4BDD-ADD0-9BE45528574F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90" operator="containsText" id="{C6585367-6F68-4951-81F1-DA69CF8668B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91" operator="containsText" id="{9947E906-9499-4ADE-82F7-3A23A56A3FF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92" operator="containsText" id="{1A89BB6E-73B8-460A-813A-990792F02C2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93" operator="containsText" id="{4A38F7A1-74E4-48F8-8E86-5B24294694F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94" operator="containsText" id="{918FEF58-9082-4912-AF64-59DC0BCD562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95" operator="containsText" id="{2858E596-8037-4489-B207-610365ED2851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96" operator="containsText" id="{C10FBB78-8916-478E-BD1A-50E25C449C5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97" operator="containsText" id="{0A73B500-E6BD-4B12-8087-1847F98DFA3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98" operator="containsText" id="{4D303552-0B3E-4807-B130-134E4D204A65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99" operator="containsText" id="{CAD95F8A-E530-47F3-A818-46339D29120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00" operator="containsText" id="{370956F2-62FD-4A86-9074-DF5A839E416C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01" operator="containsText" id="{F3E5E7CA-4E8E-48A7-8FAE-C328E50C488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02" operator="containsText" id="{37CF258C-C129-4A57-9AA4-0182E55189F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03" operator="containsText" id="{428D0300-3F4B-4DBF-9CE3-9B6637B6F86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04" operator="containsText" id="{264B5781-E371-45D8-BED4-33DA5E28FE4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05" operator="containsText" id="{89D7F362-708C-41F4-90A5-557A85F7963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06" operator="containsText" id="{4DD62D1E-44FC-4784-9A09-63E71840890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07" operator="containsText" id="{87826A83-3BC3-40C0-887A-3C3EC735ACD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08" operator="containsText" id="{1A647DF6-5BB1-4B76-80BA-4869959AF13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09" operator="containsText" id="{36D654B8-C0D5-4444-A5E5-5A470E2F3020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10" operator="containsText" id="{A8736A49-41D3-4AC1-BF3E-98F6D1BBC7D0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11" operator="containsText" id="{591F8EB0-D406-4764-B446-F808CDBB7ED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12" operator="containsText" id="{8017DFF2-C4AE-4570-B175-1FF31884C34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13" operator="containsText" id="{B88DBB6E-974E-4F36-B53E-686C37DFBDF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14" operator="containsText" id="{2A9C2220-D844-4D83-AA5C-2D3FCF75A8B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15" operator="containsText" id="{A0E5A452-BAA5-4D1B-9F87-AD1EA6BE4B34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16" operator="containsText" id="{89BBCDD1-9C89-4EC2-B5AE-D9D5BD3D5EA9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17" operator="containsText" id="{7B2356EC-C7C4-4EC8-8045-52F1525477D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18" operator="containsText" id="{5189639F-B169-4601-960A-9E1099440B5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19" operator="containsText" id="{A53D701F-F3A4-4586-A264-E0B4BB73B3D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20" operator="containsText" id="{E524B4B5-3FDF-4F03-831C-A2D19E21755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21" operator="containsText" id="{D488BEC1-7F7B-4FA9-88BA-E4BBEFF24400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22" operator="containsText" id="{AB9708AD-0C27-4F3B-9FC5-418970B379F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23" operator="containsText" id="{FE273D07-AFE8-479D-BC4E-E793C6ADDBE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24" operator="containsText" id="{BCFCE243-2D6E-4CF5-989D-ABEB9749550B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25" operator="containsText" id="{19D30C71-429C-4EF0-8BE9-F8099D0DAFD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26" operator="containsText" id="{5B133154-7A20-4FB8-82AB-73C7B4B8293B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27" operator="containsText" id="{708457F6-6FCF-4C64-95EF-2EBB5F6F58D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28" operator="containsText" id="{889A3781-91E0-4D7D-A426-CBF91333F2C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29" operator="containsText" id="{68DBF834-9737-4A21-BFA6-6ACB501B6F6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30" operator="containsText" id="{51CF5B88-5B0D-4551-8DBF-60020DA03E8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31" operator="containsText" id="{A2352607-1528-47C7-BB27-B4495D70AE5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32" operator="containsText" id="{8B287895-5DDF-4D67-90C2-7B74346D5E7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33" operator="containsText" id="{949445BB-3A29-4290-807A-46505F68DAC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34" operator="containsText" id="{7C33F9E5-BA06-4F90-9896-4472B1E4746D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35" operator="containsText" id="{E2D3314A-69D4-4C90-958A-7809E3444CF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36" operator="containsText" id="{7A421AA2-C100-4107-8187-F51302CA18E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37" operator="containsText" id="{D97FBC3E-44E0-4731-A88A-EFEDE730CB0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38" operator="containsText" id="{1138800A-EE0D-493D-93A0-E229641B5C4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39" operator="containsText" id="{25836221-4430-450B-8DCF-BB215D671B7A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40" operator="containsText" id="{38E84284-9D7B-4B59-8206-0DE61B73D83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41" operator="containsText" id="{2D4CEF32-3013-4AF0-B4C5-5349D5CFFEEF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42" operator="containsText" id="{436849AA-C102-42FE-BC6B-A2EC4861CB4E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43" operator="containsText" id="{E8AE5C0D-A24F-47E5-8E44-77E639FD387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44" operator="containsText" id="{A21D29BF-7489-449F-AEA3-C97FFEB4B25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45" operator="containsText" id="{674E1EED-77A9-41D8-A034-FA78A539455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46" operator="containsText" id="{DCA6B3B3-BEF3-4191-8CD2-A73EE9352B0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47" operator="containsText" id="{89FCBA4E-4D7C-4236-B290-DAB7618AAC4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48" operator="containsText" id="{706041E2-BD8E-4B1C-A174-1246501473A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49" operator="containsText" id="{D9B25F16-F7F9-424F-8881-D489E45C015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50" operator="containsText" id="{E2D277F5-5962-4D54-ABC1-B5440CC9471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51" operator="containsText" id="{39E73DA9-C9CF-4866-81BA-9C619B64A25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52" operator="containsText" id="{B215DDB7-C4DF-406E-8F24-DB0DF29BB6CD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53" operator="containsText" id="{2A971106-FC9C-446F-B79E-844F659CD93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54" operator="containsText" id="{3362D6A6-4982-4509-A5A2-D1CEAAA62DF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55" operator="containsText" id="{7EC62543-5F95-45EF-9AAD-DABA1ACD3F2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56" operator="containsText" id="{E3B16FDA-E6A4-4D6D-92CA-8BFB754679C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57" operator="containsText" id="{0A1E0E77-CDE3-42A8-AD9C-2D2B4A165988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58" operator="containsText" id="{187C51A0-006B-4AFB-B75C-3AC5197E620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59" operator="containsText" id="{707FA558-307C-4F43-9C8D-3AF51ABF4EE6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60" operator="containsText" id="{726E0133-E581-4D42-A542-BE23FA00081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61" operator="containsText" id="{959AE4CE-B7D4-47DE-8CA9-FCF7EA09A186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62" operator="containsText" id="{17A2450D-D95A-4242-B26E-A87228F2C9F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63" operator="containsText" id="{9B141373-7DA7-4097-8CD4-9C2EFC9A817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64" operator="containsText" id="{B45BEA14-078C-4BD9-BA47-C740418EA89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65" operator="containsText" id="{D1F4958C-2F78-4980-81B7-556D13FEA90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66" operator="containsText" id="{CFB3E76D-A335-4002-AA5A-DEFD74FF3359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67" operator="containsText" id="{9375689A-F2F3-4E15-AB71-9DE46C8EDF7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68" operator="containsText" id="{79F2B1E1-376B-4FC9-86C7-F49C0C3C6CA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69" operator="containsText" id="{05776C0C-48EA-42EA-8A4D-B3F117F9FAB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70" operator="containsText" id="{E6D0E037-7C56-4CAA-9051-F50F255EFE5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71" operator="containsText" id="{762CC394-6568-4AB9-9E59-2DE963DA022D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72" operator="containsText" id="{7DDA4061-D390-4F36-877B-A724F39BBDB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73" operator="containsText" id="{0C595537-B78B-4E44-8C6D-F39229CCD4F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74" operator="containsText" id="{CBB3CD12-56A2-4CB3-939F-93ECA6235A4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75" operator="containsText" id="{45DC64D8-69A3-40B6-9441-91BC669CE7A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76" operator="containsText" id="{A1BC44EB-D8DC-425B-A53A-0D464A22725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77" operator="containsText" id="{224FD18B-200D-4002-9F3A-8A7391301CF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78" operator="containsText" id="{4A0ED51E-75B4-44C6-BE29-BF21AEE9C916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79" operator="containsText" id="{D04C4C34-009E-4623-B17D-E50B08C2E18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80" operator="containsText" id="{BFA35AAC-8F6D-40C9-87D4-38F9D3E625F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81" operator="containsText" id="{E6811A86-828F-42B7-82A7-ECE06360D646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82" operator="containsText" id="{B6CB317C-3B53-4591-BA3C-154A177E191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83" operator="containsText" id="{A370BA89-1575-461A-A878-7A15202BD56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84" operator="containsText" id="{15552366-B86D-43FD-9722-81D9CB164A11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85" operator="containsText" id="{2EA4FBE6-18F2-4C0C-888E-D43B437DD07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86" operator="containsText" id="{DF693555-6B1C-4A93-95F7-0749BA9683BA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87" operator="containsText" id="{98710FF7-CB8F-4E65-B578-8812E906383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88" operator="containsText" id="{EA9DDA19-BA54-4E2E-BF2D-349301413D7D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89" operator="containsText" id="{0E371A5D-A5AC-43C7-ADA2-9B94A0FE087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90" operator="containsText" id="{CD2F52E9-E5C1-4F29-8993-BB7960598E3E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91" operator="containsText" id="{33113A09-0018-477D-82F8-B9FC60AD729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92" operator="containsText" id="{9AD19AFB-42AC-4DFB-917A-59EA04DF4B9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93" operator="containsText" id="{AF8BD8AA-B33F-4691-B047-BEF45FF2316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94" operator="containsText" id="{F3610022-70A1-4D83-9F17-1E24A13F2FF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95" operator="containsText" id="{1188174D-64D1-4C06-B2C3-AF393464132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96" operator="containsText" id="{F40292C2-99CE-4452-91AE-5E3A0062565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97" operator="containsText" id="{8FDC0379-CCE5-4AE0-B72B-66B5B543ED9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98" operator="containsText" id="{F502DF5C-27C3-4570-98CA-4A75181C51E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99" operator="containsText" id="{F9BE3D90-6F6D-469A-9F60-9A932D314FE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00" operator="containsText" id="{03CEE566-457A-4CBC-9326-02647EE4381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01" operator="containsText" id="{D7719199-81BE-49FD-B25A-76D325726B3D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02" operator="containsText" id="{F82A5C07-6836-4711-ADBB-894068938149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03" operator="containsText" id="{1694B41C-1928-4A3A-9AD0-F28D1457B197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04" operator="containsText" id="{8B1C463C-3228-4B29-8AB9-86AD993D1AC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05" operator="containsText" id="{9C784D90-441F-40F2-88FD-21390AEA905D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06" operator="containsText" id="{DC0B8E41-15C9-4903-8EBA-AA85AFDBB73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07" operator="containsText" id="{B5E1B8E5-C79D-42BA-BCAE-1F871D4CADD0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08" operator="containsText" id="{41AC974E-8B6B-403D-AC86-5FFA8395A3D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09" operator="containsText" id="{31DEC335-5460-464F-9DE2-75D1A3CFA46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10" operator="containsText" id="{E509935C-4E53-45EF-BE42-160489AB6B4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11" operator="containsText" id="{BA5DF7D6-B42C-4FF6-9255-8FAFF888119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12" operator="containsText" id="{981F5D33-6944-4F71-9A07-B424D24587A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13" operator="containsText" id="{5DF42596-E876-4409-8B0B-C1852CE93A90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14" operator="containsText" id="{5B478F33-080C-4212-AC21-611294C62F8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15" operator="containsText" id="{89B67BFC-FDD9-4073-B356-E8FD099DD17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16" operator="containsText" id="{B004F0FB-A1B5-4DA7-A4D8-7240FE539C0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17" operator="containsText" id="{C5BB7C76-4494-4F42-B037-3F0EE4583C0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18" operator="containsText" id="{3889E10B-0A8E-4EF7-B7D8-C61F3F2788E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19" operator="containsText" id="{6DF887B7-6F27-4A74-ADDA-1FCE5099398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20" operator="containsText" id="{8339C784-ACFE-4665-AE59-ECA10450D64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21" operator="containsText" id="{E0B484B9-646E-43E1-AD5F-A08F2AC2F9A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22" operator="containsText" id="{5B663B75-D8A9-40E9-9097-8E4825DA915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23" operator="containsText" id="{9A2F06F5-F01B-4E9C-9CDE-15673AA2742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24" operator="containsText" id="{A651492D-211B-4041-B5B2-0878147F628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25" operator="containsText" id="{856C1257-215E-4787-9DEB-7C793765B7B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26" operator="containsText" id="{8D85F419-AB6E-46FA-986A-069CAACF5171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27" operator="containsText" id="{055E419A-B2B8-4325-BE3C-0DDF8C3FDD2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28" operator="containsText" id="{6F6F6970-6389-4640-B51B-D649B4B56EB8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29" operator="containsText" id="{CF4FEC2D-A58A-4142-B98F-7010D9B19576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30" operator="containsText" id="{DAA8A3D2-F15F-461F-A6CB-7D7EC30938D8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31" operator="containsText" id="{B5206931-3A8B-4D35-8779-18835AC3F72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32" operator="containsText" id="{DECD0065-4A3B-4C9D-B90E-5759F317D1D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33" operator="containsText" id="{37B0681D-73C0-49E9-B355-672CF0795F9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34" operator="containsText" id="{B0086C5A-AF42-43AD-B4EC-4AEB4EB390F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35" operator="containsText" id="{369B78AB-E128-4993-87BE-94E027A4CB5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36" operator="containsText" id="{91F1D08F-E51F-49BA-80B4-FAEFBD1D443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37" operator="containsText" id="{82E51003-06BE-46AB-B872-4FEBE04BD86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38" operator="containsText" id="{D6617E8F-538D-4C0B-B54F-5AC3AF2457B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39" operator="containsText" id="{DA5EE476-10A6-4BA3-BC27-153A023451E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40" operator="containsText" id="{2D56AD16-25A8-44AD-8992-9156D243194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41" operator="containsText" id="{F0780FEA-E22B-4CCB-A759-4524894E3C6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42" operator="containsText" id="{1D252495-24DB-44CC-BA5B-8E48F12DA19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43" operator="containsText" id="{4A54905C-7687-46DB-9394-82174A0202F5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44" operator="containsText" id="{F6AB5D64-8C5F-4D90-9384-BE7E66650F6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45" operator="containsText" id="{4BE2EDD5-4C0A-416A-B5E2-80721B2C57B1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46" operator="containsText" id="{F32A7219-79B2-4C04-B308-074770C559C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47" operator="containsText" id="{D2C77DEC-4275-4ABB-AC60-2D5E6F6D7BB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48" operator="containsText" id="{22F9C1EF-245B-4C86-8384-A1C12B6C0ED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49" operator="containsText" id="{15569169-5F8E-40D8-A6D0-75961CCC2A81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50" operator="containsText" id="{944AEDB4-1698-49D0-958B-998899BE97B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51" operator="containsText" id="{1A34B986-7F99-4DB7-92E3-E0062A1F0D6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52" operator="containsText" id="{9A38D4AA-FAB0-4F21-8B99-EA0A1A15F32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53" operator="containsText" id="{FB2C5659-7C52-41AE-86CD-CDA553AAF1D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54" operator="containsText" id="{E06DE144-4C5E-4DF5-803A-6426ED235E8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55" operator="containsText" id="{848B6648-7F77-4113-AB1C-690934292560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56" operator="containsText" id="{B09C4481-D276-46D4-B996-C8694CE6325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57" operator="containsText" id="{5769C51E-BDC7-44EF-904D-0CB723ACC64B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58" operator="containsText" id="{6F96A477-DCBE-4D96-BBAA-A23A1F18D1D3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59" operator="containsText" id="{9BA61AC7-0CB6-4CA2-8147-964562C3FF9A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60" operator="containsText" id="{49B5CA52-9E9E-4888-BB71-927AF11D8D46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61" operator="containsText" id="{A59C9DED-AB75-4295-BD90-FDE5137C066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62" operator="containsText" id="{3A24A6EF-DFCC-44EB-A677-61DE977A34C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63" operator="containsText" id="{FCC8D014-D010-4600-9E63-095392A922B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64" operator="containsText" id="{4E01EC13-B3F1-4B48-9E5F-E43C6DAAA97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65" operator="containsText" id="{7A5EEB7A-D1AE-4360-B438-F2199AFA1CBD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66" operator="containsText" id="{FE25495E-1726-47AB-87F4-95EEE803419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67" operator="containsText" id="{CC9A07FC-EB2D-4BDA-82EC-E6925856C7A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68" operator="containsText" id="{91C0EEBF-2622-4796-9EA1-916BA01E9A9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69" operator="containsText" id="{7EB14EEF-C1DA-46BA-97E0-03769ABB8AD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70" operator="containsText" id="{8B027C5F-B117-47A5-9CFC-EE5060EAD8C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71" operator="containsText" id="{B49531D4-5FC5-49C3-A000-0CBFBB8FC7A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72" operator="containsText" id="{7865FFA3-70B1-44C1-9C69-7ADD7320D9C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73" operator="containsText" id="{0C9E2BB8-C7F3-46C3-AC50-753D5DDA566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74" operator="containsText" id="{C29EA9CD-82DF-4D2E-B3EA-10222F6C6B8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75" operator="containsText" id="{9B88651E-C10E-436B-8AA4-CB2F8221257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76" operator="containsText" id="{5A1F84FF-FAC8-4CFC-B7F6-93C853185E4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77" operator="containsText" id="{E0789BB7-C70B-4C44-BB1B-ACE46606D4F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78" operator="containsText" id="{EFC4A629-35ED-4A40-BF89-5A1AE92A5A1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79" operator="containsText" id="{4A13B3D1-0681-48FF-B8CB-4787A51C319D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80" operator="containsText" id="{61FC9C6D-BFBC-4B22-AD60-8F52217FF8E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81" operator="containsText" id="{5759707D-FBB6-4B38-B8AB-ADD054815A6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82" operator="containsText" id="{91D6AA59-A7D1-4086-BDFA-0BFE7288250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83" operator="containsText" id="{9FB6BD67-D8C7-470C-B01E-AE9910A664B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84" operator="containsText" id="{E9385ACD-A613-4CD7-B1DD-1943D5FF5A0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85" operator="containsText" id="{C6DE77F6-CC6E-4BD8-ADB3-1DBB9809253C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86" operator="containsText" id="{CE01B7BE-BBCA-4D6B-9F6A-96460EA9C78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87" operator="containsText" id="{9A627D1D-3543-43D3-AB8F-2FA041DB4738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88" operator="containsText" id="{DF351288-6F90-4D5F-96BB-A507F9FA206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89" operator="containsText" id="{CC984565-7659-4856-85E3-66A62C825D8F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90" operator="containsText" id="{F4631134-B904-422E-B106-26CC3F87686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91" operator="containsText" id="{82B8DE09-7AAB-45CB-B622-06FE5F3C5DF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92" operator="containsText" id="{F7DAC032-8E6A-4824-8C51-C9A4F4D4AA31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93" operator="containsText" id="{CF97E08D-FF22-4C74-84D5-99FD221CF6C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94" operator="containsText" id="{F14A4BC4-5A5A-4255-B25A-F24C8AF4689D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95" operator="containsText" id="{DDA254A1-5DCF-43D4-9839-5FCB7826E9E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96" operator="containsText" id="{05DDA025-3C6B-4CB3-9E76-EA84DF44D5D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97" operator="containsText" id="{8C35DD6F-2714-4436-AEFF-860576A1355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98" operator="containsText" id="{73D38103-8DD7-4A06-8D02-5184EC897B5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99" operator="containsText" id="{66B7D187-988A-41F0-8D53-5726A6DDEC5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00" operator="containsText" id="{A2BAF950-3A96-4870-932E-BEF03A72677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01" operator="containsText" id="{5B83B2D1-01ED-4133-A86F-7D4C7526149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02" operator="containsText" id="{08904716-CE77-4567-8891-8F94EF45FE6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03" operator="containsText" id="{A24733BA-9291-4B59-93B3-C65D05DD959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04" operator="containsText" id="{70768821-553E-4065-964F-A6FDBAB5750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05" operator="containsText" id="{F9D10233-5B29-4374-BC80-79299ED8A60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06" operator="containsText" id="{38075C0C-C595-4D0E-A446-06C06F9471CA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07" operator="containsText" id="{0FAB8D12-D12E-474B-BCE4-3931B124966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08" operator="containsText" id="{C1C3091D-6E74-46A3-9F02-B7B53ED06139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09" operator="containsText" id="{48DDCC53-9EE5-45D5-B430-9EBAEBAC34B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10" operator="containsText" id="{BF893BCB-A20A-4FD2-8269-19D940A9632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11" operator="containsText" id="{C928C949-C313-40D9-ADEB-BD09835028C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12" operator="containsText" id="{BA388929-7BBB-4239-895D-505A01F2532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13" operator="containsText" id="{8BCBFCB2-3F18-4B39-8F60-3A29411AF691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14" operator="containsText" id="{BE0BFFF2-9AD5-44EA-A1F2-BC41B56A540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15" operator="containsText" id="{9F219F7A-AC39-4D72-86B0-197E40D03E0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16" operator="containsText" id="{DE8DD51B-FE90-4B88-A80F-BE96BBAB28D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17" operator="containsText" id="{C572965E-DBFE-4366-9434-7990B8C95E18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18" operator="containsText" id="{DFFBB037-B025-4555-99CF-1E67CCBEC94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19" operator="containsText" id="{29F53BCA-80B6-4FDB-A24D-F1858D9646A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20" operator="containsText" id="{E08770B3-A6AA-41E8-860B-4B91E73CA8D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21" operator="containsText" id="{59E4EEF2-F985-42FB-9CC0-718F1D097C3C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22" operator="containsText" id="{7737D9CB-FDE7-4A77-9EC9-4CADF9BA7AAF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23" operator="containsText" id="{2F5AF51E-D477-4376-A14B-467120D9A7B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24" operator="containsText" id="{3A247BD9-44AD-4F08-8784-350B06574A60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25" operator="containsText" id="{7BF984CC-D2F1-445B-B58B-F1FD6ED74B6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26" operator="containsText" id="{F92945BD-4197-43F9-9297-A80F75F8CED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27" operator="containsText" id="{AD4AA7C1-0582-49BD-A96B-455E54B53A5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28" operator="containsText" id="{9D44CDA9-64BB-4F2C-BED6-6C3C69425EE6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29" operator="containsText" id="{84E39122-FA71-4D26-A0BC-9DFB8C9F28CB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30" operator="containsText" id="{98FC8996-3141-43C2-BB9C-DCA81B08268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31" operator="containsText" id="{3E5C1D37-DC51-4C72-BCB1-2C12F12CFBC0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32" operator="containsText" id="{BD074C33-3547-4CA2-A415-22F62C77DF8C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33" operator="containsText" id="{623CD6D7-2F46-43DD-B02E-66BE53F08038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34" operator="containsText" id="{7AED3C32-A0B1-475D-8E53-6BD958EB21C5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35" operator="containsText" id="{1A5282B2-911C-4F15-A3D6-6E6E8374413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36" operator="containsText" id="{F2285FC9-74AB-463C-8F69-9A5E0431EDC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37" operator="containsText" id="{60C78EA5-AE0C-4150-A650-8460304FBC5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38" operator="containsText" id="{A3A47D9D-BCCD-4F5B-801A-050535A3AA5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39" operator="containsText" id="{A88095EA-DDB9-419E-B52B-280B57FE155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40" operator="containsText" id="{89AD194A-F0D8-4E80-9FD4-819278D185D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41" operator="containsText" id="{DD9163EF-BB4C-456B-AA13-1994EE8A040F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42" operator="containsText" id="{248CBC6D-8D46-4265-BB4E-A295CBD75B4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43" operator="containsText" id="{6D17AE4D-EDC8-4875-ADFF-DDD68E55ECA7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44" operator="containsText" id="{641CA022-EE74-4085-98A3-BE1DBE09695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45" operator="containsText" id="{0BC823F8-0073-427F-AC0E-7A24D1E04B21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46" operator="containsText" id="{060942EF-C1E9-4D09-BCAC-2EECE0D85ABC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47" operator="containsText" id="{8C1E8ED7-BE0A-4EEC-B385-DBC7D742A20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48" operator="containsText" id="{8911B3B2-5920-417D-A5C3-C252F7882278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49" operator="containsText" id="{E62EA0A1-5756-4158-A8DD-AF5841D4B04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50" operator="containsText" id="{75219F21-4733-435C-8F7A-084FC075EB3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51" operator="containsText" id="{C5AA65A4-2199-48B1-B21E-D0C4473DEB7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52" operator="containsText" id="{F18EAD44-2A52-45E6-93B2-FDC1D7332CC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53" operator="containsText" id="{BD91B3EF-3B61-4659-985F-40153ECB9EF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54" operator="containsText" id="{7C53F0F4-D88A-4BA4-8D54-7F43A1E2C13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55" operator="containsText" id="{3DF8F196-D02D-4FB6-9C6C-175B47ACA95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56" operator="containsText" id="{90672A4C-F4E1-41D4-A0C2-D852805609B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57" operator="containsText" id="{E24D2072-7A62-4B87-A979-F87D6A7D309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58" operator="containsText" id="{42369ED6-990A-482C-9E13-EB830C885813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59" operator="containsText" id="{D96CCAC8-D1C8-463A-BAE2-0B3BBA350D55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60" operator="containsText" id="{8FDE6099-CEEC-4322-8D74-7EC1FD5ECA2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61" operator="containsText" id="{89550579-E7D6-4476-AA10-C9740DB33C4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62" operator="containsText" id="{9CB30569-D193-4F05-9641-865C968AFA6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63" operator="containsText" id="{2FA7E756-EB76-4D77-B3AF-4C4A21B1253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64" operator="containsText" id="{8EDE0052-CBE3-4F72-AC32-36927552948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65" operator="containsText" id="{5CDD21BB-45D5-4095-9252-A155A96285B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66" operator="containsText" id="{89C72D63-B556-441B-A968-C6C2CA65F88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67" operator="containsText" id="{560538FD-21BA-406E-B67C-03DD95DB786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68" operator="containsText" id="{F77D935C-F341-47E1-832E-C70F6C4EF08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69" operator="containsText" id="{D256A4E4-7563-4831-A4E9-5AFB873A126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70" operator="containsText" id="{7940F6B7-4CBD-4B03-9462-F62D91BEF26E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71" operator="containsText" id="{CA131DA8-AE2B-4208-AEB9-02634D46750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72" operator="containsText" id="{7B86C14A-0C5F-470D-9B65-7AB69D8F5BA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73" operator="containsText" id="{B99B65F1-47C3-4E84-BADB-6D861A38DA2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74" operator="containsText" id="{B0FA067F-1D3D-4081-93DF-44C4B9AB2C5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75" operator="containsText" id="{164A773A-5C5F-4EC4-B16B-EEA62FE130B0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76" operator="containsText" id="{93DDF42A-4461-4BB3-ABE8-50CFF6C977F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77" operator="containsText" id="{81D0CF32-2A10-4EE3-AC1A-A55D574D399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78" operator="containsText" id="{2EAF88DC-AE9E-4CEE-BE2F-6C3665AC44D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79" operator="containsText" id="{88F4C367-4F54-4A5B-9068-07A9A538821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80" operator="containsText" id="{02D6DBEA-2051-427F-B814-0211FD9862A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81" operator="containsText" id="{24F6A8C8-2D13-4E0F-B292-2285C0A3529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82" operator="containsText" id="{084A039C-3ED9-4B29-9122-A416405A8DC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83" operator="containsText" id="{918CC536-F546-4642-B2D2-B47D4E275A0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84" operator="containsText" id="{A28D5DD5-7574-4D79-AC7A-72AFD0420E6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85" operator="containsText" id="{770BE9C1-AA68-4F43-B9FA-8899823B823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86" operator="containsText" id="{12CF8D50-9A4B-4308-A133-7D95F30C538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87" operator="containsText" id="{9947D111-A13B-458D-9604-AED2B478AB1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88" operator="containsText" id="{4CA56219-E560-43E3-8CF5-AB8A778E496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89" operator="containsText" id="{E53D222F-30F0-4377-812E-5ABCC8BE93A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90" operator="containsText" id="{DBC479AA-0445-4493-BC7C-118739020D1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91" operator="containsText" id="{227291C4-85DD-499B-AFF0-33741EF9565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92" operator="containsText" id="{9285C8D0-BF20-4B8D-8CD9-2EB85322083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93" operator="containsText" id="{485101F7-3D8B-4B58-83B6-34266ADD1C3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94" operator="containsText" id="{5EFA026B-685D-4241-AB02-CBB68C882FE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95" operator="containsText" id="{1ECD1D74-8471-48AE-8178-E5AFF6A0B88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96" operator="containsText" id="{6C8BC4E1-BFB9-4024-8BA8-8DCCBA0D022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97" operator="containsText" id="{4A57547F-E4CA-4E20-B4BD-34B04DBDE34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98" operator="containsText" id="{17EE9070-489D-4E18-AB4F-4A36D397B96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99" operator="containsText" id="{D779CFA0-7DB8-41F5-8BF5-D27EDAFC598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00" operator="containsText" id="{A9F83E8F-E45B-4403-A13E-2A1535AEB851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01" operator="containsText" id="{24D83E65-F2D7-4282-B718-538FC6057EE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02" operator="containsText" id="{6D696B00-BDB5-43D3-914F-7509CBDE5BE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03" operator="containsText" id="{D6B87B57-304E-42BC-B7CC-556ED765646D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04" operator="containsText" id="{A0EE2F50-880A-44BF-9FC7-223B1437A0D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05" operator="containsText" id="{D69B61C0-A9B5-4887-802D-1B2B45141ED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06" operator="containsText" id="{40617F36-33C0-4460-A911-D4A2CA60B0F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07" operator="containsText" id="{08051109-8ECD-45FA-922C-F16ADBCB72E6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08" operator="containsText" id="{825A4E96-46AD-4456-B6B1-DF9CC8E1428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09" operator="containsText" id="{C94AB973-1F8E-48D6-BD89-C33D3BCE849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10" operator="containsText" id="{FA1BFFD5-D838-48E0-86D6-55AB202580D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11" operator="containsText" id="{C5E430D1-90DA-44B0-BCC3-88237D7A7C87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12" operator="containsText" id="{4D04D9B5-3B20-4803-A672-839717862EA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13" operator="containsText" id="{32BA13FF-7235-4477-9828-6A90242EA679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14" operator="containsText" id="{24299BAC-EFFC-4C4F-B7F1-29F71F85A4AF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15" operator="containsText" id="{ED8B9A9E-79BB-4D20-BEF7-492A55D76A91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16" operator="containsText" id="{692B8F3B-3DCE-4AC1-836D-758E395F110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17" operator="containsText" id="{049D8D24-AB2E-4DBD-8062-25BC41D7480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18" operator="containsText" id="{A9BB0963-8CC7-4323-97B4-33BDE4446BE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19" operator="containsText" id="{C7476B5F-E0C3-4357-9179-BED44F5A250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20" operator="containsText" id="{E279D858-1424-4419-9F77-A3B6EA40901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21" operator="containsText" id="{37BA50AB-80A8-4406-A9F4-5A068EEF7937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22" operator="containsText" id="{AD606137-B1FB-471F-B327-38BACA9AB59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23" operator="containsText" id="{F4D9A7CA-310A-476B-9FED-40DC668FC0FD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24" operator="containsText" id="{40933829-8446-4F45-985F-4E5D48CD7C7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25" operator="containsText" id="{4FE83FD6-ECA3-4664-BB96-8539A340160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26" operator="containsText" id="{A9D07135-9992-4869-8934-E5EB6D2F00E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27" operator="containsText" id="{37E5F80E-5731-4638-849E-038B8BD7C62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28" operator="containsText" id="{9E6758A0-2BBC-4166-961E-472588AB356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29" operator="containsText" id="{5C99E104-4B69-4BFE-B271-D3F07666EB0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30" operator="containsText" id="{2D3E902C-852B-41FE-9B17-1F2DA301225A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31" operator="containsText" id="{EB0283FF-5FAB-4AD3-BD8E-B77A35EF25B3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32" operator="containsText" id="{B369A86A-E651-4343-BC6B-13A2D8F3E18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33" operator="containsText" id="{C13DBCAE-5D00-450D-9898-233C125101C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34" operator="containsText" id="{73959E66-B5A3-478C-8E70-C196DEF0ADC9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35" operator="containsText" id="{D8F9E9C8-9068-4B47-9DE9-628FAA08381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36" operator="containsText" id="{25E7A743-00FD-4CA4-BF88-1E2577035BB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37" operator="containsText" id="{9B16C972-688A-4B39-B7DC-18E3A7F2C436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38" operator="containsText" id="{D38EC961-9C01-44B9-B098-B00539B6B07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39" operator="containsText" id="{8CAD6813-72C4-4071-A243-B5E3AE77C41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40" operator="containsText" id="{291E2988-BDE0-4328-9F3F-C3ABDFD55FC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41" operator="containsText" id="{C18ADE55-3B8F-40A2-9DFE-3E2732A1381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42" operator="containsText" id="{40989CE6-E2A8-4071-8A9F-B0FF0CDE8E0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43" operator="containsText" id="{A3FAE86B-838A-4B81-B5CD-D1896792546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44" operator="containsText" id="{01217C0C-8247-458A-92D9-CEEF39A59D13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45" operator="containsText" id="{E0D6AEF3-DBFF-4CED-ADAC-6DB5D610A19E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46" operator="containsText" id="{6991AD9F-D243-4ED3-AC7D-A1F597893F7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47" operator="containsText" id="{1F48222B-B287-40D5-8298-49286B16FF2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48" operator="containsText" id="{0C4F931F-7B2D-4289-8B52-70B3A3E2187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49" operator="containsText" id="{E7752D6A-7762-4972-829E-4F8239A4030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50" operator="containsText" id="{EBF1187F-6850-4DB9-9B7B-02D81E49CD19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51" operator="containsText" id="{668AF92A-9AF9-4A54-8547-9D806D5D421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52" operator="containsText" id="{69A6793A-66B8-4463-A733-EDAF4589919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53" operator="containsText" id="{3E2902EC-212B-474C-B214-1B741F6FD16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54" operator="containsText" id="{396A8F3F-6267-42DD-80A3-8A7B6368734A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55" operator="containsText" id="{84E8FF99-8520-48CB-A09E-BC9269DA9E8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56" operator="containsText" id="{3E478F7A-7028-4F23-B741-0D44F38B8636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57" operator="containsText" id="{92BBAABA-156B-4262-AA96-698A7B0C685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58" operator="containsText" id="{9ACB9F58-3D89-43DF-A9BC-1B51954F92A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59" operator="containsText" id="{32673E57-D805-428F-970D-E5173898B387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60" operator="containsText" id="{7C8281C3-055C-444F-879B-DB8326CAF44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61" operator="containsText" id="{80203BE6-C6D9-4BA9-8574-456688310F01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62" operator="containsText" id="{0E76C81A-95A4-4E21-B5B4-D6F9131B6F3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63" operator="containsText" id="{1E2FF15C-86E2-46CD-865E-8A12B6BC1F95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64" operator="containsText" id="{7DB7813C-FB53-4C79-BA1A-F0B229DDF4A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65" operator="containsText" id="{9E6E4BF6-E0AB-4AB5-B1CE-027D72FAA53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66" operator="containsText" id="{7CEB55CE-BC2C-4DF7-A8E0-2722489933D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67" operator="containsText" id="{93E4BEC1-4D3E-429E-B837-F2E9BB99F038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68" operator="containsText" id="{05E73AB0-9D3D-4C14-9677-0B2A4CB6F04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69" operator="containsText" id="{06886F7E-2304-4C90-B875-30418FCAE27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70" operator="containsText" id="{6EFFBDD4-453D-4566-A168-0AFF8C21F58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71" operator="containsText" id="{EAD1061A-4EF1-491D-9AE6-0C6DC7C88BE4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72" operator="containsText" id="{9C4AC851-1F64-4C67-B9F6-EE1905D4A34B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73" operator="containsText" id="{C1439742-6AC2-45ED-BE8B-D7D12341B76C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74" operator="containsText" id="{A92162B3-A539-461E-B7DE-CA7895CFFED6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75" operator="containsText" id="{4FD35B5E-263B-4D84-94E1-3005BEDDACA1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76" operator="containsText" id="{065287E5-C396-4762-97C1-A16ECDD709D5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77" operator="containsText" id="{9BE01C37-620F-4A7E-9016-1C5613E16BBF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78" operator="containsText" id="{6C1F5283-AEE4-4156-BF41-0CE1049AB27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79" operator="containsText" id="{2E143830-19E9-4921-BD32-151B71639D9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80" operator="containsText" id="{D7E69FEA-6CE2-490C-B002-973446F86B5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81" operator="containsText" id="{05362FAF-500A-476A-ADA5-0B3E89CE50C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82" operator="containsText" id="{D4397C93-B108-49E0-8682-D6CE9D7931D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83" operator="containsText" id="{940088B6-D017-4CBE-9E0E-8370101E3CDB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84" operator="containsText" id="{9A29A5F2-663E-4655-A422-8CF5A52E0F7B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85" operator="containsText" id="{67921A87-6E7D-4B50-8678-75D430E80B2A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86" operator="containsText" id="{6627BD90-C6E2-426D-8D69-B4828758328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87" operator="containsText" id="{E8DDCC73-AEB1-4367-A66C-A804C64FD0F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88" operator="containsText" id="{3B344B6E-1C8D-4F57-B1BD-2C60962B6E51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89" operator="containsText" id="{D996F82F-1A04-4E0F-85EF-E39C47E5448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90" operator="containsText" id="{3BB4A7C7-7BFB-4590-B18F-5F2FE1A6592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91" operator="containsText" id="{068BC556-492C-4E7F-BBDC-B54AE00D92D2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92" operator="containsText" id="{B568DD64-C42C-4825-B4C3-32794942556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93" operator="containsText" id="{632A5CD0-01D8-4FA8-83BA-2829F9FA0E9D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94" operator="containsText" id="{D0294929-AE5B-4F7C-801D-673FB7981FF7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895" operator="containsText" id="{272AE00C-BAF2-4628-BE36-F7B456E93EC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896" operator="containsText" id="{C42D957F-15D2-491B-915D-8D4ABC75F034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97" operator="containsText" id="{41027567-0E48-40B8-A827-121C486D3A4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98" operator="containsText" id="{DEE34B00-2F8A-4079-B4CA-B2BB6104C35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99" operator="containsText" id="{AAC284EB-DE90-4DD8-83AF-F29F6D14224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00" operator="containsText" id="{BFEFBE72-A7B5-469F-BEC0-626DEEA445C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01" operator="containsText" id="{A0F9477F-1A33-4836-AA06-E86E6AED717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02" operator="containsText" id="{E5400FA8-EE87-4918-B9F4-97D255F681C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03" operator="containsText" id="{C6CEC62E-CB95-4E69-80F9-AAB10F6EC4FF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04" operator="containsText" id="{FDAF909E-EE9C-455A-9693-38C045A9E31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05" operator="containsText" id="{68297C7A-64FE-48E5-AAC0-BB9221F33AF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06" operator="containsText" id="{B5A2BC74-A5A8-4000-B5C1-A6E6F473389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07" operator="containsText" id="{A623DBC8-94DA-4E14-951A-AD5F2E995CAA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908" operator="containsText" id="{427306F2-A603-40CC-B42C-A55A6AE9256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09" operator="containsText" id="{494FE4CE-845A-4B3A-BDCC-326171261C7F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10" operator="containsText" id="{575E901C-87F4-426A-9F93-5CCB9E0830D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11" operator="containsText" id="{7828F953-1135-4B48-A2C0-3C17F733028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12" operator="containsText" id="{E55D7B67-8B7A-441A-B438-9DFF07DC0C7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13" operator="containsText" id="{87AB41DF-40AA-432C-A377-DC9241C61E2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14" operator="containsText" id="{0AD4CDB0-B5A0-4CF6-9BDB-7B0F01A9549C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15" operator="containsText" id="{B8F2F0CA-762A-4368-BE20-94E8E9FEA6A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16" operator="containsText" id="{EE87A860-627A-4371-8AAB-6077F6E3941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17" operator="containsText" id="{C2ABF5DF-25C6-40D9-AE45-BBE029FA0BEC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18" operator="containsText" id="{EF75FC05-3AD4-4CC3-AF64-AB9DAE351E2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19" operator="containsText" id="{67ADEBAC-C4E6-4F0B-9244-023A89197557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920" operator="containsText" id="{D2E29E16-AB11-45B8-9237-2853508D23D1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21" operator="containsText" id="{D203ED8F-AB12-4BD2-8B0C-A343260DC37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22" operator="containsText" id="{9ED723BB-B412-4CBF-868B-91D362BF768E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23" operator="containsText" id="{56F0C526-D034-4963-BED4-8BC5DD61A88F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24" operator="containsText" id="{9867EBD7-4DDF-4374-9437-70C5CCE0F2C7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25" operator="containsText" id="{937B879F-F7E9-4A3D-8D50-B2EAF2B6E207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26" operator="containsText" id="{0F61E903-E32D-41E0-984A-C000E30CE80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27" operator="containsText" id="{F1C5A562-F43F-43AA-9C00-C64B2FA8F22C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28" operator="containsText" id="{A133AD57-9980-4024-A8C3-C750AE001D38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29" operator="containsText" id="{091131A3-334B-40B7-B2DA-BF3C9179C23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30" operator="containsText" id="{EDB7ABC5-4BAE-47B8-B684-3FE0EC97C38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31" operator="containsText" id="{F57AEBE7-4A78-4C42-BF08-8DE3692BC97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932" operator="containsText" id="{D1D7E64B-E8C5-4C65-8AA4-2026C3908CD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33" operator="containsText" id="{57CFC7F4-4D16-4640-98FC-76E8C01EBF4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34" operator="containsText" id="{7872D2CC-4AC3-47D6-AF9F-7CC06E7B44CE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35" operator="containsText" id="{7E136242-F789-4540-B579-FCFFDC832E5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36" operator="containsText" id="{850A4AA2-E59F-4A11-9E0B-08FC82B7E47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37" operator="containsText" id="{BE8E6F76-6EA0-43FC-BF5F-5938141DE4E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38" operator="containsText" id="{CF668485-717D-479D-BB40-6C15A3A6EE2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39" operator="containsText" id="{39E9316D-26F8-45DF-9A90-FB1E782FB56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40" operator="containsText" id="{5D7DB148-525A-4BEC-B487-4382E08FED29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41" operator="containsText" id="{411AAC0D-2DC7-4098-90ED-6B8754D368B4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42" operator="containsText" id="{8885327B-96BF-4937-A043-7452847DFEFE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43" operator="containsText" id="{1DE8D796-347C-4863-9553-CDD0B7CAC80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944" operator="containsText" id="{AF254573-BA0B-4FA7-A8C8-9DD6C96BE96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45" operator="containsText" id="{A83656F3-B2A1-4841-9ACE-69DC395C2F07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46" operator="containsText" id="{686D5475-7781-4626-B349-125572A6960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47" operator="containsText" id="{415311C9-AFAF-4E32-B84F-4E2E116C01E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48" operator="containsText" id="{3536E790-9E56-4EF2-9090-621852A3A6B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49" operator="containsText" id="{C9B6F5C1-FFDC-422D-9DAE-3FB2180DF316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50" operator="containsText" id="{E6019214-FA08-4072-B5E5-FE8CBB1E3E2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51" operator="containsText" id="{59680343-0D9C-4ECE-9EB0-2A16B692D16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52" operator="containsText" id="{1565DB91-C97B-40B0-A0E2-875BCADAC04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53" operator="containsText" id="{C652F67B-8633-499D-9D7C-9A6FF93B838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54" operator="containsText" id="{B489A72C-5DE4-473C-8BC4-CF0C8E1E1B2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55" operator="containsText" id="{AC62CA22-34AC-40C1-B33A-E2ED77C3DBCE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956" operator="containsText" id="{A7579C5F-8B53-40C1-B0EB-2C70A9064B77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57" operator="containsText" id="{301F557D-185F-4EA2-91F1-F553AD733A4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58" operator="containsText" id="{17D5C9DD-B465-45B5-BCCD-78B40BEAA99F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59" operator="containsText" id="{9E7FF0E7-0C08-4348-A836-F4BD1FC80253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60" operator="containsText" id="{9DCA8B0B-2199-4250-AC5F-1EC4794F0F32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61" operator="containsText" id="{9DB34893-5D6F-484E-A666-D4D8CAF717A0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62" operator="containsText" id="{5D1646A2-B3B6-475D-8E6D-A12C1A7C354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63" operator="containsText" id="{54F35A22-A982-4737-9622-518F0A49F65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64" operator="containsText" id="{0888FDCC-D68E-433D-8775-43232604F33D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65" operator="containsText" id="{D405BD90-609E-4D88-AF0C-B21027065CE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66" operator="containsText" id="{92D42102-5965-49D0-81E0-C366994EF86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67" operator="containsText" id="{BB84D761-810C-4B77-B33F-7DB5A91B89B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968" operator="containsText" id="{DAD7DC59-BCF9-4B75-A46C-E721640FC429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69" operator="containsText" id="{4660CF87-DD0F-4466-AE43-E0944B320BF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70" operator="containsText" id="{5DC6CEB5-76B4-4ECB-8077-60D02541422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71" operator="containsText" id="{ACCC16FC-24BF-4C5D-BEB2-7D3432BF597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72" operator="containsText" id="{8DDA7ABF-C860-41B9-B549-D85DFE884517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73" operator="containsText" id="{7FA785DD-578F-4796-B0B6-D5C579724CEE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74" operator="containsText" id="{7CD99697-4F61-4423-B305-0C799637F4E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75" operator="containsText" id="{75DE03B8-E2CE-4192-9949-B6E39C2FD77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76" operator="containsText" id="{99D20221-50C7-4A54-BFC8-FE0DDD29683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77" operator="containsText" id="{84138177-1D7E-4E3D-B2B3-65213D90A9B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78" operator="containsText" id="{ABF600D2-E741-4C61-9346-A08F363488A3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79" operator="containsText" id="{B5472571-FD4C-4FB6-B2F0-D9244D5A3D8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0217" operator="containsText" id="{F9E84905-7E15-4C52-8FFD-3D18AD6E72B4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18" operator="containsText" id="{98317F38-126D-4A7F-9097-48D099C84C7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N21:O21</xm:sqref>
        </x14:conditionalFormatting>
        <x14:conditionalFormatting xmlns:xm="http://schemas.microsoft.com/office/excel/2006/main">
          <x14:cfRule type="containsText" priority="20215" operator="containsText" id="{12E5BF51-AF49-4C27-926E-E2F2AD91153F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16" operator="containsText" id="{FE0426F7-6608-4309-8DA7-7654CE2D16B3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N21:P21</xm:sqref>
        </x14:conditionalFormatting>
        <x14:conditionalFormatting xmlns:xm="http://schemas.microsoft.com/office/excel/2006/main">
          <x14:cfRule type="containsText" priority="20200" operator="containsText" id="{BEED49A2-3B16-4DE8-BCDE-427A93CC7303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01" operator="containsText" id="{790BFE4B-2F3F-4A25-AC48-FF78DC1950D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02" operator="containsText" id="{D842BDF8-B001-43A9-8C18-A3FD8C94DF28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03" operator="containsText" id="{3ACE80C9-6AAD-41FB-85F4-564AE40801A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04" operator="containsText" id="{D5F78C80-ED0B-411C-ABC6-BB5B23D990A1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05" operator="containsText" id="{32E78239-37FD-4F7B-8AD6-4A78409DAD5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06" operator="containsText" id="{C7C0301E-9520-4C9F-A9AB-44E93B8F17C0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07" operator="containsText" id="{80F6350D-E0B0-4818-9AC3-0916592AAAC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08" operator="containsText" id="{D8BAD747-182E-465B-B9A3-E2DDCF9FF15B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09" operator="containsText" id="{F110EAAC-A119-4C93-B033-86D6B5F04FF2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10" operator="containsText" id="{3DBFFDD9-724F-406B-85D9-D926C7E6E4CF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11" operator="containsText" id="{733BF7EB-7042-4CB2-B64C-123A5923DAC9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12" operator="containsText" id="{62CD2691-165C-4D1A-96A3-51C384584618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13" operator="containsText" id="{F45B3FAF-B1AF-4411-8432-DFCB2AA030F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14" operator="containsText" id="{E1F6C7CD-9B2F-430A-B9EA-F9E1B43BD301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N21:P21</xm:sqref>
        </x14:conditionalFormatting>
        <x14:conditionalFormatting xmlns:xm="http://schemas.microsoft.com/office/excel/2006/main">
          <x14:cfRule type="containsText" priority="19864" operator="containsText" id="{AB545DEE-415F-4D38-A397-C09374AD37B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65" operator="containsText" id="{97A176F3-2E1E-4C0A-B3CB-CBCB792BA6A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66" operator="containsText" id="{8CB40F6C-08CD-46DC-A99A-2362F592131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67" operator="containsText" id="{049B5358-53AA-439A-915F-2CBF9312EBD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68" operator="containsText" id="{BC55C4FD-F51B-40BA-B9CE-53465AB6545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69" operator="containsText" id="{6BBBE0E9-FD62-4C2C-AA75-57628433089A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870" operator="containsText" id="{EF8282CA-5014-4AEB-9220-70F911CBDB7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71" operator="containsText" id="{D236C0A9-AFEB-473D-AB33-6723AE115949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72" operator="containsText" id="{8F7B4199-E8E0-4906-81FF-49FB032142B1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73" operator="containsText" id="{6A0CDE95-5D96-4E0C-8EAF-C542DA33F9C1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74" operator="containsText" id="{A852B973-8829-4E13-9A83-6283F5B4046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75" operator="containsText" id="{9A938983-3A53-4048-8671-9FAD28EF18A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76" operator="containsText" id="{10E8B13A-102B-4731-8D36-C9D8CC563FEC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77" operator="containsText" id="{02727564-0731-4CC4-9D0F-6205BEABAE61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78" operator="containsText" id="{3E4BEB19-C53A-4E60-9570-70D0FAC0C9C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79" operator="containsText" id="{9A986524-8B3C-4F73-B35F-DEA0002559F1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80" operator="containsText" id="{B34C320D-9B43-4091-88A3-3BF3383A27F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81" operator="containsText" id="{8D9F6F6C-4A4E-4326-98AB-4AC9A73F429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882" operator="containsText" id="{397E3B9B-9F62-41E2-8C95-5A72C8D357A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83" operator="containsText" id="{D13042A1-CBA3-4DF5-9A09-74E155626F99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84" operator="containsText" id="{A1A25E64-E69D-42BA-827E-F538682D171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85" operator="containsText" id="{4AC38284-7159-4FF4-8D60-CF915DAD476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86" operator="containsText" id="{A7064146-D7BF-4158-9E27-A94A18F59D90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87" operator="containsText" id="{55B0B6C6-701C-447D-B264-7B6AA5D49A66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88" operator="containsText" id="{6FFB8570-2ACD-4C5C-AC3E-1ED647F29AD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89" operator="containsText" id="{2F5101F1-B4F9-41FA-B94B-AAFBAA9AF41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90" operator="containsText" id="{91553D21-7A9E-4749-8887-ADC790F7D19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91" operator="containsText" id="{CA976975-76A1-4E87-8EF4-789F1041F9FC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92" operator="containsText" id="{F93BD4BB-DB73-4E61-BB7A-635A86A1F9F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93" operator="containsText" id="{925E3B9D-1D73-463B-9EAB-B75793742E0B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894" operator="containsText" id="{91C60839-584C-4AD0-9C57-67E593250E5D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95" operator="containsText" id="{51C58EDD-C48F-4370-981D-4F1AF0CAE05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96" operator="containsText" id="{891B6B79-A936-46BC-AA87-10E10F5182C5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97" operator="containsText" id="{E559DE54-0623-493B-8C85-02F03DA0BA8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98" operator="containsText" id="{19892D59-61FD-451B-A41C-653DC10B66C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99" operator="containsText" id="{661A308F-1C43-4A10-BE47-9BE35B1EFF50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00" operator="containsText" id="{F0A51F23-02E6-43AF-8F66-7807DF97854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01" operator="containsText" id="{7739A5BE-2D6F-406D-B02D-4DBEF51B222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02" operator="containsText" id="{1564E1BD-5F5B-4FB1-AD2F-62291B1688E8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03" operator="containsText" id="{B415D668-428C-4E6C-961B-17D7C318FCE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04" operator="containsText" id="{C580395F-1EB9-4C9A-AF7A-F90F8069BE07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05" operator="containsText" id="{46C135AA-A0E0-4E37-8045-77B12E2D3D5C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06" operator="containsText" id="{4FDA8138-B5BA-4D8C-B0F1-9399C07EA52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07" operator="containsText" id="{4755FB6A-45EE-4469-9CAC-24CC9B8592FC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08" operator="containsText" id="{CC36DC3B-C8AA-4566-A9A8-6A5EA36C4503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09" operator="containsText" id="{08F66440-8929-4752-9E0A-B337B8E21174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10" operator="containsText" id="{B1798BB7-C739-4DFC-8959-67EDC34DD42C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11" operator="containsText" id="{DFD52EB4-8D32-4256-AC33-0B0809B4BC45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12" operator="containsText" id="{DAEE0193-D32D-4DDB-9A49-82D6E92CDD0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13" operator="containsText" id="{33AC5CD8-2E9A-4270-9ADC-D5A0972A3CBF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14" operator="containsText" id="{6AF3CA52-67DE-4BCD-ABF8-0094387E11C5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15" operator="containsText" id="{953B7833-166A-422D-B6EA-1F621D4AA552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16" operator="containsText" id="{7AEE7B9D-4978-49DC-B95A-8F1CD89FB1DD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17" operator="containsText" id="{C389BD0C-C662-4093-BB9F-A2D49162655A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18" operator="containsText" id="{F260A0D7-94BF-4A73-BF99-D5247BE1D12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19" operator="containsText" id="{8F55B65A-71CC-43CE-B3EE-56DB21950BE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20" operator="containsText" id="{A26A0749-52C7-4D15-BFF8-2C9E06BB312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21" operator="containsText" id="{075A7DF2-A71D-4639-8485-284E7A788467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22" operator="containsText" id="{F20CA824-CD05-4FE5-9A7B-AA2A572E916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23" operator="containsText" id="{127864DD-09B7-49A0-A51B-85D62E874F3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24" operator="containsText" id="{0A1E3B62-4B03-4DAE-87E3-4D1134C8780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25" operator="containsText" id="{1A0B542E-6097-4D0F-B45B-025391391C1E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26" operator="containsText" id="{8A131482-C099-4C89-ADC6-C7C7E7873238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27" operator="containsText" id="{8199C0A1-EF14-4D09-BAED-B022CD8B0134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28" operator="containsText" id="{8CEDC654-9B97-4994-B451-C49CBA67520B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29" operator="containsText" id="{D782D9F3-094B-4F83-B009-2AF8AC1FE802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30" operator="containsText" id="{834E9D42-B46E-4606-9721-C928429AB021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31" operator="containsText" id="{EA5C5FE9-BCF0-4CEC-9F19-EC5692182A7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32" operator="containsText" id="{7FB68048-461B-438C-A0F4-49B71ECD19D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33" operator="containsText" id="{B6E6D961-ABBA-48CE-8F15-781374145D85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34" operator="containsText" id="{59B7EF70-8CB2-4FBD-9C5B-2FC37243DADC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35" operator="containsText" id="{9F46E520-9781-43ED-88C4-23E43E21B58C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36" operator="containsText" id="{E653C4B1-0785-425D-929F-2E74536805D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37" operator="containsText" id="{AD10AC99-AF7A-468E-A4E7-C662386986C6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38" operator="containsText" id="{0421161E-9C5E-48C5-BEC7-809F8700851D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39" operator="containsText" id="{894725C3-080B-46CA-9525-1B0958BE3E9C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40" operator="containsText" id="{CCF91F30-59A2-436A-BC94-07C1130F7242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41" operator="containsText" id="{8BBFA021-5511-4446-A22A-38804ED3B519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42" operator="containsText" id="{098F4108-098D-4F67-A51E-58757A8AD3F1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43" operator="containsText" id="{546A532D-D2D7-4C76-AE2E-EE3335246D70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44" operator="containsText" id="{3D8B4AB5-61E7-4187-A512-822B1A7A4F7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45" operator="containsText" id="{A575FA72-ABC3-49E7-A345-CDF960C2B3E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46" operator="containsText" id="{0E43952F-FA41-4B59-B4EE-B1B06950F88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47" operator="containsText" id="{29BCC61D-BFE7-4057-B998-079645D5C612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48" operator="containsText" id="{81538053-7CD5-42CD-A4DF-9DD2CD83201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49" operator="containsText" id="{E9083281-FF95-4D40-895E-6DC7F1FAE746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50" operator="containsText" id="{EE5AE5C3-4F0E-49CC-B77F-0A34DBFAF90F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51" operator="containsText" id="{5D33EF71-C805-4E8F-BD77-6DB72425370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52" operator="containsText" id="{B3AD5958-326A-4607-B2AC-C75965225D8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53" operator="containsText" id="{ABD31A48-186E-455A-8AFC-6B09DB52BBA8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54" operator="containsText" id="{741B93F7-E031-405E-A683-9DA24D6CBF93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55" operator="containsText" id="{CD371DC4-CFEE-4095-BEAB-E6EAEE5B727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56" operator="containsText" id="{C305D8A2-CF46-46B0-8441-89BA2658A00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57" operator="containsText" id="{A4C3833B-6C96-4E5A-A704-44A6650652A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58" operator="containsText" id="{F88CB0BD-6EA4-4C4D-8154-87F91B46B15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59" operator="containsText" id="{1162D9D5-DDDA-491E-9711-6B76021159D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60" operator="containsText" id="{F7BB5C0E-F8F5-4F77-999B-E64BBD09A71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61" operator="containsText" id="{21A15CF7-6F40-4FE4-9523-DDAD6DE2948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62" operator="containsText" id="{D2EF9EA4-3E66-456B-8B4C-48355F8DFD71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63" operator="containsText" id="{757DF256-1B9F-4BE1-AF92-C3BA168F4C8F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64" operator="containsText" id="{BAFD2416-FE70-46DD-B534-EA946062DE1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65" operator="containsText" id="{41A636E1-AC34-437B-A2A3-4DC541A2E72F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66" operator="containsText" id="{CA2FAA33-8987-4EE3-8F8A-55876E9A1B3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67" operator="containsText" id="{CC365924-41A4-4603-A54E-0BD8400D982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68" operator="containsText" id="{F9A75757-7A64-4EEC-9B82-EAC3AF4A8BC9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69" operator="containsText" id="{C3205528-35B9-45CA-966E-EC89B65F139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70" operator="containsText" id="{31F18BFB-3E7B-430B-BF2A-E7C226926FC2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71" operator="containsText" id="{13C6E1A2-4305-4B87-B78B-6CA2444DB1A5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72" operator="containsText" id="{F70C461A-10F1-4C42-A886-DFCA44161A5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73" operator="containsText" id="{0596963D-B29A-42AB-AC66-3ED00345CF76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74" operator="containsText" id="{941DC526-1084-42F8-A32F-351E5EA85DB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75" operator="containsText" id="{BDDD0834-1E96-4E42-8FA8-C6AF6963F275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76" operator="containsText" id="{B00AE153-2AFA-4AD8-BB4F-DD5FE412FB6E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77" operator="containsText" id="{83752043-9F51-44DA-94E4-482832E7C71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78" operator="containsText" id="{C4AA1FD0-1DE0-49F5-AF72-C2FCCA82D61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79" operator="containsText" id="{396E656F-C4F1-40AD-8E4E-01949FF15F6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80" operator="containsText" id="{F058240A-F6ED-458D-99B2-C1F42314CED5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81" operator="containsText" id="{C92BA10D-6A2F-47E6-817D-6F44CC0CFFA7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82" operator="containsText" id="{7FEC38FD-A7CA-45A2-8114-150EE9FB8951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83" operator="containsText" id="{CD47C5EF-F858-41C7-A775-97EC117038A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84" operator="containsText" id="{CC2D259A-2113-41C3-9C17-8B7713F18D14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85" operator="containsText" id="{176F87C9-45F3-44FB-ABA7-EA03A2BB6D82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86" operator="containsText" id="{3A454E50-9FED-4ACB-9A8C-909892897900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87" operator="containsText" id="{B6FCBD30-4896-49BE-A7EC-6C15CFFB7DAC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88" operator="containsText" id="{8BECDC89-FEAD-441A-B5EA-C4F91D6FE35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89" operator="containsText" id="{D7ED3355-37AD-47AC-9E77-716EAD488DF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90" operator="containsText" id="{30F0DBC4-087E-4892-8985-CBD61727BCD0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91" operator="containsText" id="{1ECDDAD0-F333-47FC-9A84-F030541C1EA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92" operator="containsText" id="{5AAA5226-5D69-4EBE-8DD2-8B69B61EFB0B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93" operator="containsText" id="{8CCDED41-A5BB-4489-B7FC-4C1FEE5A50CF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94" operator="containsText" id="{2E274F08-666F-49CA-B746-028BE871451D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95" operator="containsText" id="{31332969-80BF-4838-AFF9-359C13880E2E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96" operator="containsText" id="{455B13B8-440A-4C3F-B8C8-32B5A16AA9E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97" operator="containsText" id="{4AA62422-AB09-4061-9373-D9B972D885FA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98" operator="containsText" id="{687119CA-E103-4D04-92A7-0C1C3B0C13E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99" operator="containsText" id="{226F6146-CA5D-4D5D-B9F9-317703A9C763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00" operator="containsText" id="{4452911F-CBB5-48A2-A2AD-115D9A93C41E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01" operator="containsText" id="{0664C276-7061-4E6A-AAAC-7F01C6281650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02" operator="containsText" id="{C5FDC873-C6FF-4796-B794-9B6C084A159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03" operator="containsText" id="{48BA72F1-0DD4-4C4D-804E-03B4673D97E3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04" operator="containsText" id="{5ED25A5F-074B-4B13-B798-5D1544FB5A7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05" operator="containsText" id="{90E5337F-3338-4786-90BA-9BBBFD8FFB64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06" operator="containsText" id="{6E89E3B0-02BA-4EAE-B42A-B5A7E1BA92C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07" operator="containsText" id="{1AC35F0D-2BF3-4C26-8D81-3570295CDDE5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08" operator="containsText" id="{9EC6BFB8-C6B4-4948-8990-51B1D2DBB582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09" operator="containsText" id="{0924B29B-733E-4CB2-99F6-5EA901754E9D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10" operator="containsText" id="{494F043D-1F85-4C16-B185-82CE74C129A8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11" operator="containsText" id="{68322C3C-D78F-4DD4-A6AF-312121DB848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12" operator="containsText" id="{A78161CD-CE55-4D4E-956D-CA6C7A7D1A4D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13" operator="containsText" id="{DF67FB15-3739-4AEA-809E-A73A9EEAEC3D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14" operator="containsText" id="{B369E8C6-7F44-41C7-A4E6-79D6D3BC81F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15" operator="containsText" id="{3A891E88-AA82-4A6D-BD9D-AD4BAF8C83C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16" operator="containsText" id="{3B60969D-5DED-4B49-9933-26D0408DEF3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17" operator="containsText" id="{E11CD45E-D45A-46E8-8C6A-33917B82FA8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18" operator="containsText" id="{277DF9C9-4E18-4593-BEF8-987E587D665D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19" operator="containsText" id="{AA06F2B2-9906-4072-BA0F-FFE19050C440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20" operator="containsText" id="{B5044928-A9D6-48A0-A0BE-D0A530404E2D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21" operator="containsText" id="{31EF5971-8ED6-45AD-92B3-B38C92947B44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22" operator="containsText" id="{CBB39CD5-7E05-4564-8C3C-0981F98B0068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23" operator="containsText" id="{66C73BDB-3747-46A9-A6FD-843CE4AD8B00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24" operator="containsText" id="{1203C2AF-25EF-4BEE-A29C-5C08D1C11D5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25" operator="containsText" id="{C1BFED6D-12F9-44CA-BB2D-DE9A070EB18E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26" operator="containsText" id="{F88C6820-35A8-4491-8833-2B8C3BB468E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27" operator="containsText" id="{C385D742-72DB-48D9-B7AC-E69962B59E4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28" operator="containsText" id="{746D0A73-97BD-402F-A5A6-C79AA521D01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29" operator="containsText" id="{620CE1C5-A60A-4C35-B11B-6E59E1989809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30" operator="containsText" id="{A078E1EB-587C-4F7C-B4B0-16862B56FB49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31" operator="containsText" id="{D568D4A6-C224-444B-A699-2A80041FAEA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32" operator="containsText" id="{0EDAA160-AB59-42AA-9567-FA1B67A69A23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33" operator="containsText" id="{E54CA0D3-18C9-4F71-A0B2-82A751D295C5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34" operator="containsText" id="{405DE0AE-2218-45C2-AA00-0F172AB9A13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35" operator="containsText" id="{B4D0AD26-4CF0-45CF-A427-6DF85E305DC0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36" operator="containsText" id="{B751E832-409F-47F8-B53F-3AFA35EFB18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37" operator="containsText" id="{E8A1F9FB-DCBE-4A81-97E1-07D3A4F7C48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38" operator="containsText" id="{3FDC52DF-6B70-428F-8E22-3FB87C1C22C3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39" operator="containsText" id="{8D68AD3D-718B-4E04-9A86-78BB2443ABD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40" operator="containsText" id="{399C3E83-5B78-49F8-BBC9-A0F356321858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41" operator="containsText" id="{1536A0D8-F6B3-40FD-B597-3080E2D453CC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42" operator="containsText" id="{F9874930-EE77-4D6F-BDE7-595A20E77D4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43" operator="containsText" id="{1F9752EE-E5E6-478D-B6F5-4470D0308DE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44" operator="containsText" id="{BA0BE555-2E5A-48DE-AAAB-4CD63B1FC62A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45" operator="containsText" id="{194373B8-CEDF-4D8A-97BE-6544EACCCD40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46" operator="containsText" id="{833A02A1-8194-4CB6-8980-A08D4932B72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47" operator="containsText" id="{357D2BB5-7197-4625-8BC3-404AD32CA392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48" operator="containsText" id="{42B3FFA5-8C8B-47FE-96D8-C60F423B6AE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49" operator="containsText" id="{C239EF15-08A3-48B6-B5F3-EABBB92053C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50" operator="containsText" id="{8DF6A2B6-66C5-4493-B264-C8D46218DB92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51" operator="containsText" id="{4461E0EA-CF70-4D1B-9C95-55EC777C56AB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52" operator="containsText" id="{BDA1649C-3D56-4C00-9AA5-793F3E72143F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53" operator="containsText" id="{8B103A2B-69FA-42AD-8696-248FD606CF20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54" operator="containsText" id="{D594C072-10B5-4654-845F-4B9D83238FC4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55" operator="containsText" id="{2F4CC9CF-7C11-4978-B04E-E1745C3FA9C2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56" operator="containsText" id="{BE4A2E1E-A85A-4694-A98A-925973786961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57" operator="containsText" id="{C7CC4FD4-4228-4BFE-BD37-8CA550F066AA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58" operator="containsText" id="{F3209F6F-1173-4753-BC8C-242915F85282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59" operator="containsText" id="{C247556E-308F-46E4-9A11-1FF83FCCDDD4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60" operator="containsText" id="{B9FA9F2B-7A96-4EED-9E2F-9342C57DE09B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61" operator="containsText" id="{F4B4DCEB-DB47-4CEE-94AB-8B95C64C14F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62" operator="containsText" id="{88AC2B76-46E6-4EAF-95A3-9BA58D013142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63" operator="containsText" id="{EFE40E80-9120-4D40-A9A7-6B76C1235E20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64" operator="containsText" id="{90782B37-F622-413E-BECC-F545D5B56EBE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65" operator="containsText" id="{71EF018A-B0C6-4641-AB0A-FC4F84665B8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66" operator="containsText" id="{0DFB993A-F681-48C8-95A2-E7AC45C7465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67" operator="containsText" id="{FE3ECBFE-7EA6-4C07-80CF-A49829D2A658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68" operator="containsText" id="{9E8DBD40-057F-4690-BB2D-073764CA1381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69" operator="containsText" id="{69F12515-2B94-44C8-ACA2-F3C5761126D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70" operator="containsText" id="{B6FAC0F4-827B-427F-BFCC-7D95FFB38F7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71" operator="containsText" id="{AB70CE33-6525-4814-AC9C-1D241D90746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72" operator="containsText" id="{E2009064-C581-4D09-B9FD-70ABE21E85E6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73" operator="containsText" id="{E80B80C9-52E5-4CFB-B1C5-031F3ADED88D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74" operator="containsText" id="{9B907D1C-B65E-44FB-BB92-286CB0E1C98A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75" operator="containsText" id="{C0E07C09-F70C-4ACF-8CEE-AEFFFEB245F0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76" operator="containsText" id="{6D5B821B-13E5-4368-A3F1-DC6CE4699299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77" operator="containsText" id="{71B42571-0123-4C91-804A-43B54801F272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78" operator="containsText" id="{F8BE43BA-9C19-4360-AD42-FE2292FDC59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79" operator="containsText" id="{418298CC-DF27-4D97-BEE8-F21D922C3DE5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80" operator="containsText" id="{222EC22F-7936-40D0-B077-B3C30D0AEDE4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81" operator="containsText" id="{37BFCA69-A38F-436B-89A5-5A99C4E3B53D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82" operator="containsText" id="{741C2BCC-C7AE-4A37-B107-AECDBC661AE8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83" operator="containsText" id="{A1651FFF-6020-4789-901A-09F415BDC1C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84" operator="containsText" id="{928D89A0-E612-43CA-B576-0372AEFA9DA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85" operator="containsText" id="{1334E64C-7CF5-4925-94B8-7B837E31F21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86" operator="containsText" id="{C79ADDD1-C59A-4237-8D47-45A6F0DEE18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87" operator="containsText" id="{239FF11A-2A0B-475F-8D13-EF8464425F5B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88" operator="containsText" id="{1A25BC36-28F9-4AA1-9B7A-29C9F70A862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89" operator="containsText" id="{97EA81AF-6D1E-4895-96E0-1C153A58DCA1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90" operator="containsText" id="{9A8F648D-197D-4EA0-A704-1C41B99D684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91" operator="containsText" id="{90E1591E-E88D-4FC2-8E5E-0E80425AD52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92" operator="containsText" id="{ED957334-62CD-4516-B9FF-896A7571587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93" operator="containsText" id="{706B362D-F885-44E3-9C7F-316EDEC6DC8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94" operator="containsText" id="{AC97D5F3-3AD7-4064-9D47-523906645FD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95" operator="containsText" id="{FEA6CCB6-2A97-4A09-BB03-234C9E46694C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96" operator="containsText" id="{B7F05231-C3A2-450B-B6E6-49E57B74447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97" operator="containsText" id="{1AC7685E-61BC-42FF-B17A-ACB29D1A0BD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98" operator="containsText" id="{9759EFFA-0F09-4E88-B0A9-511BE689C490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99" operator="containsText" id="{FFFE5D66-69BD-4341-A5E4-EB4AE8106553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00" operator="containsText" id="{D3108784-C922-44AF-94E9-A4786AE4ABA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01" operator="containsText" id="{FD9BF27F-63E7-4803-B2C2-BE56549094D4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02" operator="containsText" id="{C07DC409-650B-436F-8FC5-26353CF57BE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03" operator="containsText" id="{1104AD1B-1C39-4BDD-B60E-266CA11BC69B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04" operator="containsText" id="{C95BC7B5-4239-484B-ABD2-33E87DA0A3A1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05" operator="containsText" id="{7EC167A4-8482-474C-A59D-C1330C4E497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06" operator="containsText" id="{6E99EAC1-DC9A-46F9-B24B-E32EAD4828C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07" operator="containsText" id="{1E8A81B1-40CB-4990-AB1A-1B406B161E67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08" operator="containsText" id="{10C39CA3-3600-4CE5-AB1C-3F190C6A03AC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09" operator="containsText" id="{E9810005-5733-4C3F-ABD5-4A0C3984F574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10" operator="containsText" id="{A7365FFE-9574-4EEA-9B59-9609A54BABB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11" operator="containsText" id="{E20F97B6-7D27-4D1A-B22F-3D0849F63D8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12" operator="containsText" id="{85D6C5A2-47EE-420C-8890-43DA747601F9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13" operator="containsText" id="{FEBDC05D-5BEA-4AFB-9C58-0A9EA763A69C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14" operator="containsText" id="{AD092CA7-66AE-494D-9844-7F59E3DD87A6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15" operator="containsText" id="{26DF9BF4-893D-479E-A522-9A55095021BA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16" operator="containsText" id="{CB0710C1-077F-4C42-AABF-190F85C22F29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17" operator="containsText" id="{4366AFED-6DAC-4861-9EBA-83519218398E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18" operator="containsText" id="{A49A55F6-1F8D-446C-A92A-5348C80B4B05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19" operator="containsText" id="{3BA12B51-BBFC-4812-92C3-06816D80753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20" operator="containsText" id="{A4E61797-668D-4C7B-9F49-02D5E12FE19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21" operator="containsText" id="{31C19E3D-6E12-4C33-9610-5AB4DFF53E8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22" operator="containsText" id="{27495CB7-4C83-49E2-81DA-56C4CF872B8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23" operator="containsText" id="{B90FD1AD-E892-46E7-A67D-9D74AD3B1405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24" operator="containsText" id="{D7183555-8725-4A1E-ACB6-C15467BF796F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25" operator="containsText" id="{32050C48-1F32-465D-AF1F-4894D3DE0F3A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26" operator="containsText" id="{C0A1B87C-9468-4258-A3C0-308E214F5B84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27" operator="containsText" id="{7F59F605-D5D9-411F-BD5D-4657B0382543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28" operator="containsText" id="{6CEE2794-6AE0-432E-928F-73DA8ED424A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29" operator="containsText" id="{F4F68CCB-6505-4770-9098-3C2B260055C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30" operator="containsText" id="{FC749663-EF36-4DC8-8AAE-F72EFC550FA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31" operator="containsText" id="{0CE64697-9321-42CB-B496-E51E1A3F7592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32" operator="containsText" id="{C387F77B-33C4-4CA2-8338-E394CA05C52E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33" operator="containsText" id="{AEB2A93A-D50F-4973-99DE-ECCE7AF8FEB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34" operator="containsText" id="{EAF91E02-1CF3-4872-9D56-797229F9887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35" operator="containsText" id="{C28D1EF6-7AEF-47E4-B519-D098971F84B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36" operator="containsText" id="{3423A246-453C-486D-93B2-B321836A5DA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37" operator="containsText" id="{A8BDE87E-9CAF-45D2-BE50-E1BD92E4727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38" operator="containsText" id="{1998F4A9-B2E1-48E2-90A4-41F759937CF9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39" operator="containsText" id="{5A57CF4D-A3EE-4694-9722-89BF1FBD63B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40" operator="containsText" id="{3C5EDA44-1715-491B-8992-E8998A7293F3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41" operator="containsText" id="{6C0A443B-DED8-4CF1-9755-F0A105BE9B4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42" operator="containsText" id="{8DF809C2-C570-4ABD-9616-5B2F483EF5C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43" operator="containsText" id="{46BED9DE-F19A-4F75-88DB-3ABAB0F8ABB5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44" operator="containsText" id="{EB95D299-812F-4145-9934-E270BAD614EE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45" operator="containsText" id="{395D718C-BE6F-4B25-AF7E-2ACDBDFEE3F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46" operator="containsText" id="{D9FEDC06-9F70-47B8-9F23-0AA7B38DF400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47" operator="containsText" id="{1404348E-9D9F-4C2B-8C9A-F9C1C16471AF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48" operator="containsText" id="{8F1DF917-A699-4858-8BBE-6D0CBD281FB3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49" operator="containsText" id="{4FE133C3-4A14-4BE2-91B1-8200DBA0D97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50" operator="containsText" id="{5A6A532D-FFD5-41E4-8504-91FBFF667234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51" operator="containsText" id="{F5C02117-EB59-4148-B3A2-AE382D42A957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52" operator="containsText" id="{A4A5FC4F-FEF1-4587-86E2-8FCC9603E0D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53" operator="containsText" id="{2BECE5E4-EA8B-42CD-B0A2-9032F0C4EE9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54" operator="containsText" id="{6F8BD1EC-EC02-4913-B9A7-C9D4A3D60DA5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55" operator="containsText" id="{066D8BF9-C08F-4C1B-9CDD-4084091B5D60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56" operator="containsText" id="{81E6B77B-7603-47EB-9306-DF8CF361AE13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57" operator="containsText" id="{AD0111DC-B367-4902-B685-EFCF0F81456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58" operator="containsText" id="{020CA0AF-BA92-41BB-94A3-A7FCD725BC0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59" operator="containsText" id="{EEFDA832-62CF-4323-9A2D-433FD0EE0225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60" operator="containsText" id="{8651CFC5-52DF-4EBF-8C6D-7504CE8F356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61" operator="containsText" id="{4FA97048-FC89-49B9-BD89-2836332E33D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62" operator="containsText" id="{4976DF93-6962-4F8F-89AF-F427F6F30746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63" operator="containsText" id="{E0A1508D-2117-4C2E-875F-F9282DDD86C9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64" operator="containsText" id="{F8B06F28-C608-41CA-9A65-6D72687572B6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65" operator="containsText" id="{11790096-EE27-46F0-9EF9-EEACC8FDA34B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66" operator="containsText" id="{3A420C08-2D97-4DA1-99B5-A7BAE1DBC12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67" operator="containsText" id="{3E39820B-3773-4A7B-BDD8-F027EE1770ED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68" operator="containsText" id="{6CAABCB7-0E74-4A4C-9D87-E6096ACD5D3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69" operator="containsText" id="{33B63E28-F9DF-4569-9010-295936ADEDE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70" operator="containsText" id="{0C22BD3D-700C-441B-A1B2-AB99ABD8E876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71" operator="containsText" id="{BA11C640-198E-4474-B6E3-1B9197F5AD43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72" operator="containsText" id="{33DB892E-CDE5-4484-A396-4B651078E00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73" operator="containsText" id="{61E64FFE-079F-4B26-9E8A-284FA90551B3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74" operator="containsText" id="{33F4EC3D-C25F-4EBA-85C3-0D4F580E61D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75" operator="containsText" id="{1ABB8B54-41B0-45A8-9833-F2B70D67E86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76" operator="containsText" id="{8B0DAA2C-6200-4268-AC96-D354EEF00A1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77" operator="containsText" id="{CAFA07AB-06C9-485D-AB7D-8E356D790580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78" operator="containsText" id="{D5D1DB94-E4E5-4938-9EE9-E01887B109D8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79" operator="containsText" id="{AD49A7FD-7F25-47B0-9A6D-276D0D2C74D5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80" operator="containsText" id="{49AE78A2-2A06-414E-B6EA-5A87EA864213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81" operator="containsText" id="{FE7DCAB0-C8F6-4887-AFFF-78BC0752618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82" operator="containsText" id="{DCD3B87F-DBF5-4CFB-AA09-15C2FF5FBD2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83" operator="containsText" id="{E3B2654F-B850-417E-B97B-AFBAE8652FE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84" operator="containsText" id="{C5272ABD-8694-4CE0-92CA-0B7B20CF7D92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85" operator="containsText" id="{8705F14E-28DD-4474-A220-89CE4C40406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86" operator="containsText" id="{39F347BF-050B-4AB9-8DFA-5CEF48304C0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87" operator="containsText" id="{12469D4B-6DAD-4EE8-A2A1-38E720A6A88F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88" operator="containsText" id="{675ABC63-2EA8-4414-AB1C-31C7650D21B7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89" operator="containsText" id="{3712B1AE-533B-40DE-BF64-A14B1C0B05B9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90" operator="containsText" id="{8741C85E-2502-4532-96DF-0DF7ECE4031D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91" operator="containsText" id="{7F258A76-771A-4309-BDA7-471E501839FD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92" operator="containsText" id="{24C4A167-5BDF-4A3C-B664-6F6FF12A8568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93" operator="containsText" id="{87C52FA3-1DE0-4E71-BFD3-8BDC310CC926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94" operator="containsText" id="{A70BFB73-8EB3-4092-80AB-E7A29D62A906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95" operator="containsText" id="{1DECC17A-A581-4044-A281-695C1E4E1B7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96" operator="containsText" id="{10D6D361-2F00-492E-8A1F-C17324A537C2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97" operator="containsText" id="{BC642594-58CA-49DD-A0C0-E6EEBFD81819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98" operator="containsText" id="{30770D66-C8ED-42FA-9FC8-116E368F5EE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99" operator="containsText" id="{35931F77-FEB3-4066-897B-300766116E9A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19858" operator="containsText" id="{6F614EAA-2F17-48F3-BE29-097C590B62B2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59" operator="containsText" id="{47F0135B-5B89-4F75-BE7B-E44B9B277E7A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60" operator="containsText" id="{D8734282-8D2A-48CD-B7F9-56E211639B7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61" operator="containsText" id="{2EDCF109-7192-4789-BB67-0625427907D6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62" operator="containsText" id="{C6D89A71-9B6F-43D4-AF98-DE25DBE6749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63" operator="containsText" id="{51791C9F-A2AB-46EF-9B1F-C926727A433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19848" operator="containsText" id="{B3E226A1-16E9-4449-9528-F4A234198108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9" operator="containsText" id="{F4393257-023D-432C-B95F-24304E87BBDD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50" operator="containsText" id="{49982907-AAF7-499D-9BAD-590C9F7A265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51" operator="containsText" id="{80DC035F-9A55-4970-AA17-55F4A23E7F28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52" operator="containsText" id="{4FE0409E-5F4C-4DBA-96DC-C8101B01FA88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53" operator="containsText" id="{3FAC6860-03EA-4E07-86BB-1CB1E1EB902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54" operator="containsText" id="{4ECEDF4A-5A2F-4AD5-B87D-A8806B7E7C1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55" operator="containsText" id="{4A9E7A84-F21A-4D4D-ADE7-6113AED5E2F5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56" operator="containsText" id="{835B5309-0926-42C2-A08A-2E2616FBBFC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57" operator="containsText" id="{876908B5-367A-4990-99EC-2B4B12A321E7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19842" operator="containsText" id="{8362CA7E-EEA9-404E-A23F-6122C0754CDE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3" operator="containsText" id="{F9FECF57-CC5B-4D42-9399-8DD0C5602125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4" operator="containsText" id="{E8B53B72-43D5-468C-B66E-AE3687FFDDB3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5" operator="containsText" id="{B330AE82-47C5-460A-BF0D-BEA08E9CAEC4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6" operator="containsText" id="{DA362FE8-066C-4B8A-96E1-E6E68D4D60DB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7" operator="containsText" id="{2C5F2D24-DBE1-490B-817D-882CB2BDA87D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19392" operator="containsText" id="{1E6B17C1-A5CC-4CE4-BC33-C59C45E36DB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93" operator="containsText" id="{9F36F67B-1E71-4995-9E96-0FE6388EB59B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94" operator="containsText" id="{C92A0A00-DE3B-49A5-B5A0-22191874183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95" operator="containsText" id="{CB213243-ECB3-440F-8F78-B17843C8B829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96" operator="containsText" id="{0866F750-7538-46CF-9242-95B2097EC32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97" operator="containsText" id="{FD4EFC66-786D-49EB-AFC1-7D862C1A09B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98" operator="containsText" id="{D4F948DE-DDD5-4DAB-9A8C-3B2B4F81E33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99" operator="containsText" id="{1EBE1CFA-06D4-4334-81BB-88D7A1F6A047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00" operator="containsText" id="{A3B6BAA9-AFF6-4593-85C2-181F39C26888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01" operator="containsText" id="{9E2F8991-F85B-4054-8245-B0C6D1FD859C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02" operator="containsText" id="{FD0748E6-566B-4A0B-BAF7-FAE632FA49B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03" operator="containsText" id="{065B5E72-6A67-43B6-B0D4-1AB35D30C69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04" operator="containsText" id="{453AA4C5-C676-4C26-A9A9-6084ADC35C56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05" operator="containsText" id="{9C2A28D9-EBDD-48A7-AC90-0E37F2F0911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06" operator="containsText" id="{3B07F072-E2EF-4F45-A055-7D666B9A225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07" operator="containsText" id="{7C4D3344-3ACA-4183-8C23-6E949F154E27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08" operator="containsText" id="{6809EBCD-C500-4B19-8354-AC36EE76C41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09" operator="containsText" id="{66EBB562-2151-419F-9BA3-6D391F51D52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10" operator="containsText" id="{77414CDF-050E-4C1B-BB2A-2D2CE093143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11" operator="containsText" id="{1D5BC72F-0C6F-45F1-8809-7A5A25184E5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12" operator="containsText" id="{CA154EFB-D73F-418E-9A40-0856A803E58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13" operator="containsText" id="{0B365318-82B0-4A27-82E1-96FA7DEA8BF4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14" operator="containsText" id="{ADC48178-6AAF-4389-A638-68ABBF81842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15" operator="containsText" id="{20837B5B-66C7-4426-B046-3AD027C08A25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16" operator="containsText" id="{3C6F91FD-0B91-430E-AB2B-1A93E7BDCD77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17" operator="containsText" id="{06D2C1BE-260E-486D-A853-5CB392BA6B64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18" operator="containsText" id="{5DC1501E-0DDF-4A49-9BD8-1A2C1F20E24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19" operator="containsText" id="{4DDDE314-FE3E-4D0D-A4F1-FC68AC107ABF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20" operator="containsText" id="{D3067EC5-D5DC-45EA-BA43-6CED752426A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21" operator="containsText" id="{DEDFE97F-A749-4377-9B57-5F25B78FEFD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22" operator="containsText" id="{7275BFD4-E370-445E-88FC-93B2CC8EB323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23" operator="containsText" id="{9BEC80B7-385C-4386-A009-AE0ACD5DD08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24" operator="containsText" id="{93CAAE02-532A-46A1-88B5-B31D073830BF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25" operator="containsText" id="{3D855C51-E343-41EF-A448-96F93936717F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26" operator="containsText" id="{3D756BAE-49E6-4016-B106-17F15D42E7F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27" operator="containsText" id="{DF522F80-083C-43E3-9C6A-BCD33ABFF58F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28" operator="containsText" id="{D480E1C5-DE6B-4B8D-89FB-FCEAE4461ED3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29" operator="containsText" id="{1BAB3EC7-59C4-45A1-AD52-3B2BBB70C8AF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30" operator="containsText" id="{9B81D223-EBA7-45CF-8BB5-F4EC51B4345A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31" operator="containsText" id="{0A441687-95A4-4FAB-A48B-BFF6426B5B9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32" operator="containsText" id="{87CA11C4-A4D4-4FDE-859C-623ACD3BD08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33" operator="containsText" id="{64726177-DD79-498C-A35F-9EE4CEEE367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34" operator="containsText" id="{01F88705-BF8E-43B7-B206-8F1BF38BC057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35" operator="containsText" id="{4BF7B462-4AEB-4256-BEAD-3F04718ADC7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36" operator="containsText" id="{C1B09A20-454F-4956-A63A-8040190501D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37" operator="containsText" id="{7379FEB7-4AB0-4B42-A5DF-04B432A9A36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38" operator="containsText" id="{23052E5D-3714-4BC1-9DF3-658CB9C53535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39" operator="containsText" id="{0A68DC01-DC86-4A45-9891-4BB6F5A3C2D4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40" operator="containsText" id="{79CF834B-573C-4703-A1D7-D5176704FB8D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41" operator="containsText" id="{A82B7118-5DDD-46C3-923A-ADE37B9B0F2C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42" operator="containsText" id="{F07494D2-EDE1-4B1B-BD50-8856E3BFB22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43" operator="containsText" id="{1B0BAA20-CC9D-4EE5-B757-65990BC0274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44" operator="containsText" id="{5D90B4C9-F6DF-487B-ADCB-6EAD09FE5AF6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45" operator="containsText" id="{89242B7B-1114-4B9C-9C1B-00FCEF85FA3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46" operator="containsText" id="{F36A7867-80DD-40EB-9026-2004446E3FD0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47" operator="containsText" id="{5F51A4ED-FBF9-4AC9-B27D-C97E1B17DBB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48" operator="containsText" id="{C44106D9-F30D-4BE2-81D1-7E6D4FC296B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49" operator="containsText" id="{093E75FC-DC13-42FA-9ABA-A057402F0FB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50" operator="containsText" id="{215C39CE-B65C-43E4-B942-1BE13202BA0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51" operator="containsText" id="{512B7DB1-A8B7-4709-AEBD-B5F48208FFA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52" operator="containsText" id="{E55C67CE-8261-475A-A146-868CA84D599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53" operator="containsText" id="{25451006-86FF-4CC4-AECD-B57DFCC4D70F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54" operator="containsText" id="{1D2B7404-E309-486C-AF08-1977DA8B2B9A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55" operator="containsText" id="{5358CB1F-D5DD-4930-8A4B-AC16D3EE0D22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56" operator="containsText" id="{4C28B562-2C70-48DC-8C1C-1226EF36D6AE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57" operator="containsText" id="{6C7C232E-3299-4FB1-B595-E75DA7081256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58" operator="containsText" id="{EE478BBC-0772-4708-8BF6-9BA96ADB6B4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59" operator="containsText" id="{48F786B9-E624-4037-9167-BE82E15AF57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60" operator="containsText" id="{A86C4419-E290-48EA-BAF5-EB479BD69FCF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61" operator="containsText" id="{1EBA1355-8230-4564-AF68-2F1678DB3DE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62" operator="containsText" id="{F27EAC82-804A-4C12-8933-C46FF1EFF53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63" operator="containsText" id="{95ED77FE-C1B9-4F8A-9BFB-4E97D0E03E58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64" operator="containsText" id="{63D1DB50-E4C3-4D9A-B52D-7EC43426074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65" operator="containsText" id="{5E655906-577B-4B22-AC43-B5A4069F01C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66" operator="containsText" id="{B9D4F8BC-3262-44DA-B711-FFEDAB79552C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67" operator="containsText" id="{BADC06ED-733B-404B-98C2-8B139DD6B3A8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68" operator="containsText" id="{66402123-DABF-443A-83A5-5F46C5E3FB48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69" operator="containsText" id="{26AEACCA-CDE9-4DAE-984A-A1C6F3404FD0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70" operator="containsText" id="{4DF2DAA0-155D-4AA8-9B32-B7449BC6AA2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71" operator="containsText" id="{2DE6A813-C222-4DA2-B7E4-B6118CA596E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72" operator="containsText" id="{267B50B2-75A9-4FAC-8CC5-9E21C369E5CC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73" operator="containsText" id="{0FE20CAB-5A10-4B35-892E-B620EB75AE1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74" operator="containsText" id="{1EB8FD4F-1015-45AC-97D6-128509460A07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75" operator="containsText" id="{11F36E38-A535-4A24-B006-F055DC62E510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76" operator="containsText" id="{A06C3541-03BA-4A30-BBCA-A0102688DCED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77" operator="containsText" id="{8A5809C7-37E2-42AE-BBD4-26220DA93F11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78" operator="containsText" id="{FF3A180E-15BF-41ED-BF51-FC4D2DB83AC5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79" operator="containsText" id="{7C33F5D9-E5BC-4E5F-A4CE-A19597004D3D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80" operator="containsText" id="{63F04901-EEA2-486D-8757-E1F0A9E03C2B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81" operator="containsText" id="{641FF160-70E0-474E-9241-59EC7FF7B977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82" operator="containsText" id="{C3A80517-1EE4-41AA-8DFC-C7BD3207A913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83" operator="containsText" id="{145BD91D-13B5-4EE5-99D9-29B2BF562EC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84" operator="containsText" id="{260711F6-E3F4-4A6B-8272-D6ECCE834F1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85" operator="containsText" id="{9B19D0B4-C472-4F7A-9796-A52D3A02CCD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86" operator="containsText" id="{437011B5-965D-4EBE-97BA-EDA623941991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87" operator="containsText" id="{B908F11B-7FDA-47E3-83B3-0118DC611CE5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88" operator="containsText" id="{3970CF93-BE9D-48DF-A755-4950EEE03832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89" operator="containsText" id="{2CDDBA4D-3E79-4AFF-BBE8-A9F8A511D02E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90" operator="containsText" id="{D99DDF1A-7A5D-40B3-8272-E1551769F9B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91" operator="containsText" id="{DB6B7030-B66A-4C0B-99C1-C159710313B9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92" operator="containsText" id="{220B91E7-035A-4E49-8A9E-DE4329ABA0AD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93" operator="containsText" id="{594A80D4-DCE6-45FE-B317-B362D841C78D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94" operator="containsText" id="{9217378E-7FE0-45CC-98B7-C83D8D26FB6A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95" operator="containsText" id="{9D84E765-A673-441B-BD15-8F22E79A305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96" operator="containsText" id="{D919CD8B-55D5-4554-88A5-E17413E6B80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97" operator="containsText" id="{2F0AA7E5-54E9-4ABE-95E5-62500959B428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98" operator="containsText" id="{E162F332-067F-4441-84D0-EB029D94E600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99" operator="containsText" id="{E768F253-E5DF-40AE-BB52-FDE6D12E942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00" operator="containsText" id="{ABCF70FF-4AE9-46C5-A448-74A04FD9567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01" operator="containsText" id="{5CC814F3-7A0D-4DCB-9EE0-913AE704351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02" operator="containsText" id="{D56A492D-29DE-4205-AD75-FA752A3EC59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03" operator="containsText" id="{4E7CF4D1-3876-4B3F-AE0C-3C2A925D881F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04" operator="containsText" id="{27AA1414-30E2-48ED-80EF-78F4949607A6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05" operator="containsText" id="{18AEF9C0-736B-4924-BB1F-E19897BF22B4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06" operator="containsText" id="{1E491F1C-DF1A-43E7-BC32-68A2E18C40D4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07" operator="containsText" id="{D5E31CFE-2546-4187-96A9-468C824FF56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08" operator="containsText" id="{776E14C7-53E3-4528-BDDD-8BE4904C2A3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09" operator="containsText" id="{0C3B3801-7A59-4B98-B71D-9DE8DB4AEF26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10" operator="containsText" id="{C05583F7-E475-4529-B9BB-3A79F9F002D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11" operator="containsText" id="{1723FCD8-E6F6-4283-9057-60304B276897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12" operator="containsText" id="{AA71806A-FD46-4742-A9B4-596F8256F8EC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13" operator="containsText" id="{BE22A2C9-1DE7-4376-A5BB-44B1FB58BD5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14" operator="containsText" id="{6BC4A802-05E9-469C-AAD3-3262DDF2291E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15" operator="containsText" id="{77700FA5-1767-414D-B639-D85A52F00535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16" operator="containsText" id="{0023B300-A985-48E3-8C52-8D8E53EEA62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17" operator="containsText" id="{C06C6073-E309-4897-8C1D-40C999149B1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18" operator="containsText" id="{216C9027-1EEB-4C80-954E-758EB172C279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19" operator="containsText" id="{E79EDECE-AE92-449A-832A-B74456990450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20" operator="containsText" id="{E9058637-91F5-49CF-9C07-307B14A2403A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21" operator="containsText" id="{41FAF289-08FD-4B84-95A8-2453B878377A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22" operator="containsText" id="{9906591D-0520-4C74-859C-62E844AAE2BB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23" operator="containsText" id="{5F0758C3-68E0-4EEC-82BB-5771987C348E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24" operator="containsText" id="{17DFC306-E303-40EF-ABC1-410A91E8B835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25" operator="containsText" id="{BBEE62F4-9E58-464B-9879-5A62E45C53B3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26" operator="containsText" id="{39F5D763-7AAF-461C-AE33-1B06E3ED8936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27" operator="containsText" id="{E1048AC5-34BD-4A76-8587-70C1CFB99754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28" operator="containsText" id="{4CAFE191-FA04-48AB-965D-0129AA05714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29" operator="containsText" id="{C2A56E87-B8D1-4654-82D3-8B77E95CB608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30" operator="containsText" id="{EABEE6BD-525A-43AE-896C-60453C0D29F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31" operator="containsText" id="{6111541C-C32C-408D-B747-5EDE4AF5645E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32" operator="containsText" id="{0FCB9139-1F06-4DC6-BF20-80B650C233EC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33" operator="containsText" id="{2C7E46CB-6AFF-441A-BA6B-2020532532D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34" operator="containsText" id="{BF13DAD7-342C-47FC-9E00-6DEAF7AD16C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35" operator="containsText" id="{DC1C5AC0-7B1D-4235-860D-23DBF5E043E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36" operator="containsText" id="{B9658393-4CAF-4C14-BC95-6CB071444B80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37" operator="containsText" id="{A651851A-1B92-480F-88B4-0F6168B59AC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38" operator="containsText" id="{3ABF4CD6-4314-4528-B64B-2C5EE9ABA64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39" operator="containsText" id="{38E4E6DD-A137-47F4-998D-220977C00B1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40" operator="containsText" id="{A1B358A6-7723-4000-97E4-C678F1F5935D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41" operator="containsText" id="{1E3E36C5-D960-4FB2-B7F5-8A0C0ABA4C44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42" operator="containsText" id="{377CB580-F0DF-47D0-A287-B86B6A6DAF43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43" operator="containsText" id="{01FD7936-D2F8-4F65-B22B-0CF3295A51FE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44" operator="containsText" id="{C57E309C-0B50-4104-8CB7-C4F4D87286E3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45" operator="containsText" id="{03ECE579-5553-4FD2-A224-140E6ADE850F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46" operator="containsText" id="{9302D480-17B0-4617-A42B-415CC229BA9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47" operator="containsText" id="{F3F00FCC-4068-4911-8777-7DEF8CC82C6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48" operator="containsText" id="{626BEFF1-BF4A-4EDE-829E-36FDFA67CFA7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49" operator="containsText" id="{C85C6DBA-B11C-4D52-B0CD-88C67BE61FF7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50" operator="containsText" id="{A1DD270F-3EFE-452A-8C10-9DC416139F82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51" operator="containsText" id="{90640C67-1206-4916-AEBB-3E58E5A5297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52" operator="containsText" id="{776DE02A-7A17-4A8A-9E13-DF19774FF279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53" operator="containsText" id="{01655C4F-9A49-48D7-B9BE-902A3F191F86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54" operator="containsText" id="{48750B5E-7CDD-45F0-B4A3-75E30B4E6B02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55" operator="containsText" id="{3B9B6493-33FF-4A4C-B185-FF7317A1E1C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56" operator="containsText" id="{4FA90B5C-72AC-43A2-B878-58FB1AEF9E72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57" operator="containsText" id="{6C9E66CF-193E-46DB-AECF-FA65A3EEE151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58" operator="containsText" id="{B4E61FCE-2D52-40CF-B4C1-5E64DFCFDC8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59" operator="containsText" id="{273DF5ED-FDDB-4841-980F-104ABB99577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60" operator="containsText" id="{B85834F5-78FD-4815-AC14-2D3AB828886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61" operator="containsText" id="{AA1F7876-308C-4F43-A378-13B886F48AD8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62" operator="containsText" id="{A4BA1CBB-CFA4-4AB8-8405-0DA556E851A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63" operator="containsText" id="{D09FAE89-FB17-4C9C-934F-067DD692CC2A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64" operator="containsText" id="{84341696-0E5B-4918-A7F2-C41EC921A3B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65" operator="containsText" id="{55CD2B91-CAA8-4877-BCCD-4E5AC1584E26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66" operator="containsText" id="{D71DCF61-8484-4B6D-A85E-EF989E18084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67" operator="containsText" id="{6593A5CD-9687-49A9-B1AE-A13E4FE4221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68" operator="containsText" id="{91D54701-29AF-49CB-ACB1-7C2820BFB2CF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69" operator="containsText" id="{2204200E-65F0-4605-B320-CAD254DCAA5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70" operator="containsText" id="{A398E182-ADBE-42C8-894C-6F5DE7CD54B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71" operator="containsText" id="{7E16DE96-C422-432E-B110-5A5B706FDADE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72" operator="containsText" id="{2B2938E6-ECAE-45E4-8EAF-F9492599CC2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73" operator="containsText" id="{4336C25A-BFC9-41EC-A98B-5E589311C988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74" operator="containsText" id="{7C5CB6CA-882D-4B56-A395-3BDD7179E8F3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75" operator="containsText" id="{DCD9F64B-E2F4-4D85-8556-2FE07F9E996A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76" operator="containsText" id="{71E9E139-EA75-4382-BE13-01BE8A120E6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77" operator="containsText" id="{B759C055-C308-48D0-9DD6-859FAD182214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78" operator="containsText" id="{DC128FA0-E23B-4129-8A05-B4A2A3F787B4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79" operator="containsText" id="{5537CF5A-F8CD-4090-A8C7-147DBC769C00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80" operator="containsText" id="{21C6C423-7DD3-4EF8-864D-42024270B8A1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81" operator="containsText" id="{749D090C-0859-40EB-91A4-461E9F34CD07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82" operator="containsText" id="{9F973EC1-A236-49B3-929E-D2B963832BC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83" operator="containsText" id="{3FA2BF3D-3BE6-48EB-8B4F-A8860F119230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84" operator="containsText" id="{D6B7A165-1E27-4BD0-AEBB-4ACFD6AE36C3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85" operator="containsText" id="{9EE21999-9D99-4BA2-B204-5B9ED13619E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86" operator="containsText" id="{F85268EB-AB75-4CC0-A29E-BBB09912214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87" operator="containsText" id="{C8A8A546-D8D6-43E5-AAE5-BF110A1D08DB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88" operator="containsText" id="{DAB04BB1-92D4-4702-B3C3-617E17D57213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89" operator="containsText" id="{58CA223E-0027-435B-B2CB-54F733B0929F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90" operator="containsText" id="{7C1E7984-F037-46F5-A510-4A46B03A579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91" operator="containsText" id="{AC0E3828-0973-4B02-8AC8-8AE8ADF8B240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92" operator="containsText" id="{1DC01AD1-FE4D-46D0-91C1-A2E18B001001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93" operator="containsText" id="{C40A5885-B9E2-4ABF-B52E-9055E8F475D7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94" operator="containsText" id="{78214332-59AD-43B1-A602-249B1CB6EDB0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95" operator="containsText" id="{46D19637-67B1-4971-B389-0697CA06669E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96" operator="containsText" id="{CDD6D3DE-B87C-4B8C-8003-09BC17979E0F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97" operator="containsText" id="{0D3E0BE3-B1B2-4738-A8B1-5549FC2C2868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98" operator="containsText" id="{08A2A09E-7017-4A04-9340-7E288D395457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99" operator="containsText" id="{2C3ABFC5-8E50-494D-8014-C79133011E2A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00" operator="containsText" id="{3A537936-6094-4642-AD56-B814E3BFF0E8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01" operator="containsText" id="{2947C33C-7CCE-4C98-96D1-30C6F4BCB3D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02" operator="containsText" id="{D18EBB0A-1507-4911-912B-30F3A8F2342B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03" operator="containsText" id="{D4D2C832-F1C2-45FA-8C0B-73DC486B711B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04" operator="containsText" id="{18984E23-2BFA-4839-BD37-CD3AC7339745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05" operator="containsText" id="{1DC46CCB-6330-4AA6-96FE-2A5346D200C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06" operator="containsText" id="{B94DBFBA-981C-40B2-B3E1-7F103AC8872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07" operator="containsText" id="{7342689E-7125-4BEA-BCB9-095054A554AD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08" operator="containsText" id="{243653EF-A4CF-4FC9-996A-1682537818F3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09" operator="containsText" id="{5839AFD7-9F98-4E9C-AED8-7494F439991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10" operator="containsText" id="{A10CB822-F4BD-48A7-9B86-CC09090B501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11" operator="containsText" id="{CD909AE1-C018-4E85-BD3F-7910304DFE54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12" operator="containsText" id="{FFB9D0CD-4866-4534-B909-AE68ED6B2DC0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13" operator="containsText" id="{E862D595-806E-4736-A96C-607C42ACC156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14" operator="containsText" id="{CDBE27D8-C96C-4556-B130-F81E979D4921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15" operator="containsText" id="{06AFF629-4428-40AB-9FD4-F84A5B87C1E9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16" operator="containsText" id="{E8E70EDD-2D23-4AF7-94A8-6828D2F332A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17" operator="containsText" id="{117E2BB3-37CE-4B35-BC4D-0AD308A09B18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18" operator="containsText" id="{1A0AF87F-0098-4D42-BAFA-EC0F1CD77356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19" operator="containsText" id="{045DF4EE-2A42-4CF9-8556-A9AD181D18ED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20" operator="containsText" id="{326A6814-A23D-4FB4-882F-7B214518F40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21" operator="containsText" id="{94682BC3-B4F5-4DA1-8826-11FE9BDFC0D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22" operator="containsText" id="{3EE8D9C8-9B91-4116-AB5A-521B3410EFCC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23" operator="containsText" id="{AE0956ED-7CFC-463E-81FF-A4B0001DC5FB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24" operator="containsText" id="{4C5C9D8B-75A6-4611-BF7B-6CA93F1A6842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25" operator="containsText" id="{F6737B10-FD66-4D9A-9C74-0BB99B419AA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26" operator="containsText" id="{485CBD43-63DC-4891-BA11-ED74ACD795BB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27" operator="containsText" id="{E94469F3-2F85-48CA-ABAE-15954F4B26D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28" operator="containsText" id="{D9641B22-9B93-40E7-A979-2E561045BF40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29" operator="containsText" id="{410E8C1C-2F2C-474C-9CC3-B995BBACCC80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30" operator="containsText" id="{1DF7D0BD-9085-4F26-88C4-E8BF32F7F97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31" operator="containsText" id="{55664F5F-6CB4-4B3E-85E9-A2B5400F76D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32" operator="containsText" id="{12BE9B42-F0AE-40DF-85E7-937EDED112D2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33" operator="containsText" id="{E2D80BA2-86DB-474D-8257-43C7B667B20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34" operator="containsText" id="{59438C86-82EE-4F40-B665-58C80660D736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35" operator="containsText" id="{3D862C73-F1D2-433C-B9FF-2972384703D7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36" operator="containsText" id="{2111923F-3C2C-488F-931B-74BE3B782159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37" operator="containsText" id="{507F703F-157C-4F18-B11B-76A98658B5A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38" operator="containsText" id="{43552638-2F23-4722-A344-81375EDA7C7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39" operator="containsText" id="{DA6B7C14-A64E-421E-B93B-6A32D3C390D0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40" operator="containsText" id="{B97B6B50-D96D-4367-A8C5-D9B8130B38A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41" operator="containsText" id="{301D2E77-F047-4FBB-8BFC-B2AD0C1FFF7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42" operator="containsText" id="{E71538A0-8925-4D17-818A-C382E3B44DCC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43" operator="containsText" id="{3371732D-A254-4385-88FF-747B88B12CE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44" operator="containsText" id="{9C76E3A3-B850-4939-A98D-7AA49C90FB7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45" operator="containsText" id="{9C9CBAD8-876B-464E-AB74-614D7E157442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46" operator="containsText" id="{9BC4C3BE-B3D0-46E0-BC51-BA58F92EEAE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47" operator="containsText" id="{3EDE0765-C5CB-4F3F-B6CE-D0AC3ED6E06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48" operator="containsText" id="{42AA1084-8154-4E3B-AB5C-2D025DC31895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49" operator="containsText" id="{2EEA3147-C28A-487E-A22B-67D17A57214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50" operator="containsText" id="{8B7A5AC0-2263-4180-8023-95B303685DA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51" operator="containsText" id="{56AA38A2-76AF-4F43-88A2-7C1923C9E6E5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52" operator="containsText" id="{7A7D1A84-06AA-4327-8DBB-578F8CAEE25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53" operator="containsText" id="{F3125BE9-4AD8-4795-AC37-AFD7D2AE8E75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54" operator="containsText" id="{55553132-721F-4D19-9694-669999274F51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55" operator="containsText" id="{D06EA9EF-6CD5-47C4-B1B9-0BD8504BFFD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56" operator="containsText" id="{F542E23B-CCC7-40BF-9626-DD64D13C585E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57" operator="containsText" id="{F3C18F5E-3717-455E-9B27-8356742F687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58" operator="containsText" id="{A4F3C633-A388-4174-B8DB-9528B022AB7E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59" operator="containsText" id="{62C0E5C8-9AAB-4362-AE74-BEA2AFD90AF9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60" operator="containsText" id="{CA149A02-37A3-46F5-9DD4-F08BB4783602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61" operator="containsText" id="{D0AEEABC-04E5-4719-9277-C7F37F578A73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62" operator="containsText" id="{432CF252-1FB4-4F04-B257-195F639E9F6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63" operator="containsText" id="{2247EA4F-183E-46A5-8D0D-255C0C881AAC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64" operator="containsText" id="{A76F16B7-B0D4-4475-A46F-A67E18ACBA0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65" operator="containsText" id="{F08CE40A-C89F-4BB0-81DD-22F5F92F6B48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66" operator="containsText" id="{CC94995A-EC2C-4550-AE0C-FDB20BF13065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67" operator="containsText" id="{2E839924-9B44-446F-B1A8-D17BD85AFBC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68" operator="containsText" id="{A09C9A11-D46D-41F9-AA57-CD383A69AA1A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69" operator="containsText" id="{8C5674B6-A39E-4827-AFAF-BECB1A9D9CB2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70" operator="containsText" id="{F482B325-4EA7-43FD-A0A5-DA75B7078839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71" operator="containsText" id="{60A03E55-EE45-4433-BAF9-CF5C36C5549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72" operator="containsText" id="{84687D66-0F28-487E-A5E4-216B88159004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73" operator="containsText" id="{79EB30D5-98D2-43DE-B450-F9CB26226D9E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74" operator="containsText" id="{95784DF2-45C1-4EA9-93DB-13F5A207F49B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75" operator="containsText" id="{4E8A5C46-0939-4DFD-AAEE-C7EBAEDE3AE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76" operator="containsText" id="{A738CABE-1489-4925-815B-B1FAE7D175CA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77" operator="containsText" id="{75FF13A1-0331-48B8-854D-4CA149414C89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78" operator="containsText" id="{1BF621B4-4E60-488A-A097-97860E50E03B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79" operator="containsText" id="{737750B0-B2FC-4158-B35F-69CCF4D43FA3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80" operator="containsText" id="{AB616774-C81D-452B-B7E0-FB106F48AB6C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81" operator="containsText" id="{6B8262A8-EE84-497E-838F-42A274F4EEB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82" operator="containsText" id="{0A79F720-E6C6-40D5-AE70-C7837D6E9546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83" operator="containsText" id="{C1449472-2E8B-42BD-B10F-AD6134399F1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84" operator="containsText" id="{45FC65C2-8799-4E17-BE7A-5DF9912CD568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85" operator="containsText" id="{AAEFCD2C-9A49-45DA-8EBF-FDE9FFBEBD7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86" operator="containsText" id="{36EB9A28-649A-445A-9AAD-6220FADD8DD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87" operator="containsText" id="{D49FF76C-8C6F-4914-A0BD-B22B30E5E4C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88" operator="containsText" id="{D55AF1B0-E17D-4B57-B1B4-231EEEEE97A9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89" operator="containsText" id="{EF4AC556-F038-4AA1-B42C-B2B8B2ADB09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90" operator="containsText" id="{7AD744F3-6F10-40B3-BF08-0D3CA573019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91" operator="containsText" id="{71F51310-E8F6-4B54-A1C9-0A6AF38496C0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92" operator="containsText" id="{A7EA924D-05EE-45CA-AF67-B4C422F530C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93" operator="containsText" id="{9CF7803B-C539-48B1-9F3F-9DE2E39DF89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94" operator="containsText" id="{009A3850-B3AB-4113-9F4E-6154F897FFD3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95" operator="containsText" id="{5C6E0309-7068-41E1-8D84-9EC5AC550CBC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96" operator="containsText" id="{1AC5AD75-36D6-47F9-BB78-117DA6DF58A3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697" operator="containsText" id="{A4C75135-3BD4-4F9F-8E29-2EA273126960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698" operator="containsText" id="{333ED43F-1007-4ADD-8126-B545165480E6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99" operator="containsText" id="{8C1D5054-97BC-4C1D-BC55-AA2AB00C8FF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00" operator="containsText" id="{98AD3FC8-816C-423C-97AA-5BF6C7874CF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01" operator="containsText" id="{590452B3-DD3B-415E-9F8C-A8DF61DD9352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02" operator="containsText" id="{765D8454-3417-41F9-B80D-02DAA4311768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03" operator="containsText" id="{9877BF02-D753-46F1-A9FC-31EC8C4B6CE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04" operator="containsText" id="{4F977E6A-B45A-4EFE-AD02-9C62F75A06F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05" operator="containsText" id="{B8AC8A0D-640D-4F81-A354-AC21CEAE22D0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06" operator="containsText" id="{80DAD770-9459-4E52-9E04-DB6DC0FB4081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07" operator="containsText" id="{76C844B5-4AFC-4CBE-9735-1FEA7C11C529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08" operator="containsText" id="{0091ECF8-37F7-4D9C-A67F-D49BED6DE7E1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09" operator="containsText" id="{6FE83327-67E4-43EB-8C39-82BAA32F5AAF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10" operator="containsText" id="{2A37089B-0629-4CE3-89BD-16E314C6F491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11" operator="containsText" id="{F538F554-067C-42DE-B37C-EED0C43D8984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12" operator="containsText" id="{157A1562-32B0-4416-BC39-78B58C4B3859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13" operator="containsText" id="{22D6C359-25DC-4144-B53D-EBD8072EF0EA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14" operator="containsText" id="{DF0C8E41-F460-49E2-9CE4-26525F185ED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15" operator="containsText" id="{75C362C1-39A3-4CDC-B5C3-DE2DAA25879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16" operator="containsText" id="{D5C2E608-8494-4303-B175-1F276037CB5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17" operator="containsText" id="{F3719176-CE97-411C-B1FE-88BA7392C338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18" operator="containsText" id="{C7C6BC23-5390-4DC2-A0A1-9F9526E8F3B4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19" operator="containsText" id="{92A27803-0A96-45C0-9314-A2D67A945AF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20" operator="containsText" id="{F0FDBBD0-4704-476B-BCEF-E6BF52D6CD68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21" operator="containsText" id="{0470FDFD-1A33-4FB9-A9C8-90996B6FA77B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22" operator="containsText" id="{CA03758F-62B5-4588-BED0-A32A26A95A09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23" operator="containsText" id="{824A0854-3FCC-48F9-B757-1C55433B8D7B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24" operator="containsText" id="{08AD3038-82C9-4A3D-A64D-993DFBF390F5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25" operator="containsText" id="{2BB8E063-4938-43A8-A195-0F49B5E5942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26" operator="containsText" id="{51FDF93B-9041-469C-BA0A-0C9EAC2528C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27" operator="containsText" id="{68A3339C-85F0-4F01-B6DE-9966ECBCD019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28" operator="containsText" id="{FCD5A738-D432-4DA2-9649-671445D44DDA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29" operator="containsText" id="{6AA25158-58A1-4885-8908-417056BB24FA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30" operator="containsText" id="{78130473-04FB-4C94-B412-6580926716B2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31" operator="containsText" id="{CBB1988E-D9E8-41C2-955D-A2093C4E3BB4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32" operator="containsText" id="{E4DE1696-2B65-4C37-B30B-5833B4B2068A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33" operator="containsText" id="{53AE859E-AC4D-418D-8760-41EBB7DE6D92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34" operator="containsText" id="{5D85F61A-394E-442C-9AE8-1BE1DE5F233A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35" operator="containsText" id="{AE718C89-E612-4E82-AB86-3AE81CB9A77F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36" operator="containsText" id="{3B8E5434-3AB6-4CC0-9E14-3F2311D19290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37" operator="containsText" id="{B3F507C3-4DA8-4829-A684-04B5022677E6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38" operator="containsText" id="{0E325844-9F7A-403A-8EA6-C31BC4DC712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39" operator="containsText" id="{0A481527-DD7A-4D96-AAA7-CD25E7C9BE7E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40" operator="containsText" id="{DBB626BA-5B4E-4A33-BA2D-7C2B480E2CE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41" operator="containsText" id="{8CC308CF-2926-4357-A087-90ED42D18E1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42" operator="containsText" id="{F1F68E71-016F-44D4-9198-0A2BF6813FA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43" operator="containsText" id="{BB53E321-C534-4080-86A1-E19A3AC8EBF1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44" operator="containsText" id="{F6E55D13-6160-4382-8950-011A08A8CF59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45" operator="containsText" id="{4B3E7522-ADBC-4EAE-90FE-2812F8898E00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46" operator="containsText" id="{6E53AB22-3178-49C6-AA89-7D0A1B2B9248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47" operator="containsText" id="{4EDAD7FA-1A24-492C-87D4-7BE9728986C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48" operator="containsText" id="{B7A39184-8B77-4DA3-9CC5-9AF87A678AF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49" operator="containsText" id="{2BA38FE8-CA8A-4630-A6DA-F7716744F943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50" operator="containsText" id="{D363F1C1-503E-448C-80CC-F55B4AAC1CD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51" operator="containsText" id="{FBB366CA-0EC3-4F28-BA59-D8829BE0E2C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52" operator="containsText" id="{D13E5762-E949-45A6-B36F-14F4A4344F47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53" operator="containsText" id="{E7B0CE40-4CEF-464D-B480-05AE7E93C15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54" operator="containsText" id="{A179D8BE-4F2F-4D70-83E2-C5B46C72B09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55" operator="containsText" id="{338DC1A2-BF38-49AB-B7FE-5954823016D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56" operator="containsText" id="{8E5AE83B-3E19-44AC-A509-958BB88CFE16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57" operator="containsText" id="{2C5304DB-B93E-4359-9E60-828961A0648F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58" operator="containsText" id="{DB59128F-F5F3-488A-AB44-4738D61A57C9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59" operator="containsText" id="{22881294-F6A4-4828-903B-99610E785A4D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60" operator="containsText" id="{172B3AF9-9509-4680-80DD-027FA6ADA64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61" operator="containsText" id="{A3BC0896-24B9-48F2-B4D5-83DCCC6B8197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62" operator="containsText" id="{03AE06BB-15B8-49D1-A77B-25149D43DEE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63" operator="containsText" id="{B685BDA7-20AA-4020-9F4C-D0D3E853565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64" operator="containsText" id="{199BD13B-68CB-4156-9D0C-0C32DC8F608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65" operator="containsText" id="{D693F302-BB74-45E9-B2E0-52F75DF53C62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66" operator="containsText" id="{F34B00DB-FCC0-4663-934E-CA91B3A79493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67" operator="containsText" id="{CA2970ED-2D63-48F7-9BC5-FDB686BA3B34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68" operator="containsText" id="{BFB65F3B-E55E-4B3E-A097-FB8C6C504CDA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69" operator="containsText" id="{F1DF3BA3-20CC-46CA-902A-118DDBC452AE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70" operator="containsText" id="{EBE81BD6-0FD9-4ADD-BE41-A3BC4636356D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71" operator="containsText" id="{E323622D-33F4-4211-BDAE-BB70184F9BB7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72" operator="containsText" id="{C028800D-0330-4E6D-8048-C6EE35D71998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73" operator="containsText" id="{B787D658-AECA-4AF3-ABA5-894166F77D2F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74" operator="containsText" id="{0593A499-F5A0-42B5-B445-7020C6206813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75" operator="containsText" id="{DC03C5E2-622C-4FFC-B0E2-BF304F3D568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76" operator="containsText" id="{BCC98C08-ACA0-4032-9AB0-EA1DE670FA03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77" operator="containsText" id="{673B7AB0-6014-4CAA-91BB-D357BD9393E0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78" operator="containsText" id="{E1243089-3E57-4230-878B-1E6D9D72685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79" operator="containsText" id="{5DC3C810-DED7-43FF-BEFA-391B29C4E55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80" operator="containsText" id="{3E499188-944E-46EB-B09E-3B5B368B8A97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81" operator="containsText" id="{A6071D01-4F3F-4756-8B87-6505D84A6A7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82" operator="containsText" id="{EFC4C3EA-AE0E-48FC-A576-61AA128F271D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83" operator="containsText" id="{D011BF6E-89F5-4833-8038-6DA70F21BCFA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84" operator="containsText" id="{ED2A27AA-1237-4A30-ADC1-B5F49E5C5D4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85" operator="containsText" id="{2A7215AC-E658-4FA9-92DF-A4A1C16A35D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86" operator="containsText" id="{922A96AE-9F1E-4E99-99E8-0B5F257BA3F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87" operator="containsText" id="{4F8E667F-24F4-4226-96AD-353C6CD7482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88" operator="containsText" id="{E98F7C83-B2B1-4670-A849-14DC93ADCF49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89" operator="containsText" id="{D576610B-C884-4019-96E3-ED506B15AA6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90" operator="containsText" id="{26148A42-FE8C-405A-AC1C-DCF6DA701FA5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91" operator="containsText" id="{B697B37D-3628-45EC-858C-073C411E45F9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92" operator="containsText" id="{B5E78657-E154-4FC8-856B-193BB92218C9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93" operator="containsText" id="{B4778213-328C-4C90-83AA-F999792C25F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94" operator="containsText" id="{31487046-8880-497E-98C5-C99367219B1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95" operator="containsText" id="{5F8B4E6B-2BB8-4592-8B4E-9C3BD665DBD3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96" operator="containsText" id="{18BE4C2C-28E5-4159-B5F8-7F805F99EA08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97" operator="containsText" id="{916EF68A-F10C-4B12-8D07-F0D034312F75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98" operator="containsText" id="{8CB358E7-A756-45DA-8D83-0C368078653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99" operator="containsText" id="{4D412D7D-9040-4150-A95A-FA2C6E51C85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00" operator="containsText" id="{A0459281-D9F5-4059-9FB9-B228A604162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01" operator="containsText" id="{F1788847-26A9-4184-9F48-D826A2AC8A3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02" operator="containsText" id="{C656F172-318C-41C9-AF54-44ACD2F44076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03" operator="containsText" id="{45388B96-0F2F-4C41-8989-D99E655C0E00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04" operator="containsText" id="{879C4BCA-45C3-44D2-B646-DAE1C6341378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05" operator="containsText" id="{E221168B-1FF5-40F2-AAB8-1AA84A7E7137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806" operator="containsText" id="{F79D86FD-8F72-4398-A171-BA25A8E83F07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07" operator="containsText" id="{2698E8E3-60EC-4985-9282-0618539085C5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08" operator="containsText" id="{C15A65D8-2C65-464A-BFAB-523CFB8C2C5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09" operator="containsText" id="{1C2605DA-1A24-4155-9421-7A3B0EC5F1C6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10" operator="containsText" id="{B59B185A-9310-49EC-A63B-8A6958B7700E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11" operator="containsText" id="{D337BCE2-E416-40DA-94B3-EEF61EBAED8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12" operator="containsText" id="{13918E1F-E234-4FB4-9D03-16E708C2512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13" operator="containsText" id="{BF74D57B-CEE4-44C0-BEF2-D2D9779F50A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14" operator="containsText" id="{3DD15F38-3ACF-4C85-BBF3-044A4FC5A05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15" operator="containsText" id="{076FF18C-A7C8-42CA-8221-C2535EBCAE9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16" operator="containsText" id="{BE54C2D4-CA2B-4A54-A171-1E2051FA513D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17" operator="containsText" id="{88FC0A1E-AB9A-4A4D-8D05-FC5CADF988F7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818" operator="containsText" id="{D20D1B90-A5B9-4682-AA0C-EEDE70249597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19" operator="containsText" id="{88C70D1B-1357-4D86-B126-37C14866948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20" operator="containsText" id="{236E8DB2-2365-4D8A-9CAA-1898385FFE8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21" operator="containsText" id="{0E6272C4-D721-4E0C-9004-5FC501A5AA04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22" operator="containsText" id="{519D4C16-42CF-47DE-84C0-D0E0EE936444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23" operator="containsText" id="{351F2120-286A-4AB6-BBE3-5017E3313A4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24" operator="containsText" id="{A7C3D36A-260E-4438-83EE-21138B561AC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25" operator="containsText" id="{D300E388-F442-4E04-8C25-A542C9BF897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26" operator="containsText" id="{448133DB-A7F6-4287-AF4C-A53E6923694C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27" operator="containsText" id="{CF71D266-9736-4B18-AD51-ADFA029B4B9F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28" operator="containsText" id="{286750D7-AA15-4E99-89A8-8408813ACE81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29" operator="containsText" id="{1135E4A8-1180-427B-A828-C2ECE0767407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830" operator="containsText" id="{A137E320-8791-4CF4-AC55-001FAE7CA59E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31" operator="containsText" id="{9E8D7591-B832-4DB6-A09A-8F9C5742B9A2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32" operator="containsText" id="{5397F088-150F-4E7D-B1B5-72F5DF1091C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33" operator="containsText" id="{604A25D1-0BCE-4D8B-B05E-3215FE65CF65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34" operator="containsText" id="{D81794CD-8FF0-4C4B-9DE2-0263B8346FDD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35" operator="containsText" id="{E3562B4F-71F8-4363-BBA7-C79201E8C514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36" operator="containsText" id="{12E1799A-496F-41EA-B4FA-0DC196C27DC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37" operator="containsText" id="{D855AD50-3B14-433C-B530-448596FC5BD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38" operator="containsText" id="{56086716-F209-4D71-B89A-3A9EECCC0FA8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39" operator="containsText" id="{06D6B2DC-1974-4D3F-9396-07848832517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0" operator="containsText" id="{B75764FC-54F8-490E-8CFB-97D267569515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41" operator="containsText" id="{498FC3B8-0745-4738-B209-BD3C43CDA8DB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19390" operator="containsText" id="{3B98C66F-28D2-44D2-833A-1755B2EC8FCA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91" operator="containsText" id="{4766CBA0-A723-4843-82BB-BA1F1C44A6CB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m:sqref>O21</xm:sqref>
        </x14:conditionalFormatting>
        <x14:conditionalFormatting xmlns:xm="http://schemas.microsoft.com/office/excel/2006/main">
          <x14:cfRule type="containsText" priority="19261" operator="containsText" id="{4B386A6B-04DC-491D-BEB4-6D2A1353970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62" operator="containsText" id="{EBCE39F3-D26D-4554-A6E2-006627C3EF25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63" operator="containsText" id="{694AF167-6B71-41C3-AC19-B7F484B9C96C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64" operator="containsText" id="{95237C7E-72F5-4A3E-A0A6-1834ADA33E1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65" operator="containsText" id="{523564B3-D4D0-43F1-96D3-04118F344015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66" operator="containsText" id="{4C770DCC-FC34-4CCA-A51C-02BFD4A7D27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67" operator="containsText" id="{FEA11F38-8EAB-440A-B32C-0D1FCD9C8F01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68" operator="containsText" id="{0A31928B-B59E-4C2C-B0FB-9C9B7F8864C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69" operator="containsText" id="{FA15D9AC-8305-47EA-B9ED-8BB9824652F8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70" operator="containsText" id="{06B79BE1-98DF-480D-BD5C-38A658A5FCF8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71" operator="containsText" id="{702AEF0F-7FE1-4FB8-BAAE-CC871D6A9750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72" operator="containsText" id="{422C69AB-562A-4623-9A9F-329001501E99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73" operator="containsText" id="{FDD94A55-9511-4A6D-AA76-90FB6961F5D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74" operator="containsText" id="{628BA052-9AF6-411D-A1BD-AB33AFD8F1C4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75" operator="containsText" id="{CCD8EF70-74CA-4E45-ADC6-2587F10F3067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76" operator="containsText" id="{06A29E63-653B-47E4-B709-77664178208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77" operator="containsText" id="{D0605052-D740-4131-860A-BBD5F4BA9567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78" operator="containsText" id="{D0AB9738-3C62-42B0-A512-8653DC42BF3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79" operator="containsText" id="{1CE8C5FA-6FE7-48D1-B6A5-D9B56F6F675E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80" operator="containsText" id="{741D1688-D753-47D1-8BC1-64F3E75430BD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81" operator="containsText" id="{E0060307-DD8C-49C7-85F9-5FB06E58FC0B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82" operator="containsText" id="{AE2735A9-EC1A-4590-8183-ABEFCB53074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83" operator="containsText" id="{9B6597C3-D173-4002-BD81-29600CA6C12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84" operator="containsText" id="{74E7C4C5-80BB-45B8-AE53-956ED91EE8B6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85" operator="containsText" id="{8575241F-37A5-4A42-AB8F-B01CDF5FE558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86" operator="containsText" id="{775020A8-5F03-4FD3-8E41-52E4138E1A10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87" operator="containsText" id="{83323124-2755-44F6-A54F-2F2AFA70F2B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88" operator="containsText" id="{10975B2B-DE40-44C1-9484-7B563C2F4886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89" operator="containsText" id="{37159B4B-CE3B-401B-9C2D-F216B282DEF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90" operator="containsText" id="{8A63F237-5E39-4D69-8A1A-88D36A4B4625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91" operator="containsText" id="{D67D78F3-F95A-455D-AE80-17BB6DB65AA0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92" operator="containsText" id="{3D5B6387-FE62-43D0-8C85-C1C139885FC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93" operator="containsText" id="{F6EC231D-D268-4B42-9EB9-F21A2570508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94" operator="containsText" id="{5D4606A8-6798-48E7-A985-AB9BB3E01BC0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95" operator="containsText" id="{FBF77DAC-39C6-4CAF-9003-922250628D9B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96" operator="containsText" id="{EBC874C7-1DA2-4DBE-8368-330FD79A6CE1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97" operator="containsText" id="{127C91B1-AD97-4707-917E-7CF95DC3DAAA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98" operator="containsText" id="{0CF7D4C5-F2F1-454A-9548-674E624E45F6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99" operator="containsText" id="{329B3F4E-7EB8-45EE-AB28-B49553DF0FF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00" operator="containsText" id="{0810F5F9-5AA1-4556-B86A-2C912D65FB0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01" operator="containsText" id="{FB37266E-2D98-458B-8835-8DEBDFE3A3EA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02" operator="containsText" id="{2F3051C3-8962-458F-BC5E-C148FD3D8A1D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03" operator="containsText" id="{45A69578-6910-4191-BC70-8DDA6DB55DD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04" operator="containsText" id="{F123AC18-91D9-433A-8CD9-95F49E7E5FEE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05" operator="containsText" id="{77C19C5C-4865-4E71-A3C9-87BE2788279E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06" operator="containsText" id="{B3A3C753-9C8E-48F1-A145-8F94BAE6D816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07" operator="containsText" id="{BEC901C1-12BF-4671-9EB7-B375B8A8814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08" operator="containsText" id="{7101B36B-D7FA-455C-B963-CE72BDD1198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09" operator="containsText" id="{1E773180-8A0E-4416-925D-3171F3A5DB8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10" operator="containsText" id="{A79B636D-AB8D-4716-BD68-AAFA483CA6BE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11" operator="containsText" id="{614FE7E6-0D5A-4F0D-887A-4D5456A9DB81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12" operator="containsText" id="{71EC8651-5765-426B-AAF2-DF87C04D550E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13" operator="containsText" id="{771F74AA-7CAD-41F7-BEE2-47E9F683D593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14" operator="containsText" id="{EA7ACE41-E4D9-4F13-9BE7-F8BBF418D9E2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15" operator="containsText" id="{F65FCC87-77D0-45BB-8F9B-EEADA6ACA9C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16" operator="containsText" id="{703BAC2C-8BFF-48AC-AECC-7C54FFA10D40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17" operator="containsText" id="{E3C4C204-1E82-443A-8449-08A6554B227A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18" operator="containsText" id="{A019DFDF-E180-4649-B4BE-D5F91D7FA15B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19" operator="containsText" id="{CDA9A258-8BE6-4938-AB8E-8ED06044310A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20" operator="containsText" id="{0D5BFBD3-BA37-4603-8BAB-F33281DA6B83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21" operator="containsText" id="{136B0955-28B3-4E20-A4ED-0C0F761DF2D2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22" operator="containsText" id="{6A930CB4-AEEE-4B72-B8F8-716AADBDAB0D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23" operator="containsText" id="{95BBEEF0-3F19-4DAF-BCAB-97DA30A04B0F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24" operator="containsText" id="{99F60457-63EC-46A5-90F7-FA762507A21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25" operator="containsText" id="{C89701A6-4CB3-43E3-B269-E361C0A96378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26" operator="containsText" id="{69EEE54E-B04C-4BFA-A14B-25FD7306D13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27" operator="containsText" id="{D5BF3F31-663D-444B-93B1-E36C5140D9E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28" operator="containsText" id="{6718A0A2-8B21-424B-A96B-5EEFDAA416C9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29" operator="containsText" id="{C4173A96-30AC-4990-B1FF-2BCD93BD17D5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30" operator="containsText" id="{833C225F-DD42-4D6B-8BBB-51A5BD7209F5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31" operator="containsText" id="{9E0AD711-C2A8-46B2-8120-864B282CEFF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32" operator="containsText" id="{38A92D23-BDA6-4C62-9677-CF286B5D8AC7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33" operator="containsText" id="{CE260DE1-030E-4C4D-B77B-CD97FBCAF7CE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34" operator="containsText" id="{A1F0CDAB-AFDD-4CAC-9F8C-86AA9D5DC499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35" operator="containsText" id="{EB412ABA-9264-4C34-A627-849E1809745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36" operator="containsText" id="{E7EEE90B-C027-4AF2-8AB9-30A4E8D8DB9B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37" operator="containsText" id="{E827DC1A-1FD5-4225-85ED-4012544257F4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38" operator="containsText" id="{8ADC1277-3404-489E-A8A3-3C0599C4D63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39" operator="containsText" id="{1C8D7934-4DF2-4F3C-BAD5-94809976B9D7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40" operator="containsText" id="{B7AC9EE7-CAEE-4C8C-B931-3F3D8C9A96F1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41" operator="containsText" id="{3A522554-6578-4B03-8CE6-E648B3AD42B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42" operator="containsText" id="{855B6558-B317-4012-8DC8-24FC791A459A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43" operator="containsText" id="{E32FB736-F143-44F6-89A4-62840D271786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44" operator="containsText" id="{892EBF7A-1077-4431-A81B-FA325156DB72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45" operator="containsText" id="{D59A54F3-3B5C-489B-A47B-222EE2ACD565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46" operator="containsText" id="{721AA37B-B81C-4FE5-8819-AF51900A711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47" operator="containsText" id="{5C5ECA25-E6F4-47FA-B850-4200530E4D2B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48" operator="containsText" id="{FE51ACB2-6511-480A-8E74-1505C1B6DAE9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49" operator="containsText" id="{C4E8FFDB-92C1-4596-A132-2FDC331E9B95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50" operator="containsText" id="{0371D460-6985-4EB7-BD01-B29A9C9F6EF3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51" operator="containsText" id="{576C084E-936F-46DF-8A9E-3D6C6403107D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52" operator="containsText" id="{02861449-F3BF-4E48-B101-720B0BB2CA2B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53" operator="containsText" id="{657A2187-86FF-4CBD-90B8-5870B1AAFA7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54" operator="containsText" id="{A72ED98D-DB54-4E9D-9344-6B869B1913B3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55" operator="containsText" id="{C54A08B1-4EB6-4A1D-A9A1-D6130765C585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56" operator="containsText" id="{4F1EA7E6-845F-44D1-96CF-7EC980D936B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57" operator="containsText" id="{777A5487-9819-416B-A38C-3FD0926933AC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58" operator="containsText" id="{63D5EE29-8A83-4287-8475-5B1BC3BFC312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59" operator="containsText" id="{263D0CDF-ABEA-4FA6-9B63-25DDB4079EB5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60" operator="containsText" id="{2BBB4320-6078-4AC6-96A3-A14AAE0E8118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61" operator="containsText" id="{C78DB5FF-7879-42DC-934A-021E98D1687D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62" operator="containsText" id="{380E876D-E6B9-4F07-BEAB-F57C313C830A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63" operator="containsText" id="{D51615BD-6F18-4D01-9152-C8E976D1788B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64" operator="containsText" id="{CC9451BB-DF21-4312-97E7-1109B794718A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65" operator="containsText" id="{97F0B9DF-305B-4FF5-BE11-76C6BE1A2A22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66" operator="containsText" id="{9D55CE31-884B-4B8B-867C-9349B7DC1042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67" operator="containsText" id="{C4129A9C-A118-47CE-83CF-90E42B3DC392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68" operator="containsText" id="{6191613B-E768-4814-9987-6A1408DD6C8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69" operator="containsText" id="{15742879-366D-4B3B-8889-4D1694A471F2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70" operator="containsText" id="{C27EAA47-3BC2-4593-B623-21A1539D8B71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71" operator="containsText" id="{A5F2C98D-0FC2-478D-83E2-1490E8D4B1CE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72" operator="containsText" id="{D6EC9C32-00AE-4B00-A025-A9D56EA9E874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73" operator="containsText" id="{156DCBCB-56A9-478E-9AC4-37B4044B7802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74" operator="containsText" id="{3CCAFF2A-537A-4597-A7A8-120903C502D4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75" operator="containsText" id="{F8F4744F-118E-4B80-929E-F6BDED5AE8BC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76" operator="containsText" id="{167A6F54-1B99-4B9F-9C57-51EE19EE1729}">
            <xm:f>NOT(ISERROR(SEARCH($Q$44,N21)))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77" operator="containsText" id="{889354EA-AE68-4151-8476-BE2DBD1A29F1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78" operator="containsText" id="{E2F46DB0-86E9-4EE5-A5B6-7EC62ED726BC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79" operator="containsText" id="{8AAF90FC-4127-4264-A777-FAD19B000E6D}">
            <xm:f>NOT(ISERROR(SEARCH($P$44,N21)))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80" operator="containsText" id="{0E277629-291D-4CE2-9945-6A67B7D3DC2C}">
            <xm:f>NOT(ISERROR(SEARCH($O$44,N21)))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81" operator="containsText" id="{6AC6BD78-31C3-42C0-A285-FF51E7D06654}">
            <xm:f>NOT(ISERROR(SEARCH($N$44,N21)))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82" operator="containsText" id="{AB9A5C1C-7E5B-4CDE-81EC-92ED78238CE4}">
            <xm:f>NOT(ISERROR(SEARCH($M$44,N21)))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83" operator="containsText" id="{EFF8DC11-CECD-4444-89FF-BC30F487DC30}">
            <xm:f>NOT(ISERROR(SEARCH($L$44,N21)))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84" operator="containsText" id="{ACC85B4F-A80C-4840-B1AA-54D529E2B54B}">
            <xm:f>NOT(ISERROR(SEARCH($K$44,N21)))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85" operator="containsText" id="{D1CD5051-C331-49B3-A77C-A21225A04304}">
            <xm:f>NOT(ISERROR(SEARCH($J$44,N21)))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86" operator="containsText" id="{4F61D735-432C-40AE-A6CD-7B3010F04918}">
            <xm:f>NOT(ISERROR(SEARCH(#REF!,N21)))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87" operator="containsText" id="{A47A7256-E995-45A1-AE5D-ED2AA582E80F}">
            <xm:f>NOT(ISERROR(SEARCH($R$44,N21)))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88" operator="containsText" id="{63412558-09D0-4943-ACCB-A26C7213CEAF}">
            <xm:f>NOT(ISERROR(SEARCH(#REF!,N21)))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89" operator="containsText" id="{3E351D1D-AD5E-420D-A6D5-2D76CF28CF3F}">
            <xm:f>NOT(ISERROR(SEARCH($I$44,N21)))</xm:f>
            <xm:f>$I$44</xm:f>
            <x14:dxf>
              <fill>
                <patternFill>
                  <bgColor theme="2"/>
                </patternFill>
              </fill>
            </x14:dxf>
          </x14:cfRule>
          <xm:sqref>N21:P21</xm:sqref>
        </x14:conditionalFormatting>
        <x14:conditionalFormatting xmlns:xm="http://schemas.microsoft.com/office/excel/2006/main">
          <x14:cfRule type="containsText" priority="19048" operator="containsText" id="{F24B83EE-3A9C-4B2D-B921-CBD6B1E902A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49" operator="containsText" id="{331D4A0F-73BB-43B8-B976-B81650002A0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50" operator="containsText" id="{6F869D4F-F315-4E28-85E1-A218572B9421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51" operator="containsText" id="{962BAF9C-6C7D-443E-9E9D-27D628DC171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52" operator="containsText" id="{FE27B33D-AC8A-4A47-BD9E-B44F710DEB21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53" operator="containsText" id="{DA21870D-605B-4E71-82B5-28B9A3C9AA0B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54" operator="containsText" id="{A48BFEC0-A810-429E-9527-62F8F3C4FF52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55" operator="containsText" id="{D74A3807-4FBD-46DD-83AE-017E4267A317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56" operator="containsText" id="{362BB37B-E1E3-4C4F-A373-B426A68396A9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57" operator="containsText" id="{8383D366-F6D0-46F5-AA6A-942992A4F617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58" operator="containsText" id="{E46A58E9-C922-48BC-AA6E-60DC706E56CD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59" operator="containsText" id="{F43F2E7E-3CD3-469A-863A-4B5A3051A09B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060" operator="containsText" id="{CF5877BF-2923-45DB-823C-9BA7A9D5524B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61" operator="containsText" id="{7CC25D9D-AB03-42DA-968D-6E9A1D6853AE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62" operator="containsText" id="{8BF795D8-8AC3-4B7C-8613-EB55693F75EC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63" operator="containsText" id="{CC033AE1-2B72-4A1C-AEBA-0B1444616C49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64" operator="containsText" id="{1B42DB08-6337-4697-AB34-28481073151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65" operator="containsText" id="{F7C3EC11-BCA5-4327-9A58-E5F6FFF7C51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66" operator="containsText" id="{17B1DD54-110D-407C-95A3-1DABA72BE2BA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67" operator="containsText" id="{9A84149C-EA84-4823-A4D4-803C43FCE5F6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68" operator="containsText" id="{FA3B689A-D998-4C15-AB60-6B9E1112BEA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69" operator="containsText" id="{3EAE7EDF-73A5-4EB3-9586-16C401ABD77F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70" operator="containsText" id="{F16F61D9-4CB3-4015-8EC3-492E32D77806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71" operator="containsText" id="{4FB60CEA-008A-4E3A-9B02-C2D4ECF248D5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072" operator="containsText" id="{044B0CFE-B624-4D0F-A957-34B9A2D6C71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73" operator="containsText" id="{595CC00D-7FC5-484F-A27A-AC3D736C4EBD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74" operator="containsText" id="{8913621B-0B15-4A73-BF20-9EF84F52BB6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75" operator="containsText" id="{7A17339A-4FB3-4682-939A-D673885E6FE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76" operator="containsText" id="{6E2309BF-AB24-4150-9773-34BC74D25492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77" operator="containsText" id="{29D5E184-BDE0-413F-BA65-560A2630B597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78" operator="containsText" id="{9A71AE45-CC32-4B7F-9C97-9CE6A691002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79" operator="containsText" id="{2E0AADFB-A57D-4AC2-85A0-B88E6C5D8939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80" operator="containsText" id="{8517D398-71B7-49EE-8C3D-83409D0D89F9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81" operator="containsText" id="{4788B19E-E07D-4697-85EC-D770542E9F3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82" operator="containsText" id="{6260BC95-E934-43B9-9913-2056ADD44502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83" operator="containsText" id="{C2A0F3D7-BA53-4967-B446-8014E9ECB3A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084" operator="containsText" id="{17BCAA07-60FC-4056-ADFA-624FDBAFFFB6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85" operator="containsText" id="{E9093BFE-864C-400C-AD56-47210F5AEB92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86" operator="containsText" id="{A71F11D8-2597-46F3-802E-71862039B037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87" operator="containsText" id="{FB61980D-6B2B-4D67-8E3A-60B1DFBA450C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88" operator="containsText" id="{5CC70F1F-4449-4980-AD62-53462049AF0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89" operator="containsText" id="{339E8471-DA63-4995-9648-EB93A009848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90" operator="containsText" id="{99970478-DBC6-4370-BB54-18915866455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91" operator="containsText" id="{89A51294-1F8F-4963-A15B-894DF20865A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92" operator="containsText" id="{88334157-A101-4D2C-9EC9-C80AA9A0809B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93" operator="containsText" id="{495DD22A-357C-482F-BE55-182B3BA07307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94" operator="containsText" id="{6BDD1AD2-4D1A-4175-9857-847F65A4F661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95" operator="containsText" id="{D61FAB1F-2020-48D4-8E0A-E2864830DA0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096" operator="containsText" id="{EA67C18C-906F-4CD8-AB13-DCB06D5CCA08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97" operator="containsText" id="{6D09E8A8-5C0A-4907-96A5-FB81121424CE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98" operator="containsText" id="{DBC3B54F-A822-4C05-B9B5-4A5B85E21560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99" operator="containsText" id="{9E1C2C65-D372-4C70-9E54-E50D34393196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00" operator="containsText" id="{CC5A7DAE-13B6-44FF-99DF-8F164683018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01" operator="containsText" id="{A1EFCCD7-8CD2-4791-A29D-494BCD18B9CC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02" operator="containsText" id="{850386EA-CA36-4778-83FA-A56F143DA83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03" operator="containsText" id="{C803F44F-CEB8-4226-AAAA-838277C4DB5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04" operator="containsText" id="{6B380E44-C753-4223-BC44-A3A3CA1EE75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05" operator="containsText" id="{3BE47A29-E216-473E-AC35-B5FC7B6BB727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06" operator="containsText" id="{CE0983C1-0BEA-47AD-9AE9-BB9D2CEBAC5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07" operator="containsText" id="{0C05873A-E0C3-4FDE-9737-96D45FDE21B8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08" operator="containsText" id="{11075003-184D-4715-B1E4-1E2FE2A5CAC2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09" operator="containsText" id="{05562A2D-69ED-4031-A669-8FBD1779E4B4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10" operator="containsText" id="{4D2FAF63-ACD8-45C6-8239-0E21DA1DF938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11" operator="containsText" id="{0B2D7A29-B868-46F5-8C83-BDDDA6268B38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12" operator="containsText" id="{6EB9BBD0-465B-478E-86ED-92BADCFDA483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13" operator="containsText" id="{90FA4C93-8B10-4558-91D2-9D554984ADC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14" operator="containsText" id="{16BF8E1B-92C1-489D-869B-723EDD4FE38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15" operator="containsText" id="{DCCA913B-DB24-4232-A0BD-6E77A5B101A2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16" operator="containsText" id="{37E5BE85-8E3C-4A38-A5EE-B5E35B728908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17" operator="containsText" id="{3041F41A-576A-4456-8A3D-A9FF2DB3076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18" operator="containsText" id="{3F5D96A1-015A-44D3-8290-0AD2B7540769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19" operator="containsText" id="{A8106231-FE3C-4B6D-B000-DDA52FB289ED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20" operator="containsText" id="{57695F87-C2F8-472F-AABF-F8E612A38A8E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21" operator="containsText" id="{8B5988F8-7FCF-48C6-92B4-91040CBD7E9F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22" operator="containsText" id="{64E8EC6D-CC48-4E52-A652-AECAEEB28043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23" operator="containsText" id="{E6E442AC-870C-4356-8ED4-2AD24EA60FD3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24" operator="containsText" id="{D79874DE-8B46-42D2-9137-4BA441B57A70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25" operator="containsText" id="{A5A4D52E-61CE-4A02-8FE2-46A1572AFD6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26" operator="containsText" id="{447EDFCC-68DF-491F-AFE6-86C12732DE23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27" operator="containsText" id="{99069307-933F-47EF-B2FE-DE4A553D90E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28" operator="containsText" id="{5411D34B-2C5D-481D-9E6C-A65F97B88E20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29" operator="containsText" id="{FE1D7214-FD12-46CB-9204-868037DE50FF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30" operator="containsText" id="{F3C8DF08-268D-4169-BB36-67831DCEDBB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31" operator="containsText" id="{85E3AF57-E43E-4F2B-B7A3-C3E114EF4B2E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32" operator="containsText" id="{776969B5-4873-4A4E-B918-37B6D43500B1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33" operator="containsText" id="{F1E4EBAA-9DFB-48A0-A260-7F6D48139500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34" operator="containsText" id="{6A666E59-6C49-4F91-8898-693EE5068FC6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35" operator="containsText" id="{0D595434-7EB0-46DA-8985-C411C2F1457D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36" operator="containsText" id="{2A2B3E7D-1378-4D96-811B-127519283DB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37" operator="containsText" id="{651C905A-5EC0-4AD5-9AD3-98F8F899D012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38" operator="containsText" id="{881E9CD8-2D00-4339-BDD2-F44BA40C97DF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39" operator="containsText" id="{80D45CA6-18FD-4B7E-97EF-27EB374962AD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40" operator="containsText" id="{13DEED50-7975-49F4-BDD7-FA015855440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41" operator="containsText" id="{727B11DB-C319-47A2-8660-45AC08352B22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42" operator="containsText" id="{0D757DE5-AD78-4490-BFCF-6822D32C7F55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43" operator="containsText" id="{39197441-9BA0-4C36-AEC3-3626E96BB9D5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44" operator="containsText" id="{3D94F898-CE9B-4B1F-B398-B8964716F71A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45" operator="containsText" id="{AB1B0CFA-E2C4-4A76-873D-03D2D420FE78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46" operator="containsText" id="{B5426707-3336-49B6-9BC3-2AB6C447CD93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47" operator="containsText" id="{9571310D-3674-4B7B-9F66-F4CB98DCA95F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48" operator="containsText" id="{E558AA0E-21F0-4F8F-B8DB-59F5A352F477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49" operator="containsText" id="{17537F09-F35B-4516-A732-5E24106DEC8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50" operator="containsText" id="{1923318B-E179-4A0A-92E7-B079E06A1AEC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51" operator="containsText" id="{26D0E147-544D-4C82-A0F2-452316E01D3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52" operator="containsText" id="{A755ED99-F14D-4466-8F54-BB5BBFAED9F0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53" operator="containsText" id="{4F539CDB-C31D-480E-AC46-4D952C9037C0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54" operator="containsText" id="{D8B182BD-5F16-4572-8274-BA1CC359B0DD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55" operator="containsText" id="{3296693C-6A86-4494-962C-CA6665D2E272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56" operator="containsText" id="{0F6BF088-FCBE-4545-99C5-001F7BF0B269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57" operator="containsText" id="{71A88894-2009-4CAB-9204-F82F7B750F5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58" operator="containsText" id="{EABB342D-60EB-4B29-9DF2-B30BB7C601D9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59" operator="containsText" id="{B217CE66-F2A4-460C-92B3-F49C6AB1091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60" operator="containsText" id="{8FC1AB7D-0BA0-4BC1-BDD2-9473196EA19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61" operator="containsText" id="{D5131BBC-9DE4-4F0E-9023-C878340BA4F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62" operator="containsText" id="{C239C1E0-896C-4E95-9599-99AE0EE0A6FD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63" operator="containsText" id="{2AE6E594-C7CA-4E54-8E82-FA9B3C424F4F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64" operator="containsText" id="{E1F5B467-9EC2-46ED-A17D-B35867BCE44D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65" operator="containsText" id="{7B2A7E27-79DA-4B41-87DF-1CC90E9927EF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66" operator="containsText" id="{FC85EEB0-DBAD-40F4-943A-BCDF672B4556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67" operator="containsText" id="{BADE31D8-E160-4198-A610-85856CD053DB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68" operator="containsText" id="{BFEFC67F-FF88-4B1B-A50D-14527C2F60BF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69" operator="containsText" id="{8C736444-F9C1-4D03-95FF-C21624D1C92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70" operator="containsText" id="{3DDD3E6E-7147-47AA-8B62-726718F5764A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71" operator="containsText" id="{ED0CF477-6E0B-47AF-A793-191309E628EB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72" operator="containsText" id="{42808EB3-B3C9-4488-A421-108971BFF245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73" operator="containsText" id="{688D9103-20E7-4DBA-B642-C66AD08D5AF3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74" operator="containsText" id="{E7E15023-C43D-442E-A5F9-3349CBD1C28A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75" operator="containsText" id="{68E0A6CF-94F0-4E49-AFAB-E0F0BA031F96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76" operator="containsText" id="{84E7C19D-0033-4EAA-978A-BE303894A5E2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77" operator="containsText" id="{B9B8AB4B-23E8-4073-81EF-054A5F90E5D9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78" operator="containsText" id="{2D6ECF72-BFE6-4C14-A738-5EEE76EECC8E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79" operator="containsText" id="{46F7CB4B-E3B0-4EB3-BB5D-04879531DF94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80" operator="containsText" id="{DC1FEA70-F91E-4B5B-99E7-17BB0753466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81" operator="containsText" id="{7E0F00AE-BD67-442C-959E-288C1217BFA6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82" operator="containsText" id="{5CDFD95E-79F8-4EDD-A90D-31A13BE4FEF0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83" operator="containsText" id="{660D3373-50E3-40D6-8DEE-015400CC45A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84" operator="containsText" id="{7A482312-10D9-4B46-911B-4AADFF6C82B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85" operator="containsText" id="{620FCDCC-085C-477B-A067-74FB0C42283A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86" operator="containsText" id="{A50D3A03-B32F-46D6-821D-88701D4F8A8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87" operator="containsText" id="{6A17395C-7020-43EE-B54D-F6A492D843FC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88" operator="containsText" id="{656C5DB7-F05C-47E7-9689-62A606EB7C0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89" operator="containsText" id="{D00AE8A2-CF40-49C3-A1BB-1FD140FD9194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90" operator="containsText" id="{555E7285-B0F2-4675-ACEC-BAF618519565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91" operator="containsText" id="{5CB65D71-41A0-42D2-96AF-67EA1DE5F1A6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92" operator="containsText" id="{D0025319-1C77-4223-9746-29AF1A661B9B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93" operator="containsText" id="{DFDD608B-C519-46A6-9F3A-E2672E7CA097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94" operator="containsText" id="{B4FB794D-A13B-4950-ABAD-E3EFA151E831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95" operator="containsText" id="{D69B1EE0-4253-4A34-9586-AD68FE548E74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96" operator="containsText" id="{12E00D4F-BF32-4F5A-A164-CA95CCFC113D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97" operator="containsText" id="{9662869F-62DB-49D6-BC49-DE4455EC234E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98" operator="containsText" id="{3AA22E85-6383-4F96-9D0D-33712A2F235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99" operator="containsText" id="{C7A4E7B5-4F06-489B-A934-86ABEECB3CA3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00" operator="containsText" id="{95BD2C67-27DB-441F-9DF6-B8591BF1AFAE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01" operator="containsText" id="{D932C13B-0883-4718-88F6-DF550A6792BF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02" operator="containsText" id="{E749EFF0-AD04-4170-B8A2-CCF0C3F7B788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03" operator="containsText" id="{D40C471E-805C-419A-9200-91004B4FD779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04" operator="containsText" id="{3764BF11-DAA6-45AC-BE2E-9151A665D050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05" operator="containsText" id="{8DAD0279-BDC4-4320-AEAB-42764693FAD9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06" operator="containsText" id="{AAEAB582-2163-474B-8675-B75E8A814EA2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07" operator="containsText" id="{753085C8-F59F-4310-8D7A-AE11AE7E27F5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08" operator="containsText" id="{83D09927-4188-480F-B338-00E0CB048E7E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09" operator="containsText" id="{AC2E5D71-56E9-4790-A200-F711A2048BF5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10" operator="containsText" id="{C7A2DA8E-3B30-46AC-BDA3-6BBA417B1BAE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11" operator="containsText" id="{4716C96E-E756-4009-9BB6-E745984C75C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12" operator="containsText" id="{9AEAFD57-D144-406B-B085-5A806BA2435B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13" operator="containsText" id="{D19A3AE3-D18B-401A-8550-5C1F52278D2C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14" operator="containsText" id="{C25787BE-4B55-42AE-B450-D9847FB9F5D4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15" operator="containsText" id="{4E7D7EED-EAF0-4E28-995F-06BC0CEC32D0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16" operator="containsText" id="{09E3D810-7166-4589-9820-B2CA534B54BD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17" operator="containsText" id="{8BF8901C-A309-475E-A6E8-7CCF86F5CC3C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18" operator="containsText" id="{3F2270DB-1500-4782-983C-38593511B1D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19" operator="containsText" id="{3E2597FB-5F2E-4730-A4C1-1ACA426D31B1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20" operator="containsText" id="{AEDA18E8-A409-4D42-B0A9-5BA452DA48CF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21" operator="containsText" id="{5D21EC2E-FAE0-45A1-80D7-B81CE6AF2F5D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22" operator="containsText" id="{1D041DEB-0349-4222-B418-C553872347A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23" operator="containsText" id="{EFF2B29D-2FFC-4718-ADB3-B9DEA76EDA0D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24" operator="containsText" id="{D4278F03-6783-4AA9-B74D-1D5B22F6EBC1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25" operator="containsText" id="{0CADA29A-A05E-480B-A9E4-44E42E011E99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26" operator="containsText" id="{A56858E1-B6F3-47F1-B881-4AAA1BBBDBC5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27" operator="containsText" id="{4F6646D8-AEC9-481F-96B6-B6A2C029D539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28" operator="containsText" id="{40589988-A7F2-4793-8C91-4333E979DB32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29" operator="containsText" id="{8F8124F5-3FD8-4E8F-8B4C-E8B84D696DB5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30" operator="containsText" id="{B8C667AF-63B4-4471-A919-C80432735EA8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31" operator="containsText" id="{7A462E95-1657-41B7-9380-67CB3B1C1045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32" operator="containsText" id="{8DF4CE58-6F47-4D22-85F8-56C189F47E8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33" operator="containsText" id="{7F64B016-EAC7-4759-A721-B55F016E16F0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34" operator="containsText" id="{BB5D3053-AD4F-4E18-80EE-E6100F41CC69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35" operator="containsText" id="{778ACF79-7102-46F3-913A-E2C74DEDF70E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36" operator="containsText" id="{E814E9E4-D117-4CDE-9587-FE112829C01C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37" operator="containsText" id="{09D2D94A-F978-48F3-99B3-BB2B75E24BEA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38" operator="containsText" id="{88CD953C-E074-4688-ACA5-8DACC4FBE91B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39" operator="containsText" id="{52978B81-3ACD-4EF9-873F-608CAD54FEAC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40" operator="containsText" id="{EE15BC8F-6DFF-45E4-9551-79CF28A11F18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41" operator="containsText" id="{572C9FA4-6C16-4089-A2D7-BE2BF03E5B6C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42" operator="containsText" id="{74E1C733-8D65-4975-A38B-EC6B3EA8EF7F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43" operator="containsText" id="{51DC5028-A0C4-425C-B4FA-3B09A4985F30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44" operator="containsText" id="{FF2811CA-74B0-4302-BFBB-1AEF7086883F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45" operator="containsText" id="{25EC571B-3A7F-4F10-8BD3-F4E944D8F2CE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46" operator="containsText" id="{13C6FE49-9BDE-4C9F-93EF-3AE922F9D3B3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47" operator="containsText" id="{C6F6415B-37E3-4052-BA0B-D3932CE2BB2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48" operator="containsText" id="{0BA2F3C1-697D-4422-BC48-1C9E1546D3D9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49" operator="containsText" id="{94BAAF8D-01EE-4F44-AF5B-2ADE0E0DD9F5}">
            <xm:f>NOT(ISERROR(SEARCH($P$44,O21)))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50" operator="containsText" id="{ADA14636-E16B-468B-BBB7-7C0F2062A5EC}">
            <xm:f>NOT(ISERROR(SEARCH($O$44,O21)))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51" operator="containsText" id="{C0BEC107-B0F1-460D-BCBF-489768A3E513}">
            <xm:f>NOT(ISERROR(SEARCH($N$44,O21)))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52" operator="containsText" id="{5F88DF0A-7C26-433E-A21E-725F9D7669D2}">
            <xm:f>NOT(ISERROR(SEARCH($M$44,O21)))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53" operator="containsText" id="{CECD76AE-8BA4-4714-AC6A-06D0977C83DA}">
            <xm:f>NOT(ISERROR(SEARCH($L$44,O21)))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54" operator="containsText" id="{3CD8B2CB-178C-4BD7-BF95-33F78C535FD5}">
            <xm:f>NOT(ISERROR(SEARCH($K$44,O21)))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55" operator="containsText" id="{AED85756-D1A8-48E7-B741-00681A5F2178}">
            <xm:f>NOT(ISERROR(SEARCH($J$44,O21)))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256" operator="containsText" id="{6DB08143-3E82-4AAA-B02A-9050FA99347C}">
            <xm:f>NOT(ISERROR(SEARCH(#REF!,O21)))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57" operator="containsText" id="{D1CC989E-DA32-4E26-BD10-3708F34A3AF2}">
            <xm:f>NOT(ISERROR(SEARCH($R$44,O21)))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58" operator="containsText" id="{DC80A8C5-0A1B-4976-AF3D-7F6B12987C86}">
            <xm:f>NOT(ISERROR(SEARCH($Q$44,O21)))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59" operator="containsText" id="{AC4A9F8B-68C9-487A-ABBD-6F84F8C4822B}">
            <xm:f>NOT(ISERROR(SEARCH(#REF!,O21)))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60" operator="containsText" id="{E2A055D5-9AF2-4092-A885-A8C8053CBB1F}">
            <xm:f>NOT(ISERROR(SEARCH($I$44,O21)))</xm:f>
            <xm:f>$I$44</xm:f>
            <x14:dxf>
              <fill>
                <patternFill>
                  <bgColor theme="2"/>
                </patternFill>
              </fill>
            </x14:dxf>
          </x14:cfRule>
          <xm:sqref>O21:P21</xm:sqref>
        </x14:conditionalFormatting>
        <x14:conditionalFormatting xmlns:xm="http://schemas.microsoft.com/office/excel/2006/main">
          <x14:cfRule type="containsText" priority="19033" operator="containsText" id="{DABA0DB5-575E-4CE3-9C1F-B52FB339EEDB}">
            <xm:f>NOT(ISERROR(SEARCH($P$44,P21)))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34" operator="containsText" id="{4BF2C924-CDF5-4136-A77A-804D71DCE78D}">
            <xm:f>NOT(ISERROR(SEARCH($O$44,P21)))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35" operator="containsText" id="{87547D43-422A-420C-8BC5-91EB5DF686D5}">
            <xm:f>NOT(ISERROR(SEARCH($N$44,P21)))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36" operator="containsText" id="{12A5CB5C-E6C9-41B3-AFC5-A5AE688AF14B}">
            <xm:f>NOT(ISERROR(SEARCH($M$44,P21)))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37" operator="containsText" id="{87043762-CC84-4A17-AFFF-3933602E1A51}">
            <xm:f>NOT(ISERROR(SEARCH($L$44,P21)))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38" operator="containsText" id="{E37B2234-636E-424E-BE98-5C5877865C22}">
            <xm:f>NOT(ISERROR(SEARCH($K$44,P21)))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39" operator="containsText" id="{31D0CF73-E7D7-4719-8E91-C38CCE83A714}">
            <xm:f>NOT(ISERROR(SEARCH($J$44,P21)))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40" operator="containsText" id="{1B31AC09-50F9-4E7D-96BC-370DCF304C6F}">
            <xm:f>NOT(ISERROR(SEARCH(#REF!,P21)))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41" operator="containsText" id="{AD281D5D-BAF4-47AD-93A9-318301ED75DD}">
            <xm:f>NOT(ISERROR(SEARCH($R$44,P21)))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42" operator="containsText" id="{47B2F1E6-9B73-407F-B890-43AD41347B5E}">
            <xm:f>NOT(ISERROR(SEARCH($Q$44,P21)))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43" operator="containsText" id="{C322CD75-FBE4-42D0-8F03-203166384E7A}">
            <xm:f>NOT(ISERROR(SEARCH(#REF!,P21)))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44" operator="containsText" id="{B2AE99DB-77E3-4C25-B97A-C2072320FC60}">
            <xm:f>NOT(ISERROR(SEARCH($I$44,P21)))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045" operator="containsText" id="{DCA59CED-C1B8-4676-8D24-810D7CD2D181}">
            <xm:f>NOT(ISERROR(SEARCH($Q$44,P21)))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46" operator="containsText" id="{0FE0D141-C5C0-4720-A9D2-4AB912B30727}">
            <xm:f>NOT(ISERROR(SEARCH(#REF!,P21)))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47" operator="containsText" id="{D378AA51-F94F-4F35-93B0-2EEEDAFBEFFC}">
            <xm:f>NOT(ISERROR(SEARCH($I$44,P21)))</xm:f>
            <xm:f>$I$44</xm:f>
            <x14:dxf>
              <fill>
                <patternFill>
                  <bgColor theme="2"/>
                </patternFill>
              </fill>
            </x14:dxf>
          </x14:cfRule>
          <xm:sqref>P21</xm:sqref>
        </x14:conditionalFormatting>
        <x14:conditionalFormatting xmlns:xm="http://schemas.microsoft.com/office/excel/2006/main">
          <x14:cfRule type="containsText" priority="19009" operator="containsText" id="{746A0010-B6E7-45FA-B6AA-4FA611B6C524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10" operator="containsText" id="{48F90612-BD03-42CC-89A3-1E05EB2983E1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11" operator="containsText" id="{F318FDD3-2C70-4D24-8EAA-D63431A16910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12" operator="containsText" id="{69096AB1-83E6-4F65-A53C-9455290E7152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13" operator="containsText" id="{CD6D388B-3429-42FF-97A3-A901B6323E4F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14" operator="containsText" id="{C1F87B38-33CC-4C84-9E9D-055E14128FD9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15" operator="containsText" id="{488A005B-C5CE-49C9-A62C-D85A7102684C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16" operator="containsText" id="{558F5C1C-38F9-4D73-A3F5-C342250D1DD1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17" operator="containsText" id="{05FF4391-8AA5-4715-A234-C2E90E377DF0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18" operator="containsText" id="{A39D9DD9-0F00-408A-B140-26155CA59E77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19" operator="containsText" id="{D00ECA39-A6DF-4ED6-B5A4-8682C37F12A8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20" operator="containsText" id="{72C2351B-BBA5-4ECD-8114-921982ECAA39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021" operator="containsText" id="{E20D4FF4-73EF-4CB2-8995-62A90F93C3DB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22" operator="containsText" id="{5ECF9751-14D2-4BAB-A573-0489B1528D22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23" operator="containsText" id="{9A74E43A-37F1-4AA3-A521-818EB08E0D1F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24" operator="containsText" id="{66EAC6AB-3758-4137-AF21-43859F5BA75E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25" operator="containsText" id="{D29FA48D-038E-476C-98A9-CCFD14011E77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26" operator="containsText" id="{988E78DA-1DDC-4364-998A-B20C6147F0B0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27" operator="containsText" id="{E6BE9671-E8D0-4B5C-B25D-A4A28D121ECD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28" operator="containsText" id="{290920FA-F62D-44EB-8007-A4376F037520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29" operator="containsText" id="{64949528-F15E-4AAD-B4B7-D5D2DC47908A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30" operator="containsText" id="{8E3BE60E-1E90-4B76-A14C-45D86EB5FBED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31" operator="containsText" id="{7E2E0AC4-8D08-4E59-928F-004D41775CD4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32" operator="containsText" id="{830752EC-06BC-48C1-9C5C-DDC1CD7872E9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18937" operator="containsText" id="{3F5D0AD5-EDC7-4766-8A06-DCD7D94AAAC5}">
            <xm:f>NOT(ISERROR(SEARCH($J$45,L19)))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38" operator="containsText" id="{907DD121-A5D2-4C09-B589-E8FF3A4C03E2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39" operator="containsText" id="{FB7E2FAC-3D83-4CAD-888D-C5EBE2603689}">
            <xm:f>NOT(ISERROR(SEARCH($R$45,L19)))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40" operator="containsText" id="{D9C4285E-40A9-4EDD-8FDD-15CE89188279}">
            <xm:f>NOT(ISERROR(SEARCH($Q$45,L19)))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41" operator="containsText" id="{D8DFDE69-426F-4BDD-9352-DBFCCA80D6E9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42" operator="containsText" id="{A5C266C4-CEC7-4781-B363-1DE2D08F56A1}">
            <xm:f>NOT(ISERROR(SEARCH($I$45,L19)))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8943" operator="containsText" id="{D436EF3C-3CE0-4139-AE47-849A71BADC77}">
            <xm:f>NOT(ISERROR(SEARCH($P$45,L19)))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44" operator="containsText" id="{6CEECBC7-989F-4F20-9F50-C464C858C0F1}">
            <xm:f>NOT(ISERROR(SEARCH($O$45,L19)))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45" operator="containsText" id="{95317E57-5A59-4CE8-8565-B360DE7777DE}">
            <xm:f>NOT(ISERROR(SEARCH($N$45,L19)))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46" operator="containsText" id="{E454B9BC-6775-49CA-B38C-073BF633CF9E}">
            <xm:f>NOT(ISERROR(SEARCH($M$45,L19)))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47" operator="containsText" id="{BB25258D-6D2D-48D8-B977-90343CBC9FFA}">
            <xm:f>NOT(ISERROR(SEARCH($L$45,L19)))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48" operator="containsText" id="{D4798246-98E4-4735-90F8-9A1C65430291}">
            <xm:f>NOT(ISERROR(SEARCH($K$45,L19)))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49" operator="containsText" id="{ACAAF2E9-765A-47A7-B425-CC8EDC348462}">
            <xm:f>NOT(ISERROR(SEARCH($J$45,L19)))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50" operator="containsText" id="{41AAA816-8D2B-4040-8878-52E100A387BD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51" operator="containsText" id="{2D8F2545-7E42-474C-A495-91BAF56F45FD}">
            <xm:f>NOT(ISERROR(SEARCH($R$45,L19)))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52" operator="containsText" id="{79842E7D-E03F-4AD4-AD25-B2B6FF9168E6}">
            <xm:f>NOT(ISERROR(SEARCH($Q$45,L19)))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53" operator="containsText" id="{6A14B71A-9140-4332-8272-24C13DC1473C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54" operator="containsText" id="{7E3FA64A-B9FB-4264-9FD9-D2E0DB335719}">
            <xm:f>NOT(ISERROR(SEARCH($I$45,L19)))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8955" operator="containsText" id="{DC168B95-E5BF-485E-A4A3-3F6D1AC0EDA5}">
            <xm:f>NOT(ISERROR(SEARCH($P$45,L19)))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56" operator="containsText" id="{8B0BBE0F-4456-49F5-9B95-EB9225EE38C6}">
            <xm:f>NOT(ISERROR(SEARCH($O$45,L19)))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57" operator="containsText" id="{9094B224-5675-437A-9DC3-A1D895982EF9}">
            <xm:f>NOT(ISERROR(SEARCH($N$45,L19)))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58" operator="containsText" id="{21767D91-134A-462C-9B2B-7868346F4312}">
            <xm:f>NOT(ISERROR(SEARCH($M$45,L19)))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59" operator="containsText" id="{6F2C0557-84CC-4F71-BFA8-B4214106CE91}">
            <xm:f>NOT(ISERROR(SEARCH($L$45,L19)))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60" operator="containsText" id="{BCFB0656-629F-4CDB-9E98-E600B0EE462D}">
            <xm:f>NOT(ISERROR(SEARCH($K$45,L19)))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61" operator="containsText" id="{099E32FE-93B6-414B-B7DC-5C902BD3D733}">
            <xm:f>NOT(ISERROR(SEARCH($J$45,L19)))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62" operator="containsText" id="{AD92ABB2-CE00-4A7D-B7A8-47FA70740498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63" operator="containsText" id="{B728033B-1494-4228-90DC-431F82A6FC86}">
            <xm:f>NOT(ISERROR(SEARCH($R$45,L19)))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64" operator="containsText" id="{DE410DAE-91CA-4611-8EDD-E18D93804754}">
            <xm:f>NOT(ISERROR(SEARCH($Q$45,L19)))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65" operator="containsText" id="{17F7ABDF-14D5-4C65-A3DF-3DFDEDC1C6A3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66" operator="containsText" id="{696CC13A-F95C-4527-9448-348A6E35A2FC}">
            <xm:f>NOT(ISERROR(SEARCH($I$45,L19)))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8967" operator="containsText" id="{C4CFBD4B-D2F0-4A64-9A4A-BB1608431FBD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68" operator="containsText" id="{737EBACE-0C59-41D3-8251-61E6A7252BF5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69" operator="containsText" id="{F32F0B90-DEFF-4327-BFB2-6799348BBC4A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70" operator="containsText" id="{21A222AE-AEAB-496E-9E06-DC81AB353C5B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71" operator="containsText" id="{F9A5E901-83E4-416F-862C-A4F4E3B48B98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72" operator="containsText" id="{1F2BF324-9AAC-4675-9ECC-8BAB3E83E11B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73" operator="containsText" id="{EC0DE4B9-61A0-4D3E-94F5-1EDBB3C9ADDB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74" operator="containsText" id="{AA11E855-B3AC-4F17-B878-0C0D16E27886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75" operator="containsText" id="{E67F7EA9-BCBA-4DBD-BD97-B9B7360F92C7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76" operator="containsText" id="{21D7F229-A1F3-4A3E-B21D-C5486071CBC6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77" operator="containsText" id="{AC25DD87-989C-4064-AB0F-A1A8343D0E03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78" operator="containsText" id="{3254A7EC-374C-4AF3-85B9-5872D673C76C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979" operator="containsText" id="{974D5E2B-378B-4BB7-9634-3F26182416CE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80" operator="containsText" id="{358DDFEF-DA5E-4085-A1C0-A0E9083DD3CE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81" operator="containsText" id="{9C85B631-3287-4C87-9E2C-3A92422C1936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82" operator="containsText" id="{D579072B-23EC-48ED-814B-C19AF4642EBA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83" operator="containsText" id="{55367A36-7A79-4BB9-99EF-460B716E3BEA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84" operator="containsText" id="{76567E34-2B72-411C-B2CC-8107F3C991D3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85" operator="containsText" id="{DD2FD8C7-4E87-424E-B84F-435D895C285E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86" operator="containsText" id="{2D52D881-D0A7-463B-96A5-C1EC6D384176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87" operator="containsText" id="{EF582F48-3358-42FA-A96C-0B54429CFA87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88" operator="containsText" id="{0A0D1957-036C-4199-81B1-523C635C6F3F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89" operator="containsText" id="{48F38790-8CA6-44E1-924B-DB60FA011BA5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90" operator="containsText" id="{25AFD585-1FED-463A-9D7C-F7C75C2E38D3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991" operator="containsText" id="{A648D54A-3AD7-4BC5-91AE-A08DB1909DF8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92" operator="containsText" id="{71D3B09A-50A4-49EF-973C-C0A6767CF9ED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93" operator="containsText" id="{08477F0B-54B3-456A-96A7-0EB894F0AD6B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94" operator="containsText" id="{14242FE8-6379-4057-B8A8-6E8C4435EB38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95" operator="containsText" id="{7ACCFC06-ED42-4D3D-8527-6096397AEBDE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96" operator="containsText" id="{78ADB6BA-4AC9-4A21-B2FD-7DCF893A1BB7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97" operator="containsText" id="{B7E877DF-736D-4831-9847-22DF11BA594B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98" operator="containsText" id="{23D51587-8458-4884-AF79-38EAC576C413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99" operator="containsText" id="{90B087F8-7960-46F0-88BF-FD5D3ED89152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00" operator="containsText" id="{64068DFA-BBEC-4CF7-83C8-86994478B4B1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01" operator="containsText" id="{2E770A9F-550E-4020-920B-76A7534701F7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002" operator="containsText" id="{6065F644-E202-4E6D-AD04-AE97D1249618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003" operator="containsText" id="{A97572C5-C74A-4583-B23D-1A1DBC3BC4CC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04" operator="containsText" id="{AE508E75-60E6-441D-BFBF-DA3522C8759A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05" operator="containsText" id="{7053E54B-8C81-4B7C-914B-9735FBE65B3D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06" operator="containsText" id="{614A63AD-D5F4-49BD-9506-7AEA4C57C742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07" operator="containsText" id="{AD9186D5-D6A2-4470-80F1-619693D6C186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08" operator="containsText" id="{A3BEA393-0027-4E90-AA88-071154F4A4E5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18889" operator="containsText" id="{46CE6E97-2D6D-484A-B702-56EEB649960A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90" operator="containsText" id="{AD8E7439-8A4A-4977-A214-D884E643BD1D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91" operator="containsText" id="{C69610B7-0C25-4C07-8A01-ACF07984C473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92" operator="containsText" id="{3FA8CE70-EF8D-4047-9AA6-8DF68DEBA7E0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93" operator="containsText" id="{FBE6F018-64B4-4E8A-92A8-26F9C92A67FD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94" operator="containsText" id="{66E58BD3-7514-4C9B-94CA-3A96F959C1BA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95" operator="containsText" id="{94FF88AB-DFA9-423D-8D4A-EA1D8601BB28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96" operator="containsText" id="{59F6DAFD-6405-458A-B487-ADCB77B71BF6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97" operator="containsText" id="{A60A06BA-49D0-408D-B557-5F67CD7D22FE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98" operator="containsText" id="{D452D191-E1F0-4EBB-BB7D-C574C8CEDB4F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99" operator="containsText" id="{28287BD6-2BBF-41E6-8116-2274E087DCD0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00" operator="containsText" id="{704664F6-32BD-4E05-9B44-3791DD688976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901" operator="containsText" id="{3F0BDEAB-3B50-4BB3-A928-BBC53A637F32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02" operator="containsText" id="{B539257C-EDCD-4766-8ED6-C65ED54B38BC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03" operator="containsText" id="{A84C916D-BE6F-4476-895E-0C486BEDFEB0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04" operator="containsText" id="{EEF610C6-DE10-4DD3-A0A9-AFD2D5D3A117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05" operator="containsText" id="{CA54C031-5516-4399-8E59-73A36E4E3292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06" operator="containsText" id="{08B5B6BE-0CCE-47EC-AA5D-9BDC9DC43F00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07" operator="containsText" id="{CA906F75-2946-4634-B579-E266E5785063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08" operator="containsText" id="{8F5AFED3-934F-43E4-B621-C0B106F5BF71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09" operator="containsText" id="{20D821C6-4675-46DD-A658-423B19AC068B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10" operator="containsText" id="{B823D099-E906-4EC1-AA89-B9A53A33E9D9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11" operator="containsText" id="{2A413D57-2707-43FD-B325-8603F83D4054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12" operator="containsText" id="{2E292282-F8BB-4BAB-BB07-EE7136820F1F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913" operator="containsText" id="{2BE822D7-E97E-437B-AD26-FB96A88EE191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14" operator="containsText" id="{83CFA0DC-0DEE-4FF0-B5F7-6FD27A08FD2E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15" operator="containsText" id="{8E89172B-F74B-4661-ABF4-619508528663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16" operator="containsText" id="{D71C82F4-2123-47CD-886C-D09306681CD1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17" operator="containsText" id="{10CA4950-BCDE-4855-AAD9-F39DE2FE64B3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18" operator="containsText" id="{DC6D15E1-9518-4C5E-AB69-53C38463F1E6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19" operator="containsText" id="{A0A58148-0B18-45B2-BF2E-90093CABBD7B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20" operator="containsText" id="{689A6956-8126-4271-96C6-9731CCD1D5C8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21" operator="containsText" id="{401093D7-7C62-43CF-8746-FCEE3D134E47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22" operator="containsText" id="{EDFBA28E-DE00-4A89-A543-AA2A16728D7A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23" operator="containsText" id="{9DCE1FD3-1D1D-48BF-AA30-C04EC728649E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24" operator="containsText" id="{C66C1275-8DF8-49CC-B049-5FB15E45D6AD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925" operator="containsText" id="{C0E35E21-834E-4EB8-8633-65658F34DCE5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26" operator="containsText" id="{AF4E492D-0C2E-4963-BD16-DB85EB305B2A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27" operator="containsText" id="{1B077F73-DBB0-430A-B2E0-EB52E0D50DBC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28" operator="containsText" id="{C6BBC6BF-FF3A-4A9D-A944-F6DDA1732CC5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29" operator="containsText" id="{C50DDDFD-7E6B-491C-97E0-4CF7ECBFC3DB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30" operator="containsText" id="{869520CB-B456-4B98-B999-401E4FFEAFE4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31" operator="containsText" id="{E32055FD-9D23-4EEC-8E0F-C2781F0AD06C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932" operator="containsText" id="{A3D17421-CDA7-4E18-BB12-134A7E969EB8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33" operator="containsText" id="{CF083429-AADF-4FB6-AA9A-08B7B082D43B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34" operator="containsText" id="{638B21AF-2EBE-4C18-8136-F2894C3E129D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35" operator="containsText" id="{43589639-5048-4DA4-B7A2-DB25D280E107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36" operator="containsText" id="{D942A5C5-F5EA-4101-AEF9-8B5F59072C5F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18841" operator="containsText" id="{5EE1C5D3-7CFF-49C9-B12F-D19D29D44C2F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42" operator="containsText" id="{3B088DDD-41E8-4AC3-8609-9DCCA5BC731B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43" operator="containsText" id="{407F7F08-BE7E-498E-98DC-819170728F02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44" operator="containsText" id="{7A673231-D403-441B-B7B8-A109244E0976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45" operator="containsText" id="{AB6C68F9-D60D-4A69-8D01-BD289ACFA10E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46" operator="containsText" id="{B754F359-416D-4729-9156-6960DC496A80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47" operator="containsText" id="{4764D9FA-D71E-4899-A173-7176CC8B9417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48" operator="containsText" id="{879DCBBF-C97D-4938-AF01-3556FBD117F3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49" operator="containsText" id="{86D61E4C-3C21-414D-A4A8-D0C9EFFFE277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50" operator="containsText" id="{4173A069-C886-43A7-AEAE-A884BD4C1282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51" operator="containsText" id="{CF8E15C3-BEA0-4ED5-A200-EC84D3731EB3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52" operator="containsText" id="{8FBA61D1-F376-489C-BA3C-4C05F2B10569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853" operator="containsText" id="{0A0DC24D-2E34-4B7C-B24E-5E3948679A6F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54" operator="containsText" id="{D516D1AB-24A1-4EB7-8CA2-99BB8E90E134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55" operator="containsText" id="{78A83548-B6F5-4708-AB8A-BB644AC50280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56" operator="containsText" id="{BCD0A192-89A0-4C57-95A1-8372D0768EC7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57" operator="containsText" id="{E2C63B8C-D229-4E90-BB24-45F40E101862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58" operator="containsText" id="{804D21A5-9E48-4476-B7F9-BABF2D896F7F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59" operator="containsText" id="{6B89D7C1-D0E1-4039-AB6A-8B82B53740CC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60" operator="containsText" id="{F1A6677A-085E-4030-B39C-17B03F858FBE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61" operator="containsText" id="{960F0032-B227-4642-8D3A-936D2170C65D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62" operator="containsText" id="{452B3BB2-1C2C-4D13-AEA2-96BBFBB5B112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63" operator="containsText" id="{47582385-2200-42D2-9AF4-952EECB41388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64" operator="containsText" id="{BEA44AF5-568C-45FC-B22A-B8838B71A512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865" operator="containsText" id="{CB4C98F6-AB3E-4E20-A578-7A1BC79DB594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66" operator="containsText" id="{95525B0B-8B26-49FB-8573-5D5F5863D5A2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67" operator="containsText" id="{9C92CFBA-984B-4515-B0E1-3C4EB1D5ABC7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68" operator="containsText" id="{DEA346F8-F7F0-47F3-A959-60D73D9B2E3D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69" operator="containsText" id="{20263C55-5242-40F2-9745-76C655740EE2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70" operator="containsText" id="{AE95799E-0C9D-403A-A8E8-988E79E8E976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71" operator="containsText" id="{A595F594-F432-437D-AE30-25A35430B6D6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72" operator="containsText" id="{46A671A1-9A7E-4FEE-AF01-27457519F6A6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73" operator="containsText" id="{33697107-948B-41E6-943F-B1789815061D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74" operator="containsText" id="{C59B5900-8141-4A08-B80B-65F152E7239A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75" operator="containsText" id="{E39F10D4-008E-460F-834A-9F693D6B5440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76" operator="containsText" id="{42B5EC9E-37A4-4CC1-BFE3-FEF48D1859E4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877" operator="containsText" id="{0DA678A2-8DBB-4907-9CC7-95A2F68F11E0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78" operator="containsText" id="{01AD7840-20E2-48AD-98A7-6B6861B3DBDE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79" operator="containsText" id="{8705E11F-4059-4FAA-954E-C8FA024D62B2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80" operator="containsText" id="{D18801C6-D2D5-44EC-A2E8-43D8FC33BC4B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81" operator="containsText" id="{9C13AD7F-99F3-49D1-95F8-164EB18D3059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82" operator="containsText" id="{13BF41BE-5A8B-47CD-925E-F94825FAC89D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83" operator="containsText" id="{CF135829-1A71-4CBE-BF08-C2B8A09D92E7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84" operator="containsText" id="{23DC57C0-CA1E-4E57-8E47-E4F52F84D5BE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85" operator="containsText" id="{415EA56A-603B-451C-9080-21A93E77A19A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86" operator="containsText" id="{2E35695C-9B91-4314-86D0-A3FC5283A286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87" operator="containsText" id="{A5A5F52E-0C9D-4837-BC19-05CF67ACF8C0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88" operator="containsText" id="{833B8B22-2E3D-4E01-90D2-2956CB4C0707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18817" operator="containsText" id="{52FD4CB9-E55D-4974-B8B6-F50F4672C570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18" operator="containsText" id="{E4E53563-8E15-4090-A287-02FBC466F0EF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19" operator="containsText" id="{D1D79A62-87D3-4EAD-805E-FCDFB8E39242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20" operator="containsText" id="{B3473223-9B72-498B-8F40-E96FF825F0A3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21" operator="containsText" id="{97F17955-1BD1-4AFD-BA9F-08D83E98FD09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22" operator="containsText" id="{31F1FB1C-CC8F-4A1A-A002-F78E194887D3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23" operator="containsText" id="{0C4DE5CE-87A4-4271-8526-814EC34F4993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24" operator="containsText" id="{EF5608AE-F3A1-489E-B0BA-4D0F7840A531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25" operator="containsText" id="{586517CA-8C55-4FA8-B5D2-DAF7ECB6EA46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26" operator="containsText" id="{0ACCD6DF-3A11-4B95-B523-DB5025EA555A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27" operator="containsText" id="{486E186B-AA01-464B-A9C9-C09C60E20163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28" operator="containsText" id="{EE7A3865-501C-4952-A482-D5274AC26A4A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829" operator="containsText" id="{CB0E9363-6901-497D-B818-9AB53BC7FF6D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30" operator="containsText" id="{6E1BEEE6-B193-4E23-A050-ABF5824B4E3D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31" operator="containsText" id="{D7F9BB0E-75AE-4A55-9B1E-30CE61E83291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32" operator="containsText" id="{624085AC-5E35-444E-A8A3-C6AE62633C05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33" operator="containsText" id="{DE6CE2C1-73A5-4BFC-9BE3-94E488BE8880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34" operator="containsText" id="{AABE815B-A664-47E0-BFCD-07A34AE6206E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35" operator="containsText" id="{DFA8B148-DB76-4553-BD16-777A19AF56F6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36" operator="containsText" id="{DA07BAB1-79E5-438F-A3C8-01EE12D54CDB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37" operator="containsText" id="{C50F442F-7661-46E2-908F-CE4CEBE27EDB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38" operator="containsText" id="{130BAD65-EC80-499F-BA7F-11581BD669A9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39" operator="containsText" id="{0707F829-D895-4334-9715-DD2999B83DFA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40" operator="containsText" id="{ECADC18B-7053-4C3D-BD81-E4C1B2E6B128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18745" operator="containsText" id="{D1604ABF-664C-44F6-A5B2-DB8EDC86C5F7}">
            <xm:f>NOT(ISERROR(SEARCH($J$45,L19)))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46" operator="containsText" id="{31E3E4DC-7278-42AF-A23D-ABEC99F747BD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47" operator="containsText" id="{D06F5E37-BFF1-423A-BA58-B54BD4590F4F}">
            <xm:f>NOT(ISERROR(SEARCH($R$45,L19)))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48" operator="containsText" id="{9DE1C7C8-540B-4CC9-BE52-7BCC51524558}">
            <xm:f>NOT(ISERROR(SEARCH($Q$45,L19)))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49" operator="containsText" id="{64D88702-1D1B-4F45-A82E-53823D72693F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50" operator="containsText" id="{33D54AB9-B450-4F82-84F3-474A97D976FF}">
            <xm:f>NOT(ISERROR(SEARCH($I$45,L19)))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8751" operator="containsText" id="{99D7E83C-82F5-481F-AFDB-C0A9E38AC57C}">
            <xm:f>NOT(ISERROR(SEARCH($P$45,L19)))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52" operator="containsText" id="{E9139EBA-DF32-4343-9A04-0BB6EA366E3B}">
            <xm:f>NOT(ISERROR(SEARCH($O$45,L19)))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53" operator="containsText" id="{6B15E40A-A26D-4883-A4A2-829BB664AFFE}">
            <xm:f>NOT(ISERROR(SEARCH($N$45,L19)))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54" operator="containsText" id="{5C822DE3-8650-4125-96FE-353A9A7B63DB}">
            <xm:f>NOT(ISERROR(SEARCH($M$45,L19)))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55" operator="containsText" id="{893980BB-F88A-402D-84E3-6EB10177C319}">
            <xm:f>NOT(ISERROR(SEARCH($L$45,L19)))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56" operator="containsText" id="{B280A026-C497-49C9-B3DC-CA88B844F86D}">
            <xm:f>NOT(ISERROR(SEARCH($K$45,L19)))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57" operator="containsText" id="{69E6C20F-CC55-464E-84BC-20002A3D16C3}">
            <xm:f>NOT(ISERROR(SEARCH($J$45,L19)))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58" operator="containsText" id="{48BE5940-7AB5-471C-A1C9-010D007892D5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59" operator="containsText" id="{C838FECC-84E0-40F0-9E5B-BB0B427368EB}">
            <xm:f>NOT(ISERROR(SEARCH($R$45,L19)))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60" operator="containsText" id="{2BE7DE91-CFCC-4272-A231-43354290396C}">
            <xm:f>NOT(ISERROR(SEARCH($Q$45,L19)))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61" operator="containsText" id="{790D926E-1BEB-4C05-A285-7802239A0912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62" operator="containsText" id="{4D397343-469C-4E23-A118-A05907B7D654}">
            <xm:f>NOT(ISERROR(SEARCH($I$45,L19)))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8763" operator="containsText" id="{6F7AC2D4-B9F2-4D68-9441-3910B9A4F988}">
            <xm:f>NOT(ISERROR(SEARCH($P$45,L19)))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64" operator="containsText" id="{99E1253F-1BB2-4562-B230-CD2DB56B194A}">
            <xm:f>NOT(ISERROR(SEARCH($O$45,L19)))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65" operator="containsText" id="{73082BD3-6831-42BC-AA54-E865772C76B5}">
            <xm:f>NOT(ISERROR(SEARCH($N$45,L19)))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66" operator="containsText" id="{83794D96-5D2C-4DC5-AF05-24A4F6DC1044}">
            <xm:f>NOT(ISERROR(SEARCH($M$45,L19)))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67" operator="containsText" id="{F8878634-1A4D-4A77-9B06-BB1B6BC8FF91}">
            <xm:f>NOT(ISERROR(SEARCH($L$45,L19)))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68" operator="containsText" id="{55700885-C99B-40B0-875B-50A9ED589F21}">
            <xm:f>NOT(ISERROR(SEARCH($K$45,L19)))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69" operator="containsText" id="{5D65CC9F-2FEA-40EB-9383-2701447578E1}">
            <xm:f>NOT(ISERROR(SEARCH($J$45,L19)))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70" operator="containsText" id="{0C9CBFD1-69D8-4D85-B588-DC0D63ED7080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71" operator="containsText" id="{12E17799-C9C6-40F0-BAD1-7F29ED9750D6}">
            <xm:f>NOT(ISERROR(SEARCH($R$45,L19)))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72" operator="containsText" id="{94EDE782-B6FC-4503-9887-F369289F4BA9}">
            <xm:f>NOT(ISERROR(SEARCH($Q$45,L19)))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73" operator="containsText" id="{D5F42097-8D1B-4BE4-8BC0-285ACCE0B583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74" operator="containsText" id="{6F2B7AB5-79EB-4070-AD79-35B80FDBE680}">
            <xm:f>NOT(ISERROR(SEARCH($I$45,L19)))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8775" operator="containsText" id="{9726731A-E40E-4426-9E79-009A86F02DA6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76" operator="containsText" id="{C6891716-49BF-4892-AB86-4E79E74B48A7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77" operator="containsText" id="{10716194-E809-4C08-9A6E-9445F564118E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78" operator="containsText" id="{D896AF99-E105-4ED4-8378-E5FE5070D617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79" operator="containsText" id="{74FBCDB2-33E1-4101-91BB-BE96825074C1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80" operator="containsText" id="{448761FB-9BB7-40E8-B23F-43FC655A30D8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81" operator="containsText" id="{C163F611-2F08-4F7C-964F-3C42187FC2EC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82" operator="containsText" id="{298379B8-7AD3-4D72-AA6F-6FB7B44CDCAF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83" operator="containsText" id="{0976CBBA-0B6F-4928-BD68-5412EF73A7DD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84" operator="containsText" id="{269DF18D-2F9E-400F-8E0A-7262A7BDA13B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85" operator="containsText" id="{4AAEB472-231B-4DBD-9AA1-8A6E23BFA99D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86" operator="containsText" id="{F88EFBCD-0BF9-4995-986F-A6E76CF268C5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787" operator="containsText" id="{76F51A1A-BF6E-4354-8440-402299DBCE4F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88" operator="containsText" id="{F251E1C1-C16A-4A86-8316-FDEA8BA3DB7B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89" operator="containsText" id="{F3BB22A7-B0CC-405E-860E-B65FFD775B35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90" operator="containsText" id="{3F769732-CE31-431D-BC0B-6700240478F0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91" operator="containsText" id="{20E2B9D8-5F3C-4628-8B34-66501CE51066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92" operator="containsText" id="{5DE2C469-C64A-483F-AFC9-CEAD283D94C0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93" operator="containsText" id="{406BE75F-C7C5-4E0F-BAC0-6ED1440BD31C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94" operator="containsText" id="{3FF9A4DA-6F4F-4C78-BA55-48F00C55EDCE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95" operator="containsText" id="{F87436C6-6C2B-4657-B197-88E42416B9E8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96" operator="containsText" id="{E00D0387-9301-43DA-BDAE-7436228AE1E4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97" operator="containsText" id="{3C357633-7791-4BB8-ABEA-67F67FADAA24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98" operator="containsText" id="{4EFAA873-B869-4527-90EF-5608847010AE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799" operator="containsText" id="{AE6BDA4E-F703-4600-A93C-F70280545809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00" operator="containsText" id="{E82AC9BF-BF03-4032-9384-1A18DE8204F4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01" operator="containsText" id="{222ED3B0-FEA8-4171-8A2F-57F74B2F7587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02" operator="containsText" id="{77186185-DA24-4EC7-8D1D-F9A69E723984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03" operator="containsText" id="{227E37CF-A307-4965-92B2-1DD9696E2AD7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04" operator="containsText" id="{9ACA6284-E844-41D4-A7AE-2D2E6A3A6FD9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05" operator="containsText" id="{CE30F0C2-89D2-47B9-9DF9-FAA6C665A8C6}">
            <xm:f>NOT(ISERROR(SEARCH($J$44,L19)))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06" operator="containsText" id="{5B7F4015-1BAA-4ADB-9AA1-3FBDB7DD2513}">
            <xm:f>NOT(ISERROR(SEARCH(#REF!,L19)))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07" operator="containsText" id="{551E80C5-838A-4683-8EFF-677C2713CE2C}">
            <xm:f>NOT(ISERROR(SEARCH($R$44,L19)))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08" operator="containsText" id="{97057373-9F46-481D-A9C8-23AD5AD08EC4}">
            <xm:f>NOT(ISERROR(SEARCH($Q$44,L19)))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09" operator="containsText" id="{3F7C2DFB-B93E-4668-9C76-06A02B2349CE}">
            <xm:f>NOT(ISERROR(SEARCH(#REF!,L19)))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10" operator="containsText" id="{666BA4EB-5C0D-42CD-97F0-BC1CC50A99AF}">
            <xm:f>NOT(ISERROR(SEARCH($I$44,L19)))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811" operator="containsText" id="{757D2FA5-DF69-46BB-935F-865F414CBFC4}">
            <xm:f>NOT(ISERROR(SEARCH($P$44,L19)))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12" operator="containsText" id="{B700BC36-4C57-4EF3-97B8-B303DDAE2F6F}">
            <xm:f>NOT(ISERROR(SEARCH($O$44,L19)))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13" operator="containsText" id="{235B870E-83E7-48E1-A007-9515D7142C81}">
            <xm:f>NOT(ISERROR(SEARCH($N$44,L19)))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14" operator="containsText" id="{48D4D0E4-14F7-4577-B64C-838EAC79C859}">
            <xm:f>NOT(ISERROR(SEARCH($M$44,L19)))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15" operator="containsText" id="{C7CF2C43-CB45-4014-B43E-07161BE14654}">
            <xm:f>NOT(ISERROR(SEARCH($L$44,L19)))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16" operator="containsText" id="{CABD8D18-5EA6-4716-A2AB-FE8E20571724}">
            <xm:f>NOT(ISERROR(SEARCH($K$44,L19)))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L19</xm:sqref>
        </x14:conditionalFormatting>
        <x14:conditionalFormatting xmlns:xm="http://schemas.microsoft.com/office/excel/2006/main">
          <x14:cfRule type="containsText" priority="18684" operator="containsText" id="{9E72B90E-4997-447E-9D3A-9E67B32EB93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85" operator="containsText" id="{87D11230-4F68-4E80-B515-DE281A75589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86" operator="containsText" id="{2B833497-69B4-408B-9270-6331D2514EB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87" operator="containsText" id="{D01579E1-DE69-4777-B443-DE6C97B6CC4B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88" operator="containsText" id="{975ACEB0-1095-41DC-AF65-F3C3058EB05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89" operator="containsText" id="{5CB7299F-4A96-4DB9-9F7E-87331B04E3A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90" operator="containsText" id="{E879E721-5A5E-4C6C-B316-5A13F5BC416E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91" operator="containsText" id="{762EC45C-09ED-4DF1-9957-B4A791E4E36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92" operator="containsText" id="{3AC89BE4-0697-4A4D-85FF-C5673D666A0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93" operator="containsText" id="{E2E9D9BC-B5F9-425A-82AE-2C60F898509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94" operator="containsText" id="{E410D883-3E2B-4005-AF65-5BE9DE8639F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95" operator="containsText" id="{564E831A-32F7-4FD6-A297-56CDEBAAB24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96" operator="containsText" id="{157E5678-8AF7-443C-9D73-2377EE98288A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97" operator="containsText" id="{76D312A8-6A0A-4E05-8264-86CE5173CAB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98" operator="containsText" id="{A4C56223-6FAA-4898-B138-197A31B85CF9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99" operator="containsText" id="{17CBACE4-90D0-4E84-BDB3-DF4F0CBFA20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00" operator="containsText" id="{3BEE181D-6E8C-41D1-B3C9-D106DBB9C3B0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01" operator="containsText" id="{0CD1B093-20E3-4E82-BDF8-318B63BACFF1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02" operator="containsText" id="{D611CB2A-B9AB-41B3-AA9D-04711E1CA84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03" operator="containsText" id="{8CFE15B9-8D40-4D55-B949-A71AB4910E6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04" operator="containsText" id="{A46A7EDA-674F-42AC-AB74-0909C3594B5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05" operator="containsText" id="{08434355-23EF-4E6A-9845-B879CB9C27B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06" operator="containsText" id="{0D72EDFD-173D-4B96-BF4F-1697BDC6D99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07" operator="containsText" id="{A93D7256-2A58-430C-89B7-5E70E2A72A7D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708" operator="containsText" id="{756EA8EA-4AB0-4A79-A864-C0D6788FDAE0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09" operator="containsText" id="{696171F9-A2D4-4420-B898-912F325546B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10" operator="containsText" id="{55B92C82-9F37-4E29-A7C7-6D38E50EEFED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11" operator="containsText" id="{72967BF5-8B5B-48EA-8ED5-3C38654997F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12" operator="containsText" id="{8885B44C-B50B-4EEF-A79F-BC9AAA08C043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13" operator="containsText" id="{EF62EBB7-D7A3-423A-A558-6D4145FD4E3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14" operator="containsText" id="{5458F2FD-9A38-4E31-B6EC-9BDD6D8E527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15" operator="containsText" id="{39F4C777-D650-4C36-B4CA-5B3FD537F54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16" operator="containsText" id="{6106557F-D839-4C5E-974E-D93A24F848D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17" operator="containsText" id="{10F91E3C-30F7-4562-861A-F3F3B41B664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18" operator="containsText" id="{678E0D8B-0C82-4D3A-98BC-01DF0D6029D7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19" operator="containsText" id="{B1EC0668-8EF1-4A04-A525-B68AEC8AB1B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720" operator="containsText" id="{CF9A7C94-C17D-4BA5-A28A-B3B4C988057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21" operator="containsText" id="{98EC08EC-B520-4374-BCE2-35F92E96C035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22" operator="containsText" id="{6DCABE2B-30FF-4A81-A845-DEA09A4E86A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23" operator="containsText" id="{19893776-E86C-412E-A7E2-5AB63C30719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24" operator="containsText" id="{74C275DE-488B-49CF-AEA8-A7F2971D3FD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25" operator="containsText" id="{F773B047-8DE9-4CD3-B419-AD034E593CBA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26" operator="containsText" id="{959FF989-F923-4638-AEF9-D3B843D93F4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27" operator="containsText" id="{F5AC26DB-83F3-4340-9075-AD675D1D676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28" operator="containsText" id="{8077C7ED-DFEB-4EA8-9CFB-4E3D6A8BABB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29" operator="containsText" id="{75895026-651B-48C0-9C80-DC3F77EF688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30" operator="containsText" id="{43D03F8C-253D-4025-8111-642951674FC4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31" operator="containsText" id="{05CBBE7B-C816-47FB-BC65-3A5DADF32D54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O24:P24</xm:sqref>
        </x14:conditionalFormatting>
        <x14:conditionalFormatting xmlns:xm="http://schemas.microsoft.com/office/excel/2006/main">
          <x14:cfRule type="containsText" priority="18430" operator="containsText" id="{6D6E4209-B6C7-465A-BFF0-9A271F09D1E6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31" operator="containsText" id="{46337535-39CE-41BF-B605-96AC6B103E41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54" operator="containsText" id="{0D264EF7-71E4-4BCA-B487-03C5B23130E0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55" operator="containsText" id="{53ABF6B8-00AD-4168-B0FF-8FC071A74D7C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90" operator="containsText" id="{C7FF0BB5-99E8-4813-A157-4A51F275057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91" operator="containsText" id="{F8F2C5C3-66C0-4E56-B6A6-DBE67BD54655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14" operator="containsText" id="{F3C5E774-539F-4274-9173-1D5E7AF2ADB5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15" operator="containsText" id="{0418F7B1-4257-4CFC-AD36-4836604594BF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38" operator="containsText" id="{1DCE7801-0C04-4FC3-9B78-DC2F2A134441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39" operator="containsText" id="{E9A67108-1091-4F66-9B65-C1CE6A7361C4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62" operator="containsText" id="{DC713CAC-A836-4CDE-8DB0-5C6577CE9A34}">
            <xm:f>NOT(ISERROR(SEARCH($P$44,M24)))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63" operator="containsText" id="{AD0C40C3-37AE-43C1-A1D1-B32585F70A12}">
            <xm:f>NOT(ISERROR(SEARCH($O$44,M24)))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M24:O24</xm:sqref>
        </x14:conditionalFormatting>
        <x14:conditionalFormatting xmlns:xm="http://schemas.microsoft.com/office/excel/2006/main">
          <x14:cfRule type="containsText" priority="18732" operator="containsText" id="{54416A48-8FB4-4A71-9D2F-4E41D22AA5A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18432" operator="containsText" id="{F4B911AD-AE0B-408A-8DFF-F76559C29F4F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33" operator="containsText" id="{E6EC50CC-7924-4DB8-B1E9-CB7D8CCB0672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34" operator="containsText" id="{3C383512-2804-4685-A079-3460B2B5F2D3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35" operator="containsText" id="{D7B9AE20-74BD-446B-9509-F5EE44859544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36" operator="containsText" id="{9BA9B104-DE93-4ADD-B885-BA1FB2EA74B6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37" operator="containsText" id="{242A4146-D5C9-4C77-9184-CA13267924C5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38" operator="containsText" id="{C6859793-99AA-4AF4-B806-9A02969DCA92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39" operator="containsText" id="{0B9DD56F-F87E-4712-8EFE-55BEBF3ABB69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40" operator="containsText" id="{9154F913-FB47-4805-88C1-4CD54443DC95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41" operator="containsText" id="{E43051EE-A055-4DF2-A157-1D126BD10118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56" operator="containsText" id="{19C2E4CA-4135-4566-B62D-477955A6CB83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57" operator="containsText" id="{F981A709-CB9D-4081-B542-3D1B177A913A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58" operator="containsText" id="{BCB907E2-8064-4834-B216-E6F87DD0AF99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59" operator="containsText" id="{D1FDACC7-63E2-4DB1-B2C1-8278A29628D1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60" operator="containsText" id="{FB513517-F213-4E28-8C2D-C0C149D97E64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61" operator="containsText" id="{AAA36EFB-4378-4EC4-A549-2F6FE68A304E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62" operator="containsText" id="{C9484D81-19C1-4169-88DF-C6CDBBEAE0CE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63" operator="containsText" id="{5E55A94E-EDAC-414A-AA81-109051B3A8E4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64" operator="containsText" id="{5EA9ABE2-1265-4DE3-8731-6864C81157B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65" operator="containsText" id="{21E837A0-2A99-44BE-B30F-90DAC220DA77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92" operator="containsText" id="{3BB22386-145D-485B-BE4F-3045300346B1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93" operator="containsText" id="{503E822E-26AA-484C-84F3-66465E3E4E30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94" operator="containsText" id="{647A8F7E-EB04-40F7-B362-04463F979CE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95" operator="containsText" id="{D64F297F-6E66-4440-B175-7FA91ECE01AE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96" operator="containsText" id="{BE934611-30B5-4862-BB18-6D94C12787AE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97" operator="containsText" id="{0BBB0E30-EC0C-4F7B-9AA5-FEF0C799E704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98" operator="containsText" id="{9ED561F1-6443-4FD8-8CC4-B25471F452CD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99" operator="containsText" id="{BA5F8678-255C-42A8-9F34-3F9193A41CB2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00" operator="containsText" id="{1E23D834-3860-4F24-853B-80C205502F8C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01" operator="containsText" id="{CF38A5CD-D89C-4B65-946F-DD2760239215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16" operator="containsText" id="{65F8D8ED-546F-46E5-B513-EAABDFF42755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17" operator="containsText" id="{3F700409-ADF7-43EC-B8D8-A8C7045D921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18" operator="containsText" id="{BBE7A17B-27B2-4054-B692-DFD4D6B43C9A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19" operator="containsText" id="{AB2F3FED-36FF-4304-8DAE-670A263B0BD0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20" operator="containsText" id="{775F70B4-391C-401A-85B6-686BA382F72F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21" operator="containsText" id="{F51E3523-5B79-4F81-9B21-81D431D73366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22" operator="containsText" id="{B6BA6A8E-2ECC-4B56-8310-EB942370E91D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23" operator="containsText" id="{30F2465E-F5E2-4AFA-87A4-1C5F2EB119B2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24" operator="containsText" id="{57F208ED-FC0C-4098-90AC-CAFED4F5A295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25" operator="containsText" id="{C894F670-3A43-4993-8887-2E15611B0310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40" operator="containsText" id="{E4C5E953-DC60-4D29-A0E3-3A8F3B52A75C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41" operator="containsText" id="{F9EBF9CC-3E20-4FAE-B7C4-2EC5C8D44B6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42" operator="containsText" id="{2ECC7355-2A22-4085-8BFA-19D4F20E75BF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43" operator="containsText" id="{578A8FF3-062F-4B6C-A028-3AF5DD1A67D3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44" operator="containsText" id="{371B3EED-E8B2-4533-8338-FCE00E09EC03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45" operator="containsText" id="{474D199F-F3A7-41DE-A528-11ACDF0470FD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46" operator="containsText" id="{CD53ECF6-32DC-4AA7-A687-D10B6256BED1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47" operator="containsText" id="{9E3BA6AE-91C6-4482-B292-B59B58DF644A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48" operator="containsText" id="{1AC80B68-9312-4579-9B7E-DF7B5CB022F2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49" operator="containsText" id="{203308B7-E981-40A8-A103-159BAC4EA86C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64" operator="containsText" id="{8AFE5B73-F6A1-4B56-AF3A-2A632D3E6E29}">
            <xm:f>NOT(ISERROR(SEARCH($N$44,M24)))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65" operator="containsText" id="{E0E8FBD8-2BDA-4A97-8723-C26230BA884B}">
            <xm:f>NOT(ISERROR(SEARCH($M$44,M24)))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66" operator="containsText" id="{84A6A5D2-0D6E-4E09-A3BD-F70411D106C0}">
            <xm:f>NOT(ISERROR(SEARCH($L$44,M24)))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67" operator="containsText" id="{4F42C3DF-F992-4E80-8557-9479855ACBAF}">
            <xm:f>NOT(ISERROR(SEARCH($K$44,M24)))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68" operator="containsText" id="{F2FB116F-E8A1-4DBC-8E71-A0AEFCE02925}">
            <xm:f>NOT(ISERROR(SEARCH($J$44,M24)))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69" operator="containsText" id="{B14BC324-E387-4CA5-9E24-A3672FC9825E}">
            <xm:f>NOT(ISERROR(SEARCH(#REF!,M24)))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70" operator="containsText" id="{6FE4F3D0-06C2-4084-A59B-A775A1B01D01}">
            <xm:f>NOT(ISERROR(SEARCH($R$44,M24)))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71" operator="containsText" id="{5555E498-8B27-4A89-B10E-C4112B20A25F}">
            <xm:f>NOT(ISERROR(SEARCH($Q$44,M24)))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72" operator="containsText" id="{A0769A32-31DF-48D8-9F51-566943C66C8A}">
            <xm:f>NOT(ISERROR(SEARCH(#REF!,M24)))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73" operator="containsText" id="{1BB33F45-A5C9-4922-A074-EECAD7E0D471}">
            <xm:f>NOT(ISERROR(SEARCH($I$44,M24)))</xm:f>
            <xm:f>$I$44</xm:f>
            <x14:dxf>
              <fill>
                <patternFill>
                  <bgColor theme="2"/>
                </patternFill>
              </fill>
            </x14:dxf>
          </x14:cfRule>
          <xm:sqref>M24:O24</xm:sqref>
        </x14:conditionalFormatting>
        <x14:conditionalFormatting xmlns:xm="http://schemas.microsoft.com/office/excel/2006/main">
          <x14:cfRule type="containsText" priority="18028" operator="containsText" id="{60EC6036-5B32-4C7A-9D44-2921F7669F3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29" operator="containsText" id="{77626B34-A050-404E-B24A-EE15D453C99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76" operator="containsText" id="{DBB6AAF2-B8D8-40AB-A522-C39E02B855F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77" operator="containsText" id="{91784BFF-91CF-489F-8EEB-A04E1902F57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24" operator="containsText" id="{2422741A-12FB-4747-9773-456A3A2269B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25" operator="containsText" id="{28DED47D-9822-4A0F-B157-03E90930B16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72" operator="containsText" id="{38918901-847F-48FF-BDB0-1E00290B76F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73" operator="containsText" id="{31297429-2294-49DB-97FE-107678D7432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32" operator="containsText" id="{7E8CCCD0-B495-4DA9-8A40-A6C2149B2B6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33" operator="containsText" id="{B53B4673-6859-4815-B293-B5DE5C36D73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44" operator="containsText" id="{67BB6CA1-A350-48AC-846E-71CB064E93D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45" operator="containsText" id="{41915DF4-EAE6-41C3-91B6-99AEB216983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18733" operator="containsText" id="{3AC2FEEF-C501-4894-92F8-8E9A12A21CB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34" operator="containsText" id="{20881C65-3B92-49D1-B71D-4C8D35BB3F2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35" operator="containsText" id="{B440BF1F-8C7C-4876-89BB-1591D01D406C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36" operator="containsText" id="{A53D1BA5-F2A9-43A3-9643-B773E06799B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37" operator="containsText" id="{3294B110-3A05-4388-A4EE-1A4D0BB2F61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38" operator="containsText" id="{E50F3733-041E-4AA7-918D-55F6875DA2C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39" operator="containsText" id="{A61052D2-AE42-4A92-9A18-88DF796E7D9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40" operator="containsText" id="{7FCA3FEE-E0D3-488C-8A66-73366D2DF80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41" operator="containsText" id="{498FA3D9-B318-4AAD-8602-0988801C015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42" operator="containsText" id="{180B32E4-34FE-430D-AC62-F277B7CF4F9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43" operator="containsText" id="{F05FC9A1-6654-4DD2-8BEF-F72A6CA6087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744" operator="containsText" id="{87F77A8A-B5ED-45FE-B898-44F571A1043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</xm:sqref>
        </x14:conditionalFormatting>
        <x14:conditionalFormatting xmlns:xm="http://schemas.microsoft.com/office/excel/2006/main">
          <x14:cfRule type="containsText" priority="18394" operator="containsText" id="{E7E2EEEF-BC8F-4340-9AFB-6C467EEBA0A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95" operator="containsText" id="{232D8945-46D4-48F8-B84F-4F7B15110B3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96" operator="containsText" id="{F6147FBB-5227-41F2-B17F-4442D16F306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97" operator="containsText" id="{3621A35C-130A-4D3E-9F09-47999F27879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98" operator="containsText" id="{54391908-5159-4D07-9FD8-4FC70ED93DD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99" operator="containsText" id="{FAEE07E7-4B5F-46EC-BE38-771FB4ABC1D3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00" operator="containsText" id="{8C2D0C85-EA9B-430D-AEC5-5D30E7F24C8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01" operator="containsText" id="{2B0BD0B8-C679-496C-A090-1669930EC3E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02" operator="containsText" id="{0E990CE7-2BFE-40E3-9704-567AA1F47C1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03" operator="containsText" id="{F9AA53E3-1560-4234-8C6A-EAF929BC0A4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04" operator="containsText" id="{A109786B-45DA-46B8-953A-AFA8830FD52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05" operator="containsText" id="{3BBC87D6-4C23-4B1C-BA71-9367ECE980E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06" operator="containsText" id="{6CF3AB12-A2AE-47C2-A080-0FBFD3651C8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07" operator="containsText" id="{86852B73-B22A-402B-A8FB-9EF31BDC49E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08" operator="containsText" id="{1F34ED67-A8DA-4EA6-B160-BDCB3E36D4A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09" operator="containsText" id="{A42FEEA9-5EC4-4EF0-BC49-02F6873DD57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10" operator="containsText" id="{398993EA-9BF8-4FD0-AA76-AAFBF4920CB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11" operator="containsText" id="{C83C58C4-8D12-4B21-AD15-333B3435911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12" operator="containsText" id="{A41CF1DE-9CA6-4FDB-BC16-C3F57160D93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13" operator="containsText" id="{2840DBE4-6A3E-40F9-935D-5951AB2E6C2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14" operator="containsText" id="{417EC99C-572E-4534-866E-27C20A5444C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15" operator="containsText" id="{A3BEE615-0271-482B-A1E3-BE59414A965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16" operator="containsText" id="{FA20B74F-A98F-4356-B9D8-DEB7363510A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17" operator="containsText" id="{E1357CBD-2977-40DF-9D6F-FC6B2237D9B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18" operator="containsText" id="{496AFC37-BBA4-484C-9B06-B2E6AC7EC42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19" operator="containsText" id="{654AD88A-93C0-4647-BF42-645C10DE0B5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20" operator="containsText" id="{516E34D6-DCEF-4482-B5A3-D23869948CE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21" operator="containsText" id="{F3550BAC-6D28-45E1-8975-C9D8766E7BD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22" operator="containsText" id="{93CD36D8-064F-430D-8CC7-F22777A6CB7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23" operator="containsText" id="{EBCCE568-7264-4836-8CAB-0649204C73E4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24" operator="containsText" id="{C38760E3-FDA5-45EA-8D6B-B434A0ADDD1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25" operator="containsText" id="{230A9BB2-FB05-41DF-9864-0C59D5E87EB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26" operator="containsText" id="{39B15D66-E9EA-48F1-B23D-61DD16EF50B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27" operator="containsText" id="{20903D5C-522E-43B6-BE2C-6FE8935DE35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28" operator="containsText" id="{27D98C1D-477D-4FFC-8DAC-8B69C3F1652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29" operator="containsText" id="{C49A9E4C-AE76-4CA0-A8CD-9FA50D0141A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42" operator="containsText" id="{BDCAA15D-A82E-46BD-AD07-9636CDE1C98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43" operator="containsText" id="{3E7BB74B-BD0A-422E-AE79-59BC45A5A96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44" operator="containsText" id="{6A9D82FD-E601-459B-806B-0C86D9381ED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45" operator="containsText" id="{FA486060-6820-4EAA-ACDE-BF4EC137767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46" operator="containsText" id="{0BC89347-A813-4F7B-916A-D42BCFFED71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47" operator="containsText" id="{2ADC39B1-FEC5-41A5-8176-440BF14A8F54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48" operator="containsText" id="{C51300CC-9287-43FB-B697-878DAD6DAF9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49" operator="containsText" id="{4353A92D-2190-400E-A20F-F13C43A89CA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50" operator="containsText" id="{AB6096CC-4A6D-4B85-9978-44A47BFB366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51" operator="containsText" id="{D0D3A947-7FB9-4556-B4BC-B172A534A01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52" operator="containsText" id="{42E6631D-9BFC-4769-99EF-54D6A769A74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53" operator="containsText" id="{54F1552D-6091-4BC7-8349-3D85B75FC2D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66" operator="containsText" id="{AE828ACC-6FC8-413F-BDE5-7ED7CFDD8E5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67" operator="containsText" id="{3FA2495C-BB3E-49DB-A809-E1F2D01A6DD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68" operator="containsText" id="{13F49F78-D4CA-4329-A0FF-48CE2225A2F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69" operator="containsText" id="{C716AE6C-FC28-453F-A119-FBBBD85D063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70" operator="containsText" id="{B67FC4EC-A7E3-420C-BA60-252EFEB2880F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71" operator="containsText" id="{3009C29A-DF9D-4472-A71A-EDBC3855156D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72" operator="containsText" id="{C18FB0EC-3BEA-447C-B0A7-0EE58C6580B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73" operator="containsText" id="{824A96C5-7391-4FEA-8D11-13BFA4683AC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74" operator="containsText" id="{C521881D-A5BE-4B6D-9A6F-9E15A9D7A9D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75" operator="containsText" id="{C4429621-1A2C-471D-9B67-C426BFC5143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76" operator="containsText" id="{A0ECF4B2-2667-4C9A-BDD7-9A2AF655CC6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77" operator="containsText" id="{166E2C69-A3D4-438A-A275-DA33D16C55C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78" operator="containsText" id="{ED34CA39-E3A0-412D-B519-ECE28F12E04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79" operator="containsText" id="{ECCDB18C-480F-48F0-9F44-07A9BBB4B54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80" operator="containsText" id="{0BDFCC2A-2B25-40C1-A262-E7645B17D07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81" operator="containsText" id="{C2756314-F6EF-407D-A38D-683933F2125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82" operator="containsText" id="{E8CA3AD1-DA7E-4BC5-B54A-4E1F100E72E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83" operator="containsText" id="{696109D9-1FC1-4F4C-848F-9AE4076631D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84" operator="containsText" id="{C2325A7C-5BCF-4256-9A3F-A671F0DCFCC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85" operator="containsText" id="{A4D6D1B8-F5C1-4654-80FF-7F8C97A6594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86" operator="containsText" id="{F56DA489-911A-4CC3-8249-72612E7068B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87" operator="containsText" id="{20D6ED8D-41A1-495F-AE66-77B4887B7B2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88" operator="containsText" id="{4FE2A8AF-3DCF-4771-9BEF-7DB0F258A48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89" operator="containsText" id="{B8F8799F-2F26-4B8F-B65A-1ECD5980461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02" operator="containsText" id="{1B9C6152-F4CE-421A-AABD-D7A4BFF50A7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03" operator="containsText" id="{A8008069-CF68-4A2C-8764-0D8113C17AC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04" operator="containsText" id="{466DBED8-03CC-46CF-9975-9E1A6B9EF06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05" operator="containsText" id="{50AC229A-F7CD-4CF7-B81B-3FA4701FEC9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06" operator="containsText" id="{D97B3035-82EB-4E1F-A2C1-7A2E5BD3FA4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07" operator="containsText" id="{FF437750-DCEC-4086-ABD1-8B4842844E8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08" operator="containsText" id="{64608539-D911-4C21-9E0C-DBA2DAE1C13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09" operator="containsText" id="{2141719E-3BCA-43BF-A164-0606CB5BB44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10" operator="containsText" id="{A2E101E0-C215-481C-B26C-7F0401FBE13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11" operator="containsText" id="{C62160C6-262D-4E26-9198-5E8D7121B5B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12" operator="containsText" id="{9A2B0559-4BEA-4C8A-ABF4-46BFE4EDF36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13" operator="containsText" id="{F0EE526B-115E-49CC-A017-683DF1225DA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26" operator="containsText" id="{11D5C18D-99BB-488E-B43A-21E450DC26D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27" operator="containsText" id="{DE21A155-E018-407D-9DEC-5EDEE51A91E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28" operator="containsText" id="{B4A1A2C9-4023-46B4-80A3-6E7B0D91BA3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29" operator="containsText" id="{01C63318-311D-4D49-AF03-9FAA45827C9A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30" operator="containsText" id="{8BE2AECA-3DD2-42A7-87AC-2CE24AA5B49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31" operator="containsText" id="{A2B296F5-A16F-413A-98EF-19DAB7802B1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32" operator="containsText" id="{A8B27659-29DF-4AD2-86BC-31F1C17D27E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33" operator="containsText" id="{8497DEB7-4885-4B94-BE33-0751ECAE595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34" operator="containsText" id="{7A2E09B6-213F-4A01-BB20-252CD360C3F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35" operator="containsText" id="{8609CE9C-1EF7-45EF-A7E4-E7DE42C5FDFA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36" operator="containsText" id="{9189E253-0151-48AA-87CD-61811775E2F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37" operator="containsText" id="{9161D999-5EAB-44D1-9892-08F763D8BC4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50" operator="containsText" id="{9C215F0D-113F-43C8-964B-25836C3BB07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51" operator="containsText" id="{43C98330-E2C2-447E-86CF-90ACBFEA42C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52" operator="containsText" id="{29BD94B9-44CA-42E9-9A97-090F79BFEAD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53" operator="containsText" id="{D9B937E1-4900-4A05-957A-E69EE20F2E6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54" operator="containsText" id="{62950A15-79DC-46CA-A054-7A197A268BB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55" operator="containsText" id="{E079FB41-A756-4CDF-9847-64BE44E2944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56" operator="containsText" id="{E95B5F00-EA04-43FF-B290-AB00167C0BA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57" operator="containsText" id="{3F253183-9E70-4F53-AFCC-A7BF4EEA745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58" operator="containsText" id="{17AAE0F0-04E8-4F9B-982A-6A4ABF47017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59" operator="containsText" id="{47DBA95D-9697-4915-AF02-FF01359C652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60" operator="containsText" id="{741D289A-DD53-4EF7-B477-009B701936A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61" operator="containsText" id="{1BD55FF6-93C8-4D9B-BFCD-2416E7A523E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74" operator="containsText" id="{04833E29-298B-4BD2-B460-2D2207ED42C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75" operator="containsText" id="{1A6AD5E0-BC72-4CDE-937A-32DC35516C3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76" operator="containsText" id="{559478F4-DF1B-45F7-BEC2-DF8981592E0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77" operator="containsText" id="{DC9DB6BD-F73D-4E4C-BA42-3C2BC84C967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78" operator="containsText" id="{5006192D-CBE0-41EB-954E-9D67F03737A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79" operator="containsText" id="{6071CC83-9696-4278-94D2-0C7F1155C80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80" operator="containsText" id="{E05C8458-441D-44C5-9625-69D715D3179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81" operator="containsText" id="{088B54E0-63E5-43CA-9A92-62FFAFAEC7A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82" operator="containsText" id="{2D2638A1-B683-49E9-8CEC-720BC1135E7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83" operator="containsText" id="{6984639D-AB64-4A5E-A4E1-54AB53FA1D8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84" operator="containsText" id="{0C071FCD-1BBF-4BD3-ACCE-6FB895FD19A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85" operator="containsText" id="{A3C5B597-FCCC-4A81-AD65-E888353C348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86" operator="containsText" id="{9F620A14-6979-4732-A7AA-787C776D2DD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87" operator="containsText" id="{F0656DF1-8F25-4A36-AAFA-317A485F716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88" operator="containsText" id="{CC86BA3D-7C61-4A85-884A-04441CD68D2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89" operator="containsText" id="{9D595796-3CDE-4D15-A7BB-65F5BE11F81C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90" operator="containsText" id="{7827EA67-E362-4494-9C0C-595DC807BF44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91" operator="containsText" id="{CC71604E-87F6-42B1-83B2-E178006C06D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92" operator="containsText" id="{6243F755-4184-454E-ACFD-4E909DC3FF1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93" operator="containsText" id="{37B59993-9BEB-4D29-AC00-051A919A25F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94" operator="containsText" id="{10CE774D-008D-46B9-9E06-372BFFB0F19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95" operator="containsText" id="{01FE115E-BF6A-4F01-B5CB-4651E4AD5FB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96" operator="containsText" id="{A9ED117A-4120-4811-986D-F9F6F6025A0E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97" operator="containsText" id="{7CE52978-3149-4A0A-84A3-BEDD410E23C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98" operator="containsText" id="{5338EF10-92B3-4B93-B402-E31CED6E201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99" operator="containsText" id="{1CA41D6C-7024-42D7-90EC-F116124299A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00" operator="containsText" id="{289E684C-22D1-45A7-BA14-2489B537BC6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01" operator="containsText" id="{CF39EB0B-BB0B-498D-9588-BA84C0AEFE6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02" operator="containsText" id="{DCC00A17-5E10-4581-B5CF-03C9FA8B91F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03" operator="containsText" id="{646D6C86-7160-4011-808C-FFB0BCD23CF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04" operator="containsText" id="{FFCE4A1E-FC32-4140-937C-4238829449D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05" operator="containsText" id="{2A3FC525-0C3C-4B82-931D-7EC18D13651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06" operator="containsText" id="{CBCB5433-0525-47F9-B91F-C119FF36E03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07" operator="containsText" id="{F88028CF-4240-4DA2-A425-0E77FB164AB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08" operator="containsText" id="{768643FF-6B03-4168-8AE7-922CB25361C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09" operator="containsText" id="{9C25950F-DE2B-472A-80B0-F551C927ECB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10" operator="containsText" id="{3029A7B3-92A4-43D3-BF28-BCFAA46C7EE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11" operator="containsText" id="{97053095-B87A-4545-A01C-2C978FC55B2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12" operator="containsText" id="{0623EF51-F69B-44E9-B0D6-2C234A0E05E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13" operator="containsText" id="{1754B5DE-B03D-4BC7-AA76-FDD0B9F223C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14" operator="containsText" id="{D8C01E91-E0FA-4E67-847E-9E81A25F179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15" operator="containsText" id="{02AA9565-0FC5-4014-B981-8368DAA4F6D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16" operator="containsText" id="{C9EA90F5-9A13-485E-94B5-C0055BB7E13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17" operator="containsText" id="{B180F6DC-7313-483C-8BA7-87C8D71E985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18" operator="containsText" id="{725A56CF-AD3E-47A6-9F23-109CFB67A6E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19" operator="containsText" id="{7BB5B30E-B88B-4B3C-B461-39867A4876D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20" operator="containsText" id="{23320B7B-C6C0-46EA-977F-74004FF2626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21" operator="containsText" id="{446945CF-1BA9-4952-AAB4-B5DF5000ED2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22" operator="containsText" id="{384C14BD-1FFF-46BC-9F0F-19BAA0BB100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23" operator="containsText" id="{4A11391A-3B7F-4ADE-B04A-D899F0E1D61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24" operator="containsText" id="{A8DF6941-1858-4728-BBBD-31ADC7845D8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25" operator="containsText" id="{C150EFD6-7000-43F4-AD54-46F7B267F5E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26" operator="containsText" id="{1B7EC393-68EF-410C-A38B-FD17B8339C6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27" operator="containsText" id="{3694A0AF-A5B9-42C5-8B73-D5B8BFF1376E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28" operator="containsText" id="{BA49F819-B1E2-4C40-9507-C5E236B2252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29" operator="containsText" id="{42E7FB0B-736C-4EF0-847E-C717981979D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30" operator="containsText" id="{D75FC292-8C49-4F64-9829-4F90823D046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31" operator="containsText" id="{7D0ECD7F-B21E-4270-8CE4-087829232EC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32" operator="containsText" id="{17CBA021-8AA1-4F89-9BA1-FA620C2D146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33" operator="containsText" id="{1283F929-3CD7-401F-AFE7-AA6BA6F615F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34" operator="containsText" id="{DE83B455-3905-4CBB-9466-B22A600D8A3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35" operator="containsText" id="{29F93217-58E8-4B85-972C-E32533F7AF6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36" operator="containsText" id="{3A9D39C5-62C7-4023-A2FE-EF5988BA1C8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37" operator="containsText" id="{3DE26A19-B367-448C-9964-CC90F57141FA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38" operator="containsText" id="{8F5DC81F-1406-4853-8A1F-959B3A6D3E9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39" operator="containsText" id="{44DB0E64-8EE9-4540-81A4-63AAAC86CB3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40" operator="containsText" id="{06F051FD-15D2-4084-BB55-1C99E99E6F9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41" operator="containsText" id="{91C797FB-8969-430A-BDD3-3D670657C335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42" operator="containsText" id="{74E045D4-4650-4CA4-8DC0-860062AC513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43" operator="containsText" id="{D10025B6-EB58-436D-9242-3B3613A1D6C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44" operator="containsText" id="{23D1B271-125D-4194-B4DE-4595FA5364B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45" operator="containsText" id="{F4A51A65-1AE6-4BE2-AE35-FDDA85D6D9B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46" operator="containsText" id="{D3357ED8-A5D7-4388-A1D7-EBACD622B4B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47" operator="containsText" id="{F1822487-A217-4BEB-9288-B6403173CE0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48" operator="containsText" id="{C104EF10-21E5-4A49-90FB-C20CEBCF6F4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49" operator="containsText" id="{D4A6C507-004C-4313-B3E0-D72718487BD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50" operator="containsText" id="{36C84C94-5DFF-4938-9FFF-56F69B68335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51" operator="containsText" id="{D2F49FC4-E764-4A6D-B3CB-F585DAE820E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52" operator="containsText" id="{552879F1-9EB1-4D0D-BA98-3ED84686E0E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53" operator="containsText" id="{526564BE-FF3C-417F-90C5-60C75238D89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54" operator="containsText" id="{B632CE5D-F425-4267-9F19-CF055B30E20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55" operator="containsText" id="{8C8EA9F2-90CB-4457-96D3-8F9714D0554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56" operator="containsText" id="{C8E2B3A0-1570-4D18-B934-8E470F6328F9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57" operator="containsText" id="{7EA8F29B-B76D-4968-90B6-A3163D1264E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58" operator="containsText" id="{9FE18462-AF74-4519-88A2-9620B1F0BF1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59" operator="containsText" id="{B73E93D3-516E-4375-BF99-17FEDFF83C9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60" operator="containsText" id="{AB192100-47BC-4A10-8E4A-620D6BB9F8A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61" operator="containsText" id="{75998559-221E-4E5F-A6BB-A383FA300E5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62" operator="containsText" id="{8F2FCB55-AC34-4284-99A6-9544EAA82D08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63" operator="containsText" id="{A3B40D52-61DB-49E7-B74F-FB41983297D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64" operator="containsText" id="{6474FB23-6C0A-4419-ABF0-1305ED5A451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65" operator="containsText" id="{265B066C-46E4-411D-8A0F-0D9B690419F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66" operator="containsText" id="{1BE055C4-4815-477C-B22A-C41377F3A8F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67" operator="containsText" id="{7AB1A46C-BB8F-4E7F-9886-70ACA9D1C8BB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68" operator="containsText" id="{49CE759A-C25B-4006-83A0-76B32664BFA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69" operator="containsText" id="{18A710E2-646C-43F7-9734-C2C01BE30B7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70" operator="containsText" id="{6B6611CC-4C87-44F5-9469-9A672F41811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71" operator="containsText" id="{15C84808-354A-4F71-924D-ED2A745D1CD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72" operator="containsText" id="{C92A9DEC-BDFE-4A0D-925F-52DAB94E14F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73" operator="containsText" id="{2A5E6BBE-9B57-4214-AFDA-B2E0E186BB13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74" operator="containsText" id="{6596E959-9CFD-4914-A413-109E82A68DD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75" operator="containsText" id="{C5ED390D-26DD-4847-A50D-F3A71CDDF8F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76" operator="containsText" id="{940347A8-37F0-4520-9C04-45A8D18625F4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77" operator="containsText" id="{808DA292-435D-4647-93D7-A2BB5575F61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78" operator="containsText" id="{5197D7E6-0D5C-41EE-B43D-840040E4ABB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79" operator="containsText" id="{F04F98E4-DDF3-4BFA-A41C-E4982E5F3EE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80" operator="containsText" id="{5E4CB200-C90D-4D5B-9796-893E92973CFB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81" operator="containsText" id="{272AD6D2-D02C-4464-80AD-027C296FC37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</xm:sqref>
        </x14:conditionalFormatting>
        <x14:conditionalFormatting xmlns:xm="http://schemas.microsoft.com/office/excel/2006/main">
          <x14:cfRule type="containsText" priority="17908" operator="containsText" id="{2DBCEC34-959C-451D-9527-389068F939A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09" operator="containsText" id="{2F06FFB5-3E51-41FF-8ED6-BB6E1BB19EC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10" operator="containsText" id="{6982AE17-DD3E-4BBF-AA14-D5E81AFC14D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11" operator="containsText" id="{50EE8975-39BE-45F5-A298-AEF9C5BA884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12" operator="containsText" id="{D071A881-9C7B-40E3-81F1-840785BD9E0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13" operator="containsText" id="{D4FE3993-8DA3-485D-8EAA-EEC45D1DA703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14" operator="containsText" id="{D78F1C26-3BF8-47F4-8927-6200975761B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15" operator="containsText" id="{6C506C24-5164-42A3-A2F1-EA262A18A11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16" operator="containsText" id="{0D633815-FC0B-430D-94F9-CD5B64E1C06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17" operator="containsText" id="{6946DB92-5D7F-445E-9A2C-CC2DA17E206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18" operator="containsText" id="{CBC2E8E3-B94E-4B3F-A04D-B78CB2A6185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19" operator="containsText" id="{334AC433-07C4-47CA-98D6-70672DE02AEB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920" operator="containsText" id="{2E74D32D-A12D-4890-92DB-2701D414182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21" operator="containsText" id="{7381ECD7-02FD-43BE-B255-D88C9AE6A89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22" operator="containsText" id="{1C991244-FCBD-4220-B109-B1B3BDB5ABA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23" operator="containsText" id="{C370B27E-39AF-423C-B748-EB72327B871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24" operator="containsText" id="{FC0507D6-1F3B-43C3-9D86-A982BBC19DE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25" operator="containsText" id="{2AD6C886-88FF-4AA8-9E43-91DA2761D51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26" operator="containsText" id="{85FC2464-09AC-4841-9B0C-82DEF62C34E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27" operator="containsText" id="{A16D761F-DFE4-4046-A009-A588B8469992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28" operator="containsText" id="{FC8D3DFF-4041-424D-8FFC-443080E9C999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29" operator="containsText" id="{A960F2D8-5D7F-4F3B-B6AF-2D72417991F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30" operator="containsText" id="{85509AE7-5450-40F2-9E97-DA757367896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31" operator="containsText" id="{171A80C0-7C0D-4A0E-A0FC-9CA9A6ABFCC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932" operator="containsText" id="{B1DA3757-3F6C-42AD-A43B-9F9601058F6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33" operator="containsText" id="{E66BA4EF-26F3-44B6-8B4C-449910423CF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34" operator="containsText" id="{5B19D85C-4D81-4C60-BC29-894E6E16E4C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35" operator="containsText" id="{535064C8-3793-4D59-B170-14623CB7C64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36" operator="containsText" id="{836BF1C4-8352-4774-AAE4-785CFF46CF5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37" operator="containsText" id="{3CAA5425-0A33-4E54-AC63-3F9E246E458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38" operator="containsText" id="{BC309369-FD86-48FC-BAA1-5D016E19D0A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39" operator="containsText" id="{D0074DD3-10BD-4552-A0FD-EFC652B2782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40" operator="containsText" id="{F6377832-25FC-4E67-BF48-8E55DDD118A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41" operator="containsText" id="{53C15367-DE38-4967-8B6A-B6714EC425E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42" operator="containsText" id="{2C35422B-9E37-4EB3-8338-533CA474AB6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43" operator="containsText" id="{C1A67D16-59E1-49A3-8A46-B3646DE0A93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944" operator="containsText" id="{57597717-7401-4D0B-9012-5631490F0E72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45" operator="containsText" id="{32DA3D1C-AA7F-4869-861B-375648CAA83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46" operator="containsText" id="{1F0EDAC1-424B-429B-8B5A-623F24B606E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47" operator="containsText" id="{E3A56EAA-0C1E-4CBE-BD93-7F044ADC9A1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48" operator="containsText" id="{C98400A7-D6EE-4353-8C2E-9670E9117CB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49" operator="containsText" id="{A3EBC1BA-68C2-4E10-98CF-DCCC3F7F8AC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50" operator="containsText" id="{D733576B-BFD4-4DA9-B485-DC129E5AC3C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51" operator="containsText" id="{15F3019B-EE25-46AE-924B-9C46E6791F2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52" operator="containsText" id="{6C544A55-12A0-46E6-A8CF-B4CF5576EF2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53" operator="containsText" id="{91C6884E-680F-499B-B5BE-03B40BA515D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54" operator="containsText" id="{F94E8981-4582-4145-9EF5-E1C9AF60F00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55" operator="containsText" id="{07A2C5B2-188D-45F1-B65F-E24F4F3A380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956" operator="containsText" id="{F72216B7-27C0-4764-8F4C-0B45B7662B87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57" operator="containsText" id="{8231CFD9-7E7A-4C00-A3EE-C96948461D1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58" operator="containsText" id="{F24DF1DC-F435-4F49-A4E1-3501AF1BC53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59" operator="containsText" id="{12D60D25-19F3-4284-8A69-1623E8509CF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60" operator="containsText" id="{78664B8D-C937-4B40-9255-D4AD1C382E9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61" operator="containsText" id="{8C34A06C-31BA-4F28-82F2-6E4485DD15D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62" operator="containsText" id="{97E8C0E0-5D2B-4EFF-92F5-7A8B8A75F48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63" operator="containsText" id="{97E7C4BC-FBA6-4C8C-B425-3D1DEB53B47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64" operator="containsText" id="{ED7CE4DE-2199-44A1-8603-DA695E70DDA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65" operator="containsText" id="{1AF773CA-D47E-4B16-B2EE-3A24E0AA24B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66" operator="containsText" id="{107413B1-9F02-4A44-8A18-D29435310BD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67" operator="containsText" id="{B9AED4C6-F616-467D-A77F-1ABED751E0E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968" operator="containsText" id="{91517A96-E0E9-403E-8624-33AC2D16524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69" operator="containsText" id="{86B4F2F5-7454-43F7-B090-E5C4A804ADF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70" operator="containsText" id="{99DA1112-D68B-4DA4-AF58-6B2334BC236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71" operator="containsText" id="{1D857006-1297-44C7-995B-EE2120F4077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72" operator="containsText" id="{067F579D-F3F3-452A-B3DB-CA98680A847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73" operator="containsText" id="{60CE7C15-0280-4910-9E02-82F5B3C61C4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74" operator="containsText" id="{523A755D-4577-46B9-BF67-821522DC0FD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75" operator="containsText" id="{78A948E4-B52F-4419-B9C0-3401FEE06B6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76" operator="containsText" id="{2155568E-2890-46ED-BA46-B798E5CB0DD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77" operator="containsText" id="{C2E66865-EF02-4274-A4A3-D548B86041A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78" operator="containsText" id="{6B561884-4800-475C-9B89-6AEDA3908BE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79" operator="containsText" id="{31D44E2A-C901-4153-8FF6-9FA3EFBB024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980" operator="containsText" id="{9B9F2283-3121-43E7-9332-7633744F41E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81" operator="containsText" id="{3C147FD2-16D3-4A96-91D7-638832BABF7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82" operator="containsText" id="{5742E6DD-C3F7-4A7B-BB77-D30AD1D21B2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83" operator="containsText" id="{9911315B-9B07-49DE-85CF-6806C02DAB71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84" operator="containsText" id="{58100200-BD70-4CF4-A856-55024FC53552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85" operator="containsText" id="{BE04ED41-A241-4EC7-ACBB-D165A771999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86" operator="containsText" id="{A690F203-E77C-4A72-9946-3839A7D8933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87" operator="containsText" id="{7749B546-7494-4627-BACA-A55C9CBEA718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88" operator="containsText" id="{191D1B3B-B087-44E1-B054-432AAAD9B2F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89" operator="containsText" id="{2D961730-C648-4403-990B-A7BA24B497C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90" operator="containsText" id="{58F93EB5-EAE2-4CC4-9228-F6A5EEF5F86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91" operator="containsText" id="{273A325A-7A3C-4F4B-8365-4CC67FA783D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992" operator="containsText" id="{CAF2BECF-80BE-4089-BC55-5D0F847F8A4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93" operator="containsText" id="{F41CBFE3-C13A-4C1E-8F88-4FA79F2E48F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94" operator="containsText" id="{8F11AE30-334B-49F2-9EED-7AFD1F487BD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95" operator="containsText" id="{0D395311-0828-493F-8A01-56CB5C7EAAF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96" operator="containsText" id="{4CB1EFEB-E435-41A3-A973-3AD4E2355E9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97" operator="containsText" id="{DFCA2406-AD4F-42D7-9AEC-D11FF1F3B023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98" operator="containsText" id="{40DE6FAF-1752-4D6E-9492-AF2DE48D962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99" operator="containsText" id="{2DDF65C9-4AF4-4580-8609-D6A239D217D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00" operator="containsText" id="{3867E9E3-98CA-4A71-A8AC-0752B9FF814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01" operator="containsText" id="{5E13DD02-6898-4ED6-A747-2D242061C0B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02" operator="containsText" id="{D88ECAF2-335F-4B61-B9C9-FA54B88E66B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03" operator="containsText" id="{BBC59958-46F8-491C-BBD2-7748236F14A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04" operator="containsText" id="{4615E397-C480-4B3B-93CB-F771179C274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05" operator="containsText" id="{717CFC8D-B35B-4903-9B51-52F3E9DE06E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06" operator="containsText" id="{E972898F-A9AF-4477-B9F7-9179003CF20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07" operator="containsText" id="{76FB3E87-6594-4358-9F3A-3B6A3DA051F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08" operator="containsText" id="{C3C2E581-E0BC-4405-9918-0051CE989DB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09" operator="containsText" id="{2022F23E-C44C-4F1F-BD5A-10508523F1E3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10" operator="containsText" id="{1A99E2C2-5237-4F91-A69F-06C463C69F5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11" operator="containsText" id="{0514B843-1FE6-4B27-A132-DE60877035C9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12" operator="containsText" id="{1069C1DD-930A-47DC-AA32-7C085DA4DDF1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13" operator="containsText" id="{B39DC8D9-A383-4FF8-82E9-DDA345488D5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14" operator="containsText" id="{24263921-0A25-43DB-9194-D982F2E6B06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15" operator="containsText" id="{F4BE9732-51C6-40BD-84D4-6D856A9142E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30" operator="containsText" id="{2B987116-AC36-4996-A23C-D6E99AEEB16E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31" operator="containsText" id="{62AAF5B7-EA9B-450A-906C-03C0EA86980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32" operator="containsText" id="{8C388AA5-CADE-4A5F-B793-E750769F343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33" operator="containsText" id="{6F380A46-270B-47C0-87DB-DA4A3D0259E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34" operator="containsText" id="{FF6E983D-9AF7-4F42-83D8-78AE20A1503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35" operator="containsText" id="{5EE87AC6-95C7-4BB2-94CF-8D3AA64FDDF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36" operator="containsText" id="{8D5D4806-4BEC-41A0-8727-12DB3AEBE51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37" operator="containsText" id="{B7590824-E97A-4119-AEA5-4B7F2700761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38" operator="containsText" id="{27BEDE65-F7BD-4E2D-992D-67FB35A8089C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39" operator="containsText" id="{FFB1EE67-CB35-4CD2-8E5A-28D8DB5F549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40" operator="containsText" id="{37A9D039-6EC9-4F17-AB01-1EB46B3DEB2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41" operator="containsText" id="{B665D708-BE90-41F0-8AD2-DAD076DB3587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42" operator="containsText" id="{B44E841A-388A-45C6-A6E0-69231B3465E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43" operator="containsText" id="{490A80ED-57C6-4B95-B815-957A5688E90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44" operator="containsText" id="{C9155EA8-97FD-4A0D-AE8B-1C8559AB210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45" operator="containsText" id="{4F25AB57-5D47-4C02-8987-C4C13F78777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46" operator="containsText" id="{3CA88BB8-5105-469B-B25D-BBD1BF3E114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47" operator="containsText" id="{58C5234E-58D8-4CCE-8902-A230FD1DA69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48" operator="containsText" id="{739E7FE6-EA66-4BBD-8517-003F8B0546CA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49" operator="containsText" id="{05F43414-AD93-49A3-8A4F-BD89DE1F15C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50" operator="containsText" id="{1A85F763-1240-4F22-A74E-5F9109358D16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51" operator="containsText" id="{A0894E2A-1212-4961-89E8-A2C554194E6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78" operator="containsText" id="{D80FC5F6-739A-4D6C-8104-C51D1C3417D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79" operator="containsText" id="{5C36E917-3CF5-49D0-A22C-DD467CFC631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80" operator="containsText" id="{75742B93-748D-4867-85F2-3A3E0F6DE39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81" operator="containsText" id="{2B3F85F6-8FCE-487B-96F9-B5FB5CD713E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82" operator="containsText" id="{6053A754-0457-4EE5-81A0-9C02F3EEFED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83" operator="containsText" id="{AB3E2CF2-5CA4-4990-89D8-C58347D925F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84" operator="containsText" id="{4DBE9574-49F2-49A8-8DED-E5B6808AB4F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85" operator="containsText" id="{536DA65D-0B19-4D01-A140-E442AA1A379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86" operator="containsText" id="{C1F78D8C-7C07-465A-B5D8-BA5E83274F8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87" operator="containsText" id="{06DFA6EB-6107-4296-94A5-C4F68380646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26" operator="containsText" id="{DE4F7B35-8DFB-4F8A-BB9A-C35EE9A989E6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27" operator="containsText" id="{6FC93DDA-A779-4F9E-A002-A2E4D25B37A7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28" operator="containsText" id="{0ABF1C0B-1125-4B71-8297-EDC2E2459E2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29" operator="containsText" id="{58200E8D-FF04-4211-BC5B-1DEC33D4964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30" operator="containsText" id="{B3D31810-C580-4442-A4D6-DDE7BBA45AC8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31" operator="containsText" id="{7ADA5885-8136-4B0E-A710-CE84CB3C215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32" operator="containsText" id="{2CB3EBAC-141E-4CC4-8CCC-7F13D3BF727F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33" operator="containsText" id="{142E0812-01EA-434E-BC41-7D1697AEE81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34" operator="containsText" id="{FDA81552-1886-4955-B222-DA1ADCF8ABB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35" operator="containsText" id="{8614DAFD-167E-481C-8621-52010946A6E6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36" operator="containsText" id="{0B8C2ECE-6B13-43B5-9C6D-34303996369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37" operator="containsText" id="{7B092690-FB9A-4891-A94D-DF35CFE8CF8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38" operator="containsText" id="{373E2476-6B2F-4C7F-A7C3-A334D743305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39" operator="containsText" id="{1CF947ED-D6F5-4575-A29F-1234B5475EAA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40" operator="containsText" id="{DC75559A-AA66-44D8-80D2-3CBA6CAF06E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41" operator="containsText" id="{31D2CC02-9CA5-4E53-A2D9-A963FF17284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42" operator="containsText" id="{8C5F699E-B374-4C38-A2B0-C01E967F449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43" operator="containsText" id="{12160403-4F98-412D-BF70-946CFC1DD2A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44" operator="containsText" id="{7DB9B2F4-5170-4108-97E3-B53619374AB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45" operator="containsText" id="{36B621EF-976E-42F8-9BC2-3F26E31C39CC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46" operator="containsText" id="{E227E559-56FC-4478-BBBA-4ED8C59A95E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47" operator="containsText" id="{B11034C4-2E0C-47C6-AF86-78BA266C658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48" operator="containsText" id="{7DBFB243-2BF0-4E59-A793-33F9E90EF41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49" operator="containsText" id="{FF5E0E22-72D5-41CE-983B-780F2E10825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50" operator="containsText" id="{E3446DC2-2E63-42AC-AF82-5D0A1DF87E9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51" operator="containsText" id="{B608F725-9681-4BFA-A5FD-D1F672C4A31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52" operator="containsText" id="{D8CD06DE-9BE3-4782-AFBC-9871E261C52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53" operator="containsText" id="{4AA3E80F-6297-4F45-8032-239E838FBF0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54" operator="containsText" id="{262282BC-8017-4D9C-BF99-C3015DEF1C0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55" operator="containsText" id="{2D2CED04-79D9-472E-BCD7-7C78019D9A9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56" operator="containsText" id="{8104A4BD-5EE8-40DA-9C47-110408B7F77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57" operator="containsText" id="{E1CEC070-41DC-4440-A00A-D031F28B415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58" operator="containsText" id="{B7E4D355-39FF-401D-9D88-3EFDCFB00CE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59" operator="containsText" id="{0A3B700F-957E-4736-8251-E90178D2D1B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74" operator="containsText" id="{6869B9D2-8F26-45A2-944B-2DED245A0225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75" operator="containsText" id="{A6FB8A9E-02AD-4AAF-996C-9E4156A1A954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76" operator="containsText" id="{0D9383B3-857C-46C2-96D7-6E6D6CFC4C3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77" operator="containsText" id="{38C84E2C-26B0-459B-9492-A96195066B4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78" operator="containsText" id="{060335FD-A4D9-4E1C-927E-100FD065852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79" operator="containsText" id="{29D27B01-9AA6-445B-B88F-68FFEC5B42A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80" operator="containsText" id="{B3D4CEB6-4472-4F5A-898B-A5112ECBFBF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81" operator="containsText" id="{42466557-9D74-4543-99B7-D9CAD0760D5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82" operator="containsText" id="{1E54F476-1CF5-4972-9DAD-684122DB3EF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83" operator="containsText" id="{7C946F7D-A882-4730-B25D-564B8411D52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84" operator="containsText" id="{55CFC62B-4108-4C63-9186-E77A5233457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85" operator="containsText" id="{CA0F3EA5-96A2-4BCD-A7F8-FDFC179A380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86" operator="containsText" id="{FFD3CDBB-9754-4273-A62C-B6068AC2F76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87" operator="containsText" id="{3D11680E-B3D9-4584-A594-792EAA936B5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88" operator="containsText" id="{C84E4782-DDE4-4FB1-9B86-4EA466DE8AA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89" operator="containsText" id="{CFF1FE04-DAAA-4EEB-8DF8-76746C09857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90" operator="containsText" id="{65E76952-B927-4739-9FC3-33FD1EB120BC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91" operator="containsText" id="{D2496AC9-1B4D-4269-A511-C022AEF6FCB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92" operator="containsText" id="{8769F08F-3F1B-4D43-8E66-56ED5A5FDBA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93" operator="containsText" id="{DD7080AC-4995-4203-BDC7-4F75808E97A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94" operator="containsText" id="{9C68ABC5-9D5F-4E94-8D8B-265BD0E51A2D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95" operator="containsText" id="{D410C038-198C-4112-95E9-D5F8897F15E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34" operator="containsText" id="{E9EBE5F9-12E0-4B6C-8AF0-469C6DAA733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35" operator="containsText" id="{A4BFEAA0-63B0-45C0-9B47-7C32B017800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36" operator="containsText" id="{F3AB1A7F-7843-40B9-A7B7-2ADAB55637F4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37" operator="containsText" id="{8C5E92B8-5C6B-4BA6-9E44-84EBDC73625E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38" operator="containsText" id="{AA482613-9C4F-4DA5-914E-32E98F97C1F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39" operator="containsText" id="{610BC725-FFC5-4E35-85CB-9E8B291B9D3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40" operator="containsText" id="{F537736F-009F-4EF3-9AD9-740710FD450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41" operator="containsText" id="{CC6C95AF-69A4-4C57-943C-B06C3F98370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42" operator="containsText" id="{BD87ECF6-F910-4E36-82D6-D953403CE14E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43" operator="containsText" id="{535E480E-4EC3-418B-847F-59BCCCC40B7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46" operator="containsText" id="{74F122B7-F8C5-495D-BAEC-06F0ACCA123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47" operator="containsText" id="{074872BB-EF93-4FED-AEF1-3167A2DC90D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48" operator="containsText" id="{7A846324-DD09-4A62-B154-6CD19AABA7A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49" operator="containsText" id="{91C36A78-D4BC-4676-AAAE-6E0FB594A73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50" operator="containsText" id="{ADBA6692-A70B-417B-86C8-12E90844779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51" operator="containsText" id="{8D9AEF48-8C07-4333-91BD-E07A4F66D91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52" operator="containsText" id="{F4314A6A-B26F-4ABF-8EE3-A8521D5F8D9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53" operator="containsText" id="{81086E95-2962-4691-85A6-365AC7D8B25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54" operator="containsText" id="{066A14A8-F8D5-4450-8ED0-B303432BFCB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55" operator="containsText" id="{906E7967-29E1-404A-BC4A-D043256A12B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56" operator="containsText" id="{ADA2281A-50C7-4B1D-808D-A3E4E38CE42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57" operator="containsText" id="{24115C22-ACBC-48BD-83E1-D268741F092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58" operator="containsText" id="{15731B8D-3C66-4A57-AACF-5371F45B7B4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59" operator="containsText" id="{7A29FF53-0586-4A42-8F05-C5A45D3E949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60" operator="containsText" id="{33809A7C-D720-4719-9269-BC9F5D68693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61" operator="containsText" id="{076376F8-683B-4A30-80E1-74A5320F911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62" operator="containsText" id="{48B7DAD1-9828-42EF-9F11-2B192576E1B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63" operator="containsText" id="{2A79E722-E95C-491E-B7FE-183C4E039BF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64" operator="containsText" id="{F10E774F-8D87-41FA-B88B-225E60AA121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65" operator="containsText" id="{BF51DEDA-AFE9-49C8-B978-4A7DBFA01FA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66" operator="containsText" id="{4723FE42-BA71-4993-927C-EC0DBFFDFE3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67" operator="containsText" id="{789E4769-49E2-482B-AAA8-780FEBB95804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68" operator="containsText" id="{23B3CB56-887C-4C0E-A351-05817530234B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69" operator="containsText" id="{FF7C5624-38FA-4857-AEEC-8421C08EDC1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70" operator="containsText" id="{15116AC1-9892-40D0-B484-8D040C85A99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71" operator="containsText" id="{A1411E84-80CF-40DB-9D1D-CDD295589B3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72" operator="containsText" id="{CC4952D6-078D-4E48-A618-D6D1E0274BE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73" operator="containsText" id="{166A98A2-D550-4296-AEE6-9DB80046C556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74" operator="containsText" id="{497A3F59-FBC9-44B9-A239-DC88A7CE1167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75" operator="containsText" id="{B552978D-A442-4513-B2B9-63AB9E232130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76" operator="containsText" id="{3281B6CF-1F04-4A71-98D9-2796F1EF29B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77" operator="containsText" id="{3F3781A4-39A4-47C3-A9F2-2DF8CAB59BD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78" operator="containsText" id="{573B4D1C-6D12-4F24-95D3-52C06D9FF08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79" operator="containsText" id="{C027E77D-FCAD-4A55-8B60-C594730ED74F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91" operator="containsText" id="{29ED5C86-994E-4236-9DFA-48EF383FD74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92" operator="containsText" id="{FE95BE28-584F-4D0F-B9DE-FAD7705337F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93" operator="containsText" id="{0C59E6ED-4FA8-464B-A50D-5E7221E2C03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94" operator="containsText" id="{32F415E2-C743-40EA-9BB5-034A8C36F24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95" operator="containsText" id="{1612EAFE-A107-4BB9-98C0-BD31B3A80EF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96" operator="containsText" id="{CBF9F069-15B2-4629-BB12-2F85B9239A4C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97" operator="containsText" id="{EF709C74-F4C6-43C7-BF09-7D10AF8F8A2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98" operator="containsText" id="{B0309AEF-3C05-490B-8540-C9975593F6BC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99" operator="containsText" id="{80F553D5-D9CE-475D-AC17-B1873825F4A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00" operator="containsText" id="{1A833476-7A26-4CDB-97B2-DC407586D85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01" operator="containsText" id="{F5938CAF-2F3C-48CF-BF78-A9FEF818F96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02" operator="containsText" id="{D3D55710-C6E0-43F4-A781-9333D780F0B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03" operator="containsText" id="{BE24C84D-58DD-4AEB-8B5F-AF6EAE145C2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04" operator="containsText" id="{1F193E68-A5F9-4AD8-9B93-379291AE96C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05" operator="containsText" id="{58EE9D25-D35D-4E05-9381-B8C484248C3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06" operator="containsText" id="{22DC009F-C730-4170-8CD8-C888DBC497E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07" operator="containsText" id="{A6267656-F8F5-4521-B3B6-16843F82AED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08" operator="containsText" id="{5C1D45DB-EAA3-47D3-A72A-345693D6351E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09" operator="containsText" id="{E48439D5-6E8A-404F-A51E-5D70F60CE592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10" operator="containsText" id="{CEEF566F-58C1-49BC-9E1B-DCC232CE9F5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11" operator="containsText" id="{3136A822-A584-4465-A32F-EA5F41EA094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12" operator="containsText" id="{0477302A-4AD9-4426-BD48-EFCD99AEBCE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13" operator="containsText" id="{D585C5DB-EEDF-4658-98C5-162C287A2C2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14" operator="containsText" id="{005FB45D-1052-4B06-BF2D-7106C99C2F1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15" operator="containsText" id="{D2596EF7-304D-44C2-A7A5-744F20226BE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16" operator="containsText" id="{CD7B0D09-99EE-40B6-B729-FA14FC6CE3E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17" operator="containsText" id="{C968A6D7-CE1B-4730-A14F-5A5C0CED5451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18" operator="containsText" id="{BE490F1B-9A2B-403C-BB03-D682EA2DE9A5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19" operator="containsText" id="{DC007176-ECC8-424F-9990-06757F0FD32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20" operator="containsText" id="{C2DC29B5-0175-4FA7-AB1F-E4CD6E25614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21" operator="containsText" id="{C910B086-C6A7-4A3A-AD87-412DA275D1A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22" operator="containsText" id="{7A67A4E4-9B74-49B1-A50B-D5EBFCAE107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23" operator="containsText" id="{B805C421-02B0-4FB2-87F6-1BAC2A3B3892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24" operator="containsText" id="{DA3E3BB8-ACC9-486F-B7A2-A6440F4B054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25" operator="containsText" id="{B6AF5477-F672-4A44-B809-B80AF401281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26" operator="containsText" id="{882378E8-34A5-49B0-8768-D448BFCFA9E3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27" operator="containsText" id="{BB3AC26F-094F-473E-A57B-1A4112E8087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28" operator="containsText" id="{D911B06A-691A-4C7D-AE0B-D5652AD5BBBE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29" operator="containsText" id="{DA781AFF-A52D-4AAF-9B85-7AD87B54EEC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30" operator="containsText" id="{4AF70F40-0C7B-4195-8F04-3DDD1C06914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31" operator="containsText" id="{FC3AA885-0047-40E8-80B4-FC8818CAB38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32" operator="containsText" id="{C7630E3E-4D9B-410B-B253-D73C12A80DE0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33" operator="containsText" id="{06E1D098-5D4C-45CF-A834-0DBF722F84B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34" operator="containsText" id="{C7240351-EB81-4523-B268-9B8BF57F62F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35" operator="containsText" id="{917C7DFC-BAB8-490C-AC5C-15B05078CFD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36" operator="containsText" id="{149445D4-8551-482C-BEAE-6A44497ED10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37" operator="containsText" id="{4EE9247E-A90F-431C-85B3-E6651A05D7E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38" operator="containsText" id="{87EA6D7C-1D72-4FBC-84FD-8EF7B1FF99C2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39" operator="containsText" id="{17C87BCC-BF58-4DE2-8E0C-0E01B4129146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40" operator="containsText" id="{7BFF77C8-F68C-4EAF-9137-E5EC77F18415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41" operator="containsText" id="{E874BCE2-6E52-464B-8DBE-C6EB0553E61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42" operator="containsText" id="{6477CE6A-8C3E-424D-BAD8-CB8EBD55F1BC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43" operator="containsText" id="{45C47278-F452-4BDA-95B2-F93CF38C9D9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44" operator="containsText" id="{CC1A5955-5E19-4BB1-BF59-7F32758E1DF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45" operator="containsText" id="{9272C9B9-FD44-474B-9683-B05601CFB001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46" operator="containsText" id="{E3C9CD01-0EA2-4DCB-84FD-4C1C7458BE1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47" operator="containsText" id="{FF33330A-E4DB-4BF2-B3CF-F3C67CB84975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48" operator="containsText" id="{6DA1D638-361F-4E79-8300-900BFF1662C5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49" operator="containsText" id="{02E4D01F-F1EA-4624-9E69-BAC6CB74F7B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50" operator="containsText" id="{81BAE7CB-EC47-47A5-A367-5157597F88C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51" operator="containsText" id="{8FC2B38E-A436-4CE6-AE75-65193D11097A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52" operator="containsText" id="{7F3E5A3D-C15E-41E1-91C7-36FCC184BCB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53" operator="containsText" id="{921F55A5-D481-42E4-8699-BE3D56D90F5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54" operator="containsText" id="{51CC32C2-3005-4573-A683-AEBD1DE313D9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55" operator="containsText" id="{37EB7FAC-908C-408A-A71C-315E9E359ADE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56" operator="containsText" id="{36FF04D1-E1BA-44C7-976B-C4A5FCD48477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57" operator="containsText" id="{7AD51433-EF1A-4DF5-9228-1469296B6FD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58" operator="containsText" id="{50C9E126-48CE-4145-A0B9-179EEE613D9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59" operator="containsText" id="{D27CB698-D465-4F51-B5FA-B98798B08EA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60" operator="containsText" id="{569423D3-1E6F-475D-926B-8CFB6C06447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61" operator="containsText" id="{C43C1453-2797-41DA-87B5-F105562655B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62" operator="containsText" id="{BDD449BC-047D-4300-80CB-AF443CFC41E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63" operator="containsText" id="{B6AB605C-A738-4C95-B67D-6DD6AC2C42AE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64" operator="containsText" id="{72CDA1AD-6CDE-4E2E-A068-7A0AAF25A0F3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65" operator="containsText" id="{DEC7C13A-0367-4326-9553-F950295CFD42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66" operator="containsText" id="{70C1D321-1B84-4B20-AEF0-671B653E9B3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67" operator="containsText" id="{EFAD629B-055D-421C-B920-3EA0C51F17C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68" operator="containsText" id="{13CB03CF-A91B-484E-8808-6D44224AC0E4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69" operator="containsText" id="{1B00278A-3A24-4329-850B-4608766BE28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70" operator="containsText" id="{D7794BE2-23D3-4DD0-8E14-1DD8F90C121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71" operator="containsText" id="{9566B34F-7231-413A-A053-2104C239BFB8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72" operator="containsText" id="{B7A4F528-E3C8-4115-A657-61FFCBB1E0EF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73" operator="containsText" id="{FA76CA63-6404-4736-8E74-AC1F88A77B40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74" operator="containsText" id="{08C8BC68-EC08-4F9E-B46A-25525430E9ED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75" operator="containsText" id="{2825BAED-B638-44AB-B6B7-11F871BB1878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76" operator="containsText" id="{74FDB64D-D235-46EE-9A14-15000493036D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77" operator="containsText" id="{9AA4E749-3F08-41B5-8B32-4ADC9EFF8B9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78" operator="containsText" id="{F4620BD5-C92D-48B5-9E6B-6D3AF0CCADD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79" operator="containsText" id="{F4EF9738-9E27-4AD6-858B-F6809BCF3E69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80" operator="containsText" id="{9426602B-5C19-48D8-8DE0-6F57C2A8AD2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81" operator="containsText" id="{3AAFE635-B7BA-4EFD-BA98-D31236CC14F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82" operator="containsText" id="{3FC500E4-CC0C-4212-A804-66656660A4A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83" operator="containsText" id="{220B271B-B90A-489E-A0F6-5FF09D6B804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17404" operator="containsText" id="{3F51DA04-F79C-4193-90F7-A61BBAA5AE6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05" operator="containsText" id="{A4E22573-5470-43ED-A58A-EF7363FEA118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06" operator="containsText" id="{C3C2A8E1-B80D-4DFD-82F4-AA8C508D6792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07" operator="containsText" id="{CA09DBBF-4201-4821-8FD1-4FC1386483F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08" operator="containsText" id="{ABDF6762-19F5-44F5-9EF0-9542075025C4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09" operator="containsText" id="{3663A2DE-011B-41D2-9E06-09CA09C74898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10" operator="containsText" id="{432E6E47-8845-49A5-A5E8-07B3D76F6E79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11" operator="containsText" id="{C35D1C63-CB16-4E87-8801-7319A1F42EB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12" operator="containsText" id="{3405FCC8-3EDF-451E-8C46-C5CFD0FBE9C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13" operator="containsText" id="{38A7FDAB-4512-46F9-B6FC-A41151520C2E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14" operator="containsText" id="{1A93737A-CB77-44AF-B644-BFB1B94DDA34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15" operator="containsText" id="{B41D33DA-7F67-40D7-ADD1-EF86349993E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416" operator="containsText" id="{C17569D9-F481-4B29-90FB-3520F5100DB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17" operator="containsText" id="{4C30504A-7956-4FA0-911D-2897B6CC0C89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18" operator="containsText" id="{8390421D-25B1-4F24-B7D6-0FA53DC12A4B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19" operator="containsText" id="{4ED01B80-E53E-4B2C-BC27-9D415203E8D2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20" operator="containsText" id="{D7054BED-59F9-45AD-8F24-EE460CD5B37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21" operator="containsText" id="{6EF28087-90A0-4A58-B3F6-83C202AA7DB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22" operator="containsText" id="{3AF101A6-38A8-46CD-9774-3A7A66CEB77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23" operator="containsText" id="{DB32EF66-4565-4DFF-9A32-A71633B705DB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24" operator="containsText" id="{3318CE88-F848-401D-9DC4-4D948E743AB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25" operator="containsText" id="{7108E839-A30F-40B0-A782-59F88A953D4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26" operator="containsText" id="{29B872C6-7E29-4730-8EC0-0E48EE9069B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27" operator="containsText" id="{2EB4ABBD-EC25-417B-BEB7-FC24B3F77E10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428" operator="containsText" id="{4714D43D-D8B8-4C0D-833A-8835AACFE22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29" operator="containsText" id="{B599A1AB-4258-412F-AAC1-B68F750F9682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30" operator="containsText" id="{98640305-F89D-449C-94EB-9E5F276C692A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31" operator="containsText" id="{190038D8-2839-4C15-9214-2BF2F9B29E8B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32" operator="containsText" id="{D7CAFDDC-5607-40B2-B431-8D351878719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33" operator="containsText" id="{1D1C7D41-0BB0-4668-AC9C-88C45B92CE3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34" operator="containsText" id="{67D99FFE-FBF0-43C3-BD22-1BB0979BB99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35" operator="containsText" id="{12986A73-6353-4BD3-8748-03BFAF84B10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36" operator="containsText" id="{B81430F4-C7AE-491F-BB63-1A540CDBE087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37" operator="containsText" id="{21485481-93AA-40BA-8E79-489391DE0D9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38" operator="containsText" id="{C1019F48-6F5E-4A43-B5D9-5DC6F52E834A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39" operator="containsText" id="{E2D963A2-9A54-4991-96D5-FCFCE4AC0C2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440" operator="containsText" id="{50FDA01A-2C0B-4C53-AAC8-E86F5775F2D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41" operator="containsText" id="{8E87E06B-C33C-4C95-893B-8B42D7833FC5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42" operator="containsText" id="{DA3CC0A4-30C6-46FF-961E-BBD84474A1E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43" operator="containsText" id="{2BA5F768-1382-4B0C-AC5B-63FEC00E77D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44" operator="containsText" id="{A45F6083-5A97-48E0-8A8C-B6A3884AF637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45" operator="containsText" id="{515597E3-1D1B-4EAB-8118-480CC1F0891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46" operator="containsText" id="{2F24F01D-A946-47B2-B14A-03A6C656303B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47" operator="containsText" id="{81675C8B-A0BA-4332-88CD-4DA5FD15926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48" operator="containsText" id="{A4B339EE-7817-46F0-9CA7-E409D1901C7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49" operator="containsText" id="{27F871FC-B56E-444D-8086-B21264145EF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50" operator="containsText" id="{BC9F9CDE-1289-4E79-8464-B7B0D254ABF7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51" operator="containsText" id="{CA07E672-B261-43E5-AA86-62AB88B5F6E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464" operator="containsText" id="{A6F3567D-CE93-4E7D-A07D-68123125032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65" operator="containsText" id="{AA94F571-CDBC-4A1A-B920-DEE5A7A1D1DF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66" operator="containsText" id="{99B21817-3B71-4B54-9A72-EC87C637506D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67" operator="containsText" id="{7D9491A3-388D-44FF-8094-7F88E636886D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68" operator="containsText" id="{69ED1227-3C71-4EE9-80E5-FEF172FFD50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69" operator="containsText" id="{CF929237-E893-4950-BA6C-49E61E7A369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70" operator="containsText" id="{7128C3D6-7232-40AD-9AB6-A33937D5884D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71" operator="containsText" id="{4B20F52C-9863-4486-8271-31739565960F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72" operator="containsText" id="{D16D43F9-66D4-44B7-AB10-7BEA2C4A9FB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73" operator="containsText" id="{F129E266-87AA-44C6-8DA1-62A083D36A70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74" operator="containsText" id="{8DB42960-DAB1-42FD-B2B3-2F80E1BB022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75" operator="containsText" id="{40B7544B-5665-43D3-A653-2E4BF819029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476" operator="containsText" id="{474E527E-604F-4C02-876D-6C154A3A80E9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77" operator="containsText" id="{7ADB09B6-F157-47FC-84DD-248FA139A8DB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78" operator="containsText" id="{E6399F75-BE6D-48F0-BC55-DAC6EC8FF837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79" operator="containsText" id="{90B83FD6-4EAA-4F70-8F18-0B8CB77BE29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80" operator="containsText" id="{28DB1421-519D-4754-BBB5-D2828CCB4B9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81" operator="containsText" id="{CEC831FA-9E1B-4E2E-8147-7CD51B82D07A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82" operator="containsText" id="{A05DDF24-9013-4E83-9E2B-3BB2C8ABC07E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83" operator="containsText" id="{9DD8D29D-DAA1-4E04-87E5-C0DCCADCE4DA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84" operator="containsText" id="{9A7149CB-B3E8-48E6-B908-F67581F6E49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85" operator="containsText" id="{45C3974B-82D8-4F16-B45D-A30D90DC5884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86" operator="containsText" id="{D75DBC43-FCF0-4D5D-A656-2BBE617A81DF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87" operator="containsText" id="{E71439A6-23FD-49B7-AEB0-D16B6333E22E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488" operator="containsText" id="{9C18CE90-BEC4-433E-A870-0FA3C8969484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89" operator="containsText" id="{7121A732-2C2E-4A81-844F-C6613714634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90" operator="containsText" id="{2E63C1DB-3B27-463E-9017-A74786DF51A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91" operator="containsText" id="{CF2FC6E0-CCAE-4FC5-BD32-6338783783DF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92" operator="containsText" id="{19D1F850-FEA0-494D-A64E-3E5623408171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93" operator="containsText" id="{BD13BD31-2B1D-4E07-A720-2141DDF5F65B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94" operator="containsText" id="{32E96504-E302-4914-BC04-5A850FA69D1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95" operator="containsText" id="{45DB66D9-6230-4D4E-9194-D8F594F41F1D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96" operator="containsText" id="{08B5EA2D-4D80-425A-A7D4-E51F3714A583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97" operator="containsText" id="{083FCBCD-02B0-417D-AFD8-D5046D1917E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98" operator="containsText" id="{398BE157-DA14-408E-8C3B-BE9D360DBC7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99" operator="containsText" id="{70DAC557-A70C-4512-A65E-14E1B7B7F90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24" operator="containsText" id="{3135AEC0-DB91-4143-9B66-4E4E354682B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25" operator="containsText" id="{F73E962D-9E72-46D9-A19C-C86640696FB4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26" operator="containsText" id="{51012558-800D-4C9C-BFFC-BED41C53B749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27" operator="containsText" id="{CC6A71A9-0480-4407-BC40-BF4F07311136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28" operator="containsText" id="{B0FCD34C-E36E-4821-8012-32C39A80E7A0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29" operator="containsText" id="{A1C9B9F6-C073-4DA6-9074-103EE5B74943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30" operator="containsText" id="{DF3BCD6A-FF73-47ED-B0B8-D6C6523DBD05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31" operator="containsText" id="{E0C199F9-75A5-4C58-8F34-0E9F3C335AA6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32" operator="containsText" id="{5BCEAABF-4397-4A6C-A545-EA6C8E094584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33" operator="containsText" id="{2B0C4501-6110-48F3-AAC0-D975AD2938C3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34" operator="containsText" id="{AFAE3F9F-B829-4E7E-9496-549671722CB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35" operator="containsText" id="{B2B7B138-9FBC-43D3-B4EB-66FB48CD295A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36" operator="containsText" id="{331F86D6-6A8D-4C79-869A-B6D891D50F5F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37" operator="containsText" id="{83798FA7-FF8A-4120-8C1C-596DB785ECF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38" operator="containsText" id="{15A0D320-9641-42A0-AF04-13C61B9893D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39" operator="containsText" id="{F3DE39ED-F607-44A1-A1ED-9113DA250B7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40" operator="containsText" id="{5D1F6FB6-0E5B-4F4B-BCB0-FE3A28C9B29D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41" operator="containsText" id="{2C69E5BE-0B25-4DF7-900C-31D8C33FC6A5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42" operator="containsText" id="{5ED69032-1BD0-42E1-977E-10B3951DF99F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43" operator="containsText" id="{F065F198-8106-469F-A0E2-B215EBCC6C77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44" operator="containsText" id="{1E5B9064-FFC7-4748-9EF2-4969DB7EFD0C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45" operator="containsText" id="{D525AC47-07C1-4569-9303-C6E41DC79BD6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46" operator="containsText" id="{F3BE190C-7F69-4476-A37D-A4AC1FACE9A5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47" operator="containsText" id="{CCF4462E-701D-4CBA-96C0-1B583D2C3A47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84" operator="containsText" id="{63D1E9D7-7AD4-43B7-AFF2-851F342E7FB0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85" operator="containsText" id="{4E269CE7-029C-409D-BC5D-8EA50B0ABE66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86" operator="containsText" id="{13DE732A-4B4C-43A4-AFCD-91AB535642F8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87" operator="containsText" id="{8525B90A-A8C6-4010-ACFA-10889271F1C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88" operator="containsText" id="{9003E42C-118E-4CD8-AE98-7C765949BEE5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89" operator="containsText" id="{366C4F0C-EEC1-4917-861D-DD5F43A49C52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90" operator="containsText" id="{532AA37A-20F2-4D76-8066-C017A510EB8A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91" operator="containsText" id="{AB6809AE-AFA3-4C74-BEDE-4A5A0B42BED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92" operator="containsText" id="{61797AA9-502C-4C1F-982D-65ECF50D0BCB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93" operator="containsText" id="{45E69CE0-895E-4E4A-AF4C-408040F6508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94" operator="containsText" id="{F37E90EA-C838-4FBF-AD30-A1B3CE186D61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95" operator="containsText" id="{71061351-3FF6-4082-8AB9-9EEF1B0E6E29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08" operator="containsText" id="{D1E99982-B40C-4310-8791-ABAF85AF4A7D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09" operator="containsText" id="{2B00DFD7-668E-4A2C-9005-9B5B35D40A5C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10" operator="containsText" id="{D78E3293-6ADC-4EE4-B72F-04B33175DC3C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11" operator="containsText" id="{6F9C3A53-C0BF-46CC-AFFC-74A89DD00A48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12" operator="containsText" id="{E05CD9B2-6E6D-4D45-8A76-7122261EFCEC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13" operator="containsText" id="{025B7698-6AA9-4B71-8C29-AE1E65393C2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14" operator="containsText" id="{D00FEA6A-D7D1-4AC0-BFFE-C6B8BF7B667D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15" operator="containsText" id="{C8160E5A-68E7-416D-B6A9-0F62BB862CB1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16" operator="containsText" id="{CA93C4DD-433E-46AB-B7AF-C68254D9C38E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17" operator="containsText" id="{81428C3C-E4BD-44A5-8C96-373EEB8F508D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18" operator="containsText" id="{19CBBA02-5DB3-444D-90C2-3C7ED48B40A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19" operator="containsText" id="{5590B90A-9CC0-4279-A7A3-0D5064E9AB5C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20" operator="containsText" id="{260C974E-D140-45FE-8266-6D1ED757A673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21" operator="containsText" id="{268CC403-FEEF-4062-9B06-8558D42DAC21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22" operator="containsText" id="{0298F5D5-71AE-40BF-90E5-DB738B13DCBF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23" operator="containsText" id="{4CA8D0CA-D19E-4D5A-8B87-8F264CD7B2C1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24" operator="containsText" id="{973E961C-57E2-4C0C-A578-A0E17BC618DB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25" operator="containsText" id="{C42CA8D4-5845-4CBC-BC2A-1B20D823C15F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26" operator="containsText" id="{ED2C8883-EA37-4165-9239-8595F079C453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27" operator="containsText" id="{51FC3FB4-D287-47E7-959A-9E2451C255CE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28" operator="containsText" id="{4D3EE495-6CFE-427A-A80F-87263D95F400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29" operator="containsText" id="{4A187A84-AB2B-47EF-976F-F5124B5F99E1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30" operator="containsText" id="{6F8F9E8D-630D-4A06-824C-3F6AA4C16B23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31" operator="containsText" id="{B770EF68-3346-444A-B4A2-A4F7C35B0A71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46" operator="containsText" id="{6F25BB1A-FEE9-4DD0-9EF6-34BB91771810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47" operator="containsText" id="{5FFD7FB7-495C-477E-9149-05F48D564B30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48" operator="containsText" id="{0FB9F4EA-8B61-4648-8D31-42AC0A5D185A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49" operator="containsText" id="{CB499D1D-EE16-47AB-B5EE-D091DE98D9E9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50" operator="containsText" id="{F951CC1F-A7B4-40EC-BF15-44974C6A9DE6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51" operator="containsText" id="{3A7F7B1B-6B55-4001-A79D-8DD6463EDB94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52" operator="containsText" id="{F8EA9112-826F-4A2F-BD6C-7248CB6A8ECD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53" operator="containsText" id="{0104EF21-305E-4807-9C44-8BCFFAF2A582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54" operator="containsText" id="{07E00223-45CE-42F6-8B60-BC00DB532D78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55" operator="containsText" id="{F680AB01-9663-4FB4-979F-2A7EF7B6DC18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56" operator="containsText" id="{19265ED3-CDE5-4070-B1B3-E129A775B571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57" operator="containsText" id="{5BC6BFF7-D7CF-4F1B-95C2-1798B7C70F3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58" operator="containsText" id="{91BD487C-DB09-48FE-B47E-A1BCC29E3A94}">
            <xm:f>NOT(ISERROR(SEARCH($N$44,N24)))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59" operator="containsText" id="{3BE72098-D46C-44CB-8527-E65A2292573E}">
            <xm:f>NOT(ISERROR(SEARCH($M$44,N24)))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60" operator="containsText" id="{5C5FA15A-040A-4365-AD53-18E45A8F52A6}">
            <xm:f>NOT(ISERROR(SEARCH($L$44,N24)))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61" operator="containsText" id="{E86AB176-AB0B-4D71-9326-FC57C84A0961}">
            <xm:f>NOT(ISERROR(SEARCH($K$44,N24)))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62" operator="containsText" id="{3A702286-8F46-4B38-BCB2-E91F032D941D}">
            <xm:f>NOT(ISERROR(SEARCH($J$44,N24)))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63" operator="containsText" id="{28B26A3B-DECC-45A5-9B9F-1B0B099B1FA3}">
            <xm:f>NOT(ISERROR(SEARCH(#REF!,N24)))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64" operator="containsText" id="{FE05375B-2BB9-4C6E-91C1-D8A32031E3F6}">
            <xm:f>NOT(ISERROR(SEARCH($R$44,N24)))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65" operator="containsText" id="{1FFAD1D3-5A9C-40E5-A686-D185732B0928}">
            <xm:f>NOT(ISERROR(SEARCH($Q$44,N24)))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66" operator="containsText" id="{56A55E77-2214-46F9-809F-6F9A15D42D72}">
            <xm:f>NOT(ISERROR(SEARCH(#REF!,N24)))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67" operator="containsText" id="{A937098D-C4DF-474B-B08F-3AC2B4DC9015}">
            <xm:f>NOT(ISERROR(SEARCH($I$44,N24)))</xm:f>
            <xm:f>$I$44</xm:f>
            <x14:dxf>
              <fill>
                <patternFill>
                  <bgColor theme="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18682" operator="containsText" id="{5BE6FC35-0EEF-4424-953A-5878B2FD53DC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83" operator="containsText" id="{D1B0C3A2-4080-489F-B57A-CA07454382D0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17644" operator="containsText" id="{75C0E645-4E44-4D1A-BA2D-A420C41ED625}">
            <xm:f>NOT(ISERROR(SEARCH($P$44,N24)))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45" operator="containsText" id="{4E83D967-8849-4CDF-8133-BAD87B0B7BDA}">
            <xm:f>NOT(ISERROR(SEARCH($O$44,N24)))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N24:O24</xm:sqref>
        </x14:conditionalFormatting>
        <x14:conditionalFormatting xmlns:xm="http://schemas.microsoft.com/office/excel/2006/main">
          <x14:cfRule type="containsText" priority="18220" operator="containsText" id="{5C95031C-C5B4-408C-8D0C-39929D272544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21" operator="containsText" id="{0C7599C9-DA9F-4BA7-85AA-7038C4F7FCA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O24:P24</xm:sqref>
        </x14:conditionalFormatting>
        <x14:conditionalFormatting xmlns:xm="http://schemas.microsoft.com/office/excel/2006/main">
          <x14:cfRule type="containsText" priority="17398" operator="containsText" id="{E3089AAB-069B-4FFE-8C0C-CDE7EAF42B3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99" operator="containsText" id="{B0ABAA87-895E-4AF0-B620-85BC0DA72E7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00" operator="containsText" id="{BA44C8E2-19A4-455E-8AF7-9EAACD38483C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01" operator="containsText" id="{1134288A-4B17-4921-9F45-4AE10B459211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02" operator="containsText" id="{04468BFE-381F-408F-BEDC-B96CD597D27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03" operator="containsText" id="{B2C706AE-3CFA-4C2E-AE29-28A65E61F4E7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452" operator="containsText" id="{DE524A64-C7AC-4AEA-AB51-8B1C85377CE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53" operator="containsText" id="{50C6A97C-B481-4559-B796-6BB0F3E9FF6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54" operator="containsText" id="{B3451DE0-1256-4CBB-B9CF-A709A1B59745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55" operator="containsText" id="{C45512D6-AC16-4EDD-8F87-AC8E86F10E3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56" operator="containsText" id="{631D1003-B045-4AD4-AC41-F1E389019D6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57" operator="containsText" id="{C73FCF4B-ED0D-42CA-9E32-EFDCDF8CA01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58" operator="containsText" id="{4B2AF1A0-3CB4-45ED-A66F-7BEF7907434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59" operator="containsText" id="{95F456C8-5AF8-46D0-BD01-E81FAAF167F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60" operator="containsText" id="{6B891F6C-E283-4051-A338-DDF36BDC938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61" operator="containsText" id="{C1B8B4FF-FF72-4C44-A897-63A926755A7A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62" operator="containsText" id="{C1E05400-AA83-4D47-A9B9-3D67EF66597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63" operator="containsText" id="{1A44CF17-DD9F-4082-86C5-F4860B43036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00" operator="containsText" id="{789BA945-1B75-4A30-8ED7-018B3F2D2C8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01" operator="containsText" id="{FA9A6A7F-131F-4AD8-98B5-1DDB7603F64D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02" operator="containsText" id="{CA98ACE1-F046-41D6-9BFD-5B972B54219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03" operator="containsText" id="{F452E66B-6FCE-485A-B458-85E39D8F6CCA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04" operator="containsText" id="{1C0DF44A-6161-42AB-877E-376D03D625B9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05" operator="containsText" id="{28F03B20-7782-4A0D-B11D-E49CE853D39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06" operator="containsText" id="{DC7BEF84-F49C-445A-999A-A723CC8C86B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07" operator="containsText" id="{D43E310F-E602-4765-98DA-34007FE60F19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08" operator="containsText" id="{3D4BE3F4-2634-4A8F-AA81-BD252B8492A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09" operator="containsText" id="{B978FC9A-3F3F-4E8B-A431-5B7A37A60BE5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10" operator="containsText" id="{F76E0F20-0FC2-49F1-8B92-14BBB6A55FE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11" operator="containsText" id="{9CC4AEC1-B89A-4936-B95C-9A7EDA914D7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14" operator="containsText" id="{80A43BC1-E011-4303-B6BE-96F9AC87CCFA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15" operator="containsText" id="{F6BF2D3F-DB86-422F-82EB-D7EF02CD188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16" operator="containsText" id="{A8679409-CA36-43EE-983A-8320E9FFEB2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17" operator="containsText" id="{D9ED1BD8-8D39-4EB9-8605-788CD600F6B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18" operator="containsText" id="{D0430BA1-FF8E-4A3B-9DC0-AB1A2A4795B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19" operator="containsText" id="{ADC4795C-C8D6-4295-B4F3-7D283AD490DE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20" operator="containsText" id="{86A01C40-EBB6-4F54-9C3E-5E2EB7A8B23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21" operator="containsText" id="{402FB86E-3164-413E-8CEA-FEAF60BA2FA9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22" operator="containsText" id="{A3E9DC69-C018-4CA5-A93B-C861B440684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23" operator="containsText" id="{E916A1CE-3166-44A5-A0A9-699757EAF79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48" operator="containsText" id="{6B9B1BDD-C54C-4755-B904-46CB913AF1D6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49" operator="containsText" id="{83B7C6F9-7018-43D4-80E3-EC306C3DAEC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50" operator="containsText" id="{C3A62D76-03A7-4939-8886-CDA3231D6DD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51" operator="containsText" id="{3A919753-B952-4AC0-8311-2097160796E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52" operator="containsText" id="{32C802CD-5B96-4B5B-B5BF-8AB223E962E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53" operator="containsText" id="{8FDCD42B-3C11-47E6-A3EB-5CC930E971A9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54" operator="containsText" id="{3ED8F8C8-2994-4BBE-8E8D-16718B9E6679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55" operator="containsText" id="{15C279DE-1A49-475A-91FF-3A8486A28EE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56" operator="containsText" id="{ADC8876D-FD81-48BF-8008-34EE069783B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57" operator="containsText" id="{3FF5CDB4-0517-4955-B471-F6553960AD1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58" operator="containsText" id="{69EBC573-99E5-462B-ABF3-46E7FB2F93B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59" operator="containsText" id="{E5D86B9A-8CEE-4C79-86AF-3A7E26A3D6E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62" operator="containsText" id="{88EF5DD6-B380-4693-892D-86D1D121690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63" operator="containsText" id="{F19353F6-C05B-450B-B691-D9EAE61BC1F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64" operator="containsText" id="{3D3977B8-FD70-473E-9D6F-962316A56A4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65" operator="containsText" id="{5D3341EE-A4E5-468A-A174-5009F4D2776B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66" operator="containsText" id="{E4FA7EB6-802A-49E3-9506-183D01538D0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67" operator="containsText" id="{BAC10C0E-EDA7-43C5-B951-E94DC503C6B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68" operator="containsText" id="{19CB279A-D856-4392-90E1-69CD21119A6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69" operator="containsText" id="{376A77CC-A8F1-46EB-9AF6-53E4FE25D341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70" operator="containsText" id="{FAA83EC1-1AE6-4739-9973-164791F1687C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71" operator="containsText" id="{4EDF08C4-C326-4ED1-B9FC-73D1289F9DF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72" operator="containsText" id="{73D6C37C-03F0-426A-8D14-483DDEEADC2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73" operator="containsText" id="{086B7DBA-745E-49BC-9D0F-AA0A47923A8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74" operator="containsText" id="{700C69C9-D2B9-4A35-8465-14B0DFFDB46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75" operator="containsText" id="{E02DF4F4-CA7C-4DAA-8B73-F38360FD7F4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76" operator="containsText" id="{FFC801C1-3BC7-425E-9E0D-DD1053E37138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77" operator="containsText" id="{84BE76B0-F3BA-41ED-B86A-E402BD2B2AD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78" operator="containsText" id="{8C07F6C4-DD87-4B77-94F0-FEB5BA8BC2A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79" operator="containsText" id="{A65FF24C-2663-471D-B28E-E474548132FD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80" operator="containsText" id="{653D21F8-B215-41DE-9995-DA9A432B19D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81" operator="containsText" id="{98089D28-A009-4FB7-A4BB-2E8AF8339E2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82" operator="containsText" id="{5E93F658-1B85-4B2A-8A2D-0B278B312AF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583" operator="containsText" id="{33A64871-0161-4C89-9962-CF156E9EDB7F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96" operator="containsText" id="{2E76ABCF-7BB7-4A85-B739-316523330400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97" operator="containsText" id="{0C42256D-4957-456E-9192-93C00C4DC77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98" operator="containsText" id="{47365483-E3CC-4D3D-80A3-7DAA6A2724BE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99" operator="containsText" id="{FB882DAC-F379-402E-84CB-8F4CD5B84FF6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00" operator="containsText" id="{305F331D-EEDA-44DD-93E5-3EDB03AF58D4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01" operator="containsText" id="{21C79628-2369-483B-B12F-2DA24067861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02" operator="containsText" id="{36EE4C78-2647-4B4A-9EC0-E06D00521F2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03" operator="containsText" id="{C6EC7D04-C4BE-4EDE-AB48-394F963B79D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04" operator="containsText" id="{A88A1A36-DA6A-4A8B-BA65-582924B5B8D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05" operator="containsText" id="{97976EF9-A1BD-4894-B964-4472AB51DF8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06" operator="containsText" id="{A384BAEF-C45C-49F2-83BE-AFCA35130C0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07" operator="containsText" id="{A7CF4750-84EB-4814-A7E0-0A30C4C5493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32" operator="containsText" id="{4CF8E291-6759-4850-BF2C-00FD7B13F0C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33" operator="containsText" id="{EDA7CCB4-1034-42B2-AC1F-FED9C3E35195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34" operator="containsText" id="{DB0293F0-3F5B-4C82-8B2F-25AD11B5777F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35" operator="containsText" id="{12CE5D1C-6913-47BB-98DD-007D104F9C6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36" operator="containsText" id="{1D49353F-B3F6-431F-B216-73EDF80DC9B4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37" operator="containsText" id="{AC204ABB-1B92-4FB0-9D5A-8FD32D438EE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38" operator="containsText" id="{10017219-17E9-439C-AEC9-C4FA0D2B1779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39" operator="containsText" id="{41AE864F-6F80-4A53-9E2B-54A7DEF72E36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40" operator="containsText" id="{352D6BDB-40B1-4286-A00E-EAEA80BC140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41" operator="containsText" id="{5618C96E-3321-430E-A129-E9B74EA33EB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42" operator="containsText" id="{88116A39-D446-46FD-852E-0ED881B9AB1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43" operator="containsText" id="{B7AD9A32-B0A8-4F97-9274-0580B8F9D73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68" operator="containsText" id="{D5E9A4FA-9D94-44AC-95DA-B2AF9447A19A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69" operator="containsText" id="{E374AE11-6BB1-424D-A24E-86A76A4CB7D8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70" operator="containsText" id="{0092E1AC-F14D-4716-950D-993C564F1C7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71" operator="containsText" id="{40645A36-970F-4ADF-A4A1-E97EC260863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72" operator="containsText" id="{A98A939E-BFF7-438B-A471-1C887A07F95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73" operator="containsText" id="{193D1DCF-C5DD-45AC-80BB-FDE1A0D36A4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74" operator="containsText" id="{146C9C2C-9AAD-4527-920E-D712371493F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75" operator="containsText" id="{757B48AD-C319-4284-82C7-D48459F2E7E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76" operator="containsText" id="{62907F51-176D-434E-BC17-33EEBCC4DEB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77" operator="containsText" id="{7B84094A-F0EE-412B-9D22-63FF4FFA597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78" operator="containsText" id="{6E202FE2-41DE-4E41-8CA5-A4291929EACF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79" operator="containsText" id="{BF09290E-F8F1-42C8-8502-690BFDCAE574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82" operator="containsText" id="{C6CA11F9-2D09-46AE-A9F0-1E48A066513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83" operator="containsText" id="{1E3B76E5-F54C-4B50-8F24-47754F76B19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84" operator="containsText" id="{6169918F-4EC1-4DB1-8AC8-58363C81FA3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85" operator="containsText" id="{53E4E056-A624-415A-A32A-BF645E73552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86" operator="containsText" id="{F260246C-F683-49C6-B8DF-F35CD4A9842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87" operator="containsText" id="{08E4E68E-8BAA-407F-958F-C9983DB537F0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88" operator="containsText" id="{F364BEE2-2D0A-41E3-BB5E-162CF5B5A6D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689" operator="containsText" id="{D60292F6-6E54-4864-96D3-F3F02F72A08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90" operator="containsText" id="{21D2EE67-581B-4EDF-9B2D-61F74A8C62F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91" operator="containsText" id="{A5915060-83A2-4EA2-983F-2D3E2F73E13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92" operator="containsText" id="{E3E50135-D769-4230-93A7-FC6FD47091E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93" operator="containsText" id="{AF9BC110-F2B1-483F-ACB0-DBDAA142BE9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94" operator="containsText" id="{2DB1437C-064F-4ECC-8417-ABD41082E0B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95" operator="containsText" id="{7BF465D1-5C53-4B25-9BE8-CAA763F8FEE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96" operator="containsText" id="{8DAC3420-E0C7-41C4-947D-0FA1747FEBF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97" operator="containsText" id="{4559AF5B-2F88-4039-A4FA-8C0C7F2CCEC3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98" operator="containsText" id="{F525600E-CC98-481A-AF37-ED8151F3F40C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99" operator="containsText" id="{2627A235-4903-4AAB-BCF1-79215D15F38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00" operator="containsText" id="{5253B6E5-DE45-4639-85C4-4BCF6C106DE7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01" operator="containsText" id="{1CDD2608-43E4-476C-B8DA-C00C95AB7E60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02" operator="containsText" id="{B3C339EF-420C-46F9-8FD9-B5BECE7FD24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03" operator="containsText" id="{1025186D-6043-430F-AF10-8B221FF3847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04" operator="containsText" id="{F94E7792-178C-4A85-8700-C315234AF7B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05" operator="containsText" id="{82B54F04-0005-42EF-9B9F-7D7B7D7E6682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06" operator="containsText" id="{A6BB07BE-9057-4166-905C-826B0653F2E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07" operator="containsText" id="{9D98A91A-9D69-4965-AFF9-BDD314023C0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08" operator="containsText" id="{586A02A8-2075-4B92-B16B-CE621EF3A16F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09" operator="containsText" id="{134D645F-8673-4ADD-9B92-B5A405AD21AA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10" operator="containsText" id="{3612AE5C-9029-4F5B-97AC-ED66CFE78D9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11" operator="containsText" id="{DC13CF60-DB3B-4E78-8298-0348CA171A91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12" operator="containsText" id="{2FD17E64-2DEE-4482-9A5A-FD1219E5794C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13" operator="containsText" id="{CD0D76AF-08C4-4068-BAF4-0CEFCA168AA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14" operator="containsText" id="{C0C96FD9-8B82-4EC9-BF8C-53A544334BF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15" operator="containsText" id="{B9CBD562-338C-428F-818C-75B424466EC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16" operator="containsText" id="{46B91327-E9CD-41A7-9FEE-576E2F36415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17" operator="containsText" id="{C3D3DC26-C1D6-476B-9226-E9A1696FE792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18" operator="containsText" id="{6FA9A834-8DD7-4DA9-A59C-D2D52787CDFB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19" operator="containsText" id="{F4695525-EB6F-4A28-93FF-EC8D363D2784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20" operator="containsText" id="{919D0FB7-C429-42C3-A5A7-54A5076DB7F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21" operator="containsText" id="{1588B2F5-B0CC-496C-B29C-12FED1FCAFF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22" operator="containsText" id="{F7557868-0F2C-4387-AE59-A5BA3E40356E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23" operator="containsText" id="{6DD4425D-CA60-4FDB-975E-0CF1EBF605FD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24" operator="containsText" id="{D2CB86D6-84F7-4381-9642-340FBBB32AE3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25" operator="containsText" id="{78735F9A-0EED-4F8E-9EEF-01D73A3C8817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26" operator="containsText" id="{CF6EB18E-81F1-46BB-BA3D-24C230FCEABC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27" operator="containsText" id="{657F908F-14E3-405E-A81E-FFF7BFA2AE3F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28" operator="containsText" id="{8A6ADC91-2883-4C07-B089-6B04F3AF7CB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29" operator="containsText" id="{213D3901-CD4A-435C-8E03-0C5265D4972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30" operator="containsText" id="{B86D29F7-C225-4C47-8373-F79D74285FC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31" operator="containsText" id="{4ECADD01-E48C-4E24-8CAF-A2FC978B9AA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32" operator="containsText" id="{13396921-9564-4557-ABC2-820F6AADFD3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33" operator="containsText" id="{2AFCF91D-F311-419E-874D-0E6DBA4C7766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34" operator="containsText" id="{3C2E3A18-DF10-4770-9141-427538BB7CCB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35" operator="containsText" id="{B20FF185-FCD5-448F-AEAC-1D9734337D4D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36" operator="containsText" id="{3155D7C0-E872-46E4-80DC-8BE846676E7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37" operator="containsText" id="{7B5A988C-F600-4586-92D1-E528CAC25FF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38" operator="containsText" id="{5FAAF77D-A908-4556-B98B-3AD802C3E8E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39" operator="containsText" id="{53857174-A5B4-432E-9E87-38CBF4706D4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40" operator="containsText" id="{062156F5-1958-41FD-B310-3B2B41957D9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41" operator="containsText" id="{5D666DE2-ADF7-4080-955A-96CE867B751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42" operator="containsText" id="{6A4D2954-98E5-4AFC-A593-46DB88AC9015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43" operator="containsText" id="{7311B500-9AA1-4F98-B447-16BADA2641D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44" operator="containsText" id="{8B47749F-867C-45BB-ADF9-40C01761030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45" operator="containsText" id="{DD7F2D9B-441F-4587-A7D9-2E983CB2C462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46" operator="containsText" id="{BC31F309-8D90-406C-B272-3BED192FBB1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47" operator="containsText" id="{962D913B-CC8E-4AB1-A62D-B2D7FB7E5BF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48" operator="containsText" id="{F014B274-665F-4786-B578-D9AC52B637DA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49" operator="containsText" id="{72065332-A6EC-429F-99CC-700A24CF2C5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50" operator="containsText" id="{D3C9B98D-9EDA-4543-BC98-CB00C0014C7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51" operator="containsText" id="{5B50B7F9-C174-415D-8B99-C3F1C956A81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52" operator="containsText" id="{BBF2345D-162F-40AE-B65D-3083E13C92E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53" operator="containsText" id="{FE9307B4-6EEA-46D0-B4D8-DC83E6B048D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54" operator="containsText" id="{D1A5A7AE-2F69-4CAF-8F60-51EF5B956827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55" operator="containsText" id="{56439E72-9841-4D96-8585-39C694BC34D0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56" operator="containsText" id="{DDA76570-7630-4505-A695-84807D32963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57" operator="containsText" id="{6B99639D-2DB3-4BFB-B149-B680525E9C5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58" operator="containsText" id="{30771548-AE07-4E55-BB0F-ECDA7122102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59" operator="containsText" id="{44D10141-CCB8-4352-8DB3-08DF115BF4D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60" operator="containsText" id="{81E6B04F-EA15-4EA6-878F-55B07445BB3C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61" operator="containsText" id="{9D61166C-1792-43B1-8A51-2FED3F049863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62" operator="containsText" id="{A6BE00A7-A028-4F3C-89AF-2153C79945C2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63" operator="containsText" id="{F9647F74-496C-41B2-B904-474FD6802AB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64" operator="containsText" id="{7A0B1AA8-F3F0-403B-A599-36766CDFC745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65" operator="containsText" id="{873DA12A-A0ED-475E-89BC-1BA82CEB8A07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66" operator="containsText" id="{F847EDF7-DF8B-45DD-A8C0-C40442DFFBF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67" operator="containsText" id="{F9605355-40E6-417E-AF66-C714E4A9C5E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68" operator="containsText" id="{F5289B96-09ED-42A4-B297-1334CA0BB26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69" operator="containsText" id="{99470A86-BDCB-44EB-9F94-841B740FAF82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70" operator="containsText" id="{351C73E2-CB96-4275-B686-3550F9529A4C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71" operator="containsText" id="{15CAF1A1-FBB1-4E02-91A0-CE50BE8B7765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72" operator="containsText" id="{6B39FD6A-C9B9-4D62-B802-91561A731A2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73" operator="containsText" id="{6174D2C4-BD54-496A-9D46-F92354A5199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74" operator="containsText" id="{03852F41-0229-4BCA-AE34-CD7506941BE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75" operator="containsText" id="{BEBC0EA9-448A-4D72-892B-1FE24B02F3F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76" operator="containsText" id="{66DD11FC-A6A4-4D9B-B0C2-05578A2E7CE6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77" operator="containsText" id="{DCD24429-C813-41DE-AFC2-5055312052F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78" operator="containsText" id="{417957BB-579B-4873-9C0B-A4F06A85C1F5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79" operator="containsText" id="{4E3A8FF9-20B0-46C9-8080-46B87B9AC23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80" operator="containsText" id="{1ABE9C6D-07B5-4464-A6C6-5F88E33E8C5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81" operator="containsText" id="{77FAB9C6-6765-48AD-BA23-3E937CA12339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82" operator="containsText" id="{1FCCD63B-736C-4275-A9BD-64E91C99DFB1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83" operator="containsText" id="{4EEC8CBD-115B-4052-A9BE-6A03D635A16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84" operator="containsText" id="{6B8FAEAE-0834-4A44-BB30-A76345C0EFF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85" operator="containsText" id="{42929522-CB00-4787-A665-3D10397DADA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86" operator="containsText" id="{A0C7D7CF-E548-41DC-B262-61282F4FDBE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87" operator="containsText" id="{6D529DA0-CF41-47B2-AEAF-64B05C5FCA7A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88" operator="containsText" id="{E8A9B042-7081-4160-BEAC-4A7FA9A2A5E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89" operator="containsText" id="{56ACDC9E-5857-4665-8300-FF60B4FA406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90" operator="containsText" id="{EFDCF81E-4FEB-468D-B21A-D8DD897FB96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91" operator="containsText" id="{D26D9E4E-1F74-497C-AD6D-84A1F54107A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92" operator="containsText" id="{8BBEABFF-5D5B-4054-95B5-C7FC7D82F18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93" operator="containsText" id="{AB94D051-B1B4-4DA8-AAE2-8A6465B28EA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94" operator="containsText" id="{AF137F24-0CC6-4911-B30B-AA3E7B67530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95" operator="containsText" id="{80A699EA-22AC-4B81-B359-A0FAA8386891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96" operator="containsText" id="{14CA7552-65B4-4482-BCAD-DA593FF9D5F2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97" operator="containsText" id="{6EF2D167-9988-462F-913F-DEE89E904CD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98" operator="containsText" id="{60EEC4A7-F9E1-4A6A-81DB-B0D68C7B0C0D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99" operator="containsText" id="{49809455-16E8-4842-BF80-61686E116D0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00" operator="containsText" id="{246EE759-FD32-4AD5-ADC3-8BC7FE40683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01" operator="containsText" id="{34895C77-89DE-4E78-9983-ABF9E459F51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02" operator="containsText" id="{48D80493-0B10-49C9-BA56-9A385AD6A39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03" operator="containsText" id="{B130F101-2678-4A52-8E07-D9DE01AD1FDC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04" operator="containsText" id="{31094076-C45F-45F0-9596-D85EB21B688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05" operator="containsText" id="{D0D27462-F58F-4725-8579-A4A8DFB9C76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06" operator="containsText" id="{95049F67-EE2D-423B-B698-438631898EF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07" operator="containsText" id="{0003E31F-323F-42CA-884E-8CB57284ACA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08" operator="containsText" id="{2ED1B01D-15F9-4DB6-ABB3-C5BB667D7763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09" operator="containsText" id="{C4732530-C0C1-4F84-ADF4-5BB2BCC573BE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10" operator="containsText" id="{248F04FD-E745-4339-84B3-D69C599B085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11" operator="containsText" id="{905B9D67-466E-46C3-9403-036B53E316C7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12" operator="containsText" id="{638AD5FE-75C9-4B78-93DD-E165A08E2D7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13" operator="containsText" id="{1A9BE680-36B0-4381-8AF8-071DE0B8632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14" operator="containsText" id="{8C9919E8-E296-4E29-B316-0C0763573C1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15" operator="containsText" id="{C8C8BDCA-6F74-49A4-9DE4-6A87B2927EF2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16" operator="containsText" id="{9376E243-576E-4452-83EC-C6528EE9250B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17" operator="containsText" id="{A76908DA-3580-4D27-91A0-9D8573B7C4A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18" operator="containsText" id="{4070FFDE-5C38-457D-AB1B-41A1E2A8440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19" operator="containsText" id="{84E225DB-7B48-41B0-8153-3C947FB269E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20" operator="containsText" id="{DD8EF4E9-6793-4637-87C2-D1AC287B22E5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21" operator="containsText" id="{07027F7A-C7B6-4551-B318-6D2D9C41A06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22" operator="containsText" id="{2DFDE2D1-6E6E-490C-9357-1D82FC62F008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23" operator="containsText" id="{BA3CA138-BCE7-42A2-A0DA-7EC12D07924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24" operator="containsText" id="{C9D96AC9-26E9-4179-A5AF-D632A6EF074E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25" operator="containsText" id="{553CBC12-81A7-41A6-A213-F49F29D753F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26" operator="containsText" id="{8EB2D3C8-3DC4-4878-B663-D66D37AB0EC5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27" operator="containsText" id="{9B311D0B-30ED-4368-81D3-670B96847DA3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28" operator="containsText" id="{E0D53497-14A2-47B5-89AC-FED0CADB6F1A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29" operator="containsText" id="{F3DB6DA9-CD60-4735-A16D-1ABBD226F81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30" operator="containsText" id="{4D8AC49B-4E21-4C00-B623-0615192C7498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31" operator="containsText" id="{A417FFEC-906F-4368-9836-FA247FDAE86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32" operator="containsText" id="{471ACBD8-29A1-41B6-9E38-0A900F21644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33" operator="containsText" id="{8A1DA716-3D82-47B1-9386-73A160ED6DA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34" operator="containsText" id="{A146A4EB-90E3-41E5-A38A-6E7AB1DD37CE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35" operator="containsText" id="{0DC7CE22-0D3D-49E1-942E-61A479E5E8C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36" operator="containsText" id="{CFB59BFC-ED7C-43EA-A9DB-B7A154F4BBD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37" operator="containsText" id="{3E6CF5A9-CC23-41C4-B082-0E575809594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38" operator="containsText" id="{3AD91584-CB74-44F6-A448-DB661678A082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39" operator="containsText" id="{24664FDF-83D9-4B84-B821-3B355DFEB62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40" operator="containsText" id="{903EE824-882D-4898-BD18-5331AB0C7F8E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41" operator="containsText" id="{49C11A74-BA54-45F1-9B70-CB4984455A3E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42" operator="containsText" id="{FBBDBD60-EC43-41C9-9EDC-2B214FC46510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43" operator="containsText" id="{9253DD3C-60B9-4E28-889E-6595E758AE20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44" operator="containsText" id="{8D83B425-BAF3-4CF6-BF55-53B10B90154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45" operator="containsText" id="{BD641126-5A85-4425-82F7-EBD08232B5E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46" operator="containsText" id="{910DF909-5366-49F4-9F2B-A809016F260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47" operator="containsText" id="{4EA68E05-A466-44D2-84F7-616659F37D0B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48" operator="containsText" id="{513DDF08-CBB1-4FB4-8328-BDA38228B0D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49" operator="containsText" id="{B4886C7A-19B4-4F9F-8C04-7EF3406B154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50" operator="containsText" id="{7193F935-354B-478C-93BF-4BF4AE48EF7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51" operator="containsText" id="{C849F98B-E9AE-49B6-BA6B-CBC1481680EF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52" operator="containsText" id="{D322AC8F-4AFE-47D4-A95A-772D3AEA2F6B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53" operator="containsText" id="{04E65335-8B41-4492-94FF-F60B18BF97C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54" operator="containsText" id="{4D439F84-A75D-4E01-9D46-F993CD9BA31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55" operator="containsText" id="{A7DBD91A-8991-4B12-A0FC-F42C0D8254F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56" operator="containsText" id="{0435A38D-BA07-4196-9D36-75330166EC68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57" operator="containsText" id="{F13F263A-3437-4D39-9347-81C5A60DE1B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58" operator="containsText" id="{3E2A341D-3121-40D2-8D2F-F20D586030E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59" operator="containsText" id="{26EDFA45-CE0E-4189-B8AF-4F50D02C5B20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60" operator="containsText" id="{B67CF672-9664-4D79-B2DF-8279CB0F56A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61" operator="containsText" id="{DB3064EE-05A1-4BE8-ADEB-D41629AC279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62" operator="containsText" id="{87539145-C6E2-40EC-B6B6-ABC2ECBA263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63" operator="containsText" id="{2F65816F-133C-4AB7-AB4F-5CABFE57AE9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64" operator="containsText" id="{1358FE9C-8FF4-4BB5-B435-D6AA3C4E2E9A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65" operator="containsText" id="{81F1A000-BE61-4D85-AAFE-375522CC4DFD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66" operator="containsText" id="{E78270BF-3E35-408A-ADA9-5A9FDF1E0077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67" operator="containsText" id="{D2B00621-9908-49A7-BF58-62F177050D27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68" operator="containsText" id="{A51826A2-81C7-45DD-8868-ED6B6110EF90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69" operator="containsText" id="{2EA2273C-5F32-405D-9746-3EC110931AD9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70" operator="containsText" id="{C4CC0F2E-1560-40F2-95AD-71EEF119DDC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71" operator="containsText" id="{904CCEA4-4A29-4652-B308-6A84046C975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72" operator="containsText" id="{8C789DFA-A87B-40A4-BBCD-833269B5EC3A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73" operator="containsText" id="{89318004-2572-4F9A-96F3-6B4B809D2D6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74" operator="containsText" id="{4D28C390-5936-4CB8-8543-8A8D872FB85F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75" operator="containsText" id="{90929FDE-8ABC-4AE0-BA3D-A545219C0D2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76" operator="containsText" id="{F7F0D18D-FBD0-4B4C-AD02-03F63D2C5F74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77" operator="containsText" id="{C2DB94D5-DECD-4966-AAFE-A6FB6C7A3AC0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78" operator="containsText" id="{4759F369-E4AA-41BF-89DE-4BDD66CF5F83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79" operator="containsText" id="{794BEA6D-612B-47C5-885B-49BF80EE594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80" operator="containsText" id="{10ED2630-8E65-430B-8344-5C99CFC659C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81" operator="containsText" id="{9EC0E1EC-15A9-4C8D-A44D-2E54240F061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82" operator="containsText" id="{D395D670-5944-47EF-8826-43DC23275BBC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83" operator="containsText" id="{A2C5C5E6-A4B6-49EA-927D-40A141A33A5D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84" operator="containsText" id="{997A0268-913A-4A18-9BA5-B6BC6324A8E3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85" operator="containsText" id="{CAB76983-A5CC-4A0E-BEA3-165CF8F60DA0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86" operator="containsText" id="{C8DAF615-82EB-459B-B614-40033463F8BF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87" operator="containsText" id="{C413B587-4C31-404D-8B9F-4584DC2A56A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88" operator="containsText" id="{96302E1C-9628-4B7E-9D8A-B27902B8CE4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89" operator="containsText" id="{7BB6C818-DC03-4EC0-B2EE-1D7DED8344F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90" operator="containsText" id="{A76BE3B3-EEB1-4897-9E47-FF43C0EDC1B2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891" operator="containsText" id="{186E01CE-2F30-4752-B2E8-1F220B0371A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92" operator="containsText" id="{08EEECD9-1BC4-42F2-A44E-591DCEDE7B8B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93" operator="containsText" id="{91CE9656-6D3F-44B5-BFE4-353CC7895602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94" operator="containsText" id="{EA313997-4C00-4469-8373-CCBBA976C21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95" operator="containsText" id="{D89EC1BB-6AA0-466D-B2C7-7341E173FF0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96" operator="containsText" id="{8DFFDFEC-0292-4193-A2BB-BD25857A3F88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97" operator="containsText" id="{4B60E8F1-F7BE-4B7C-99BB-2A659135623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98" operator="containsText" id="{61FA4A54-BF54-4318-8557-003DFDA65310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99" operator="containsText" id="{7F8F580F-4F62-4379-ABAE-235BD15F013D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00" operator="containsText" id="{F2EA9691-6121-4B51-BD8B-A1BD54A008C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01" operator="containsText" id="{07ABA34E-FCDD-494B-95D6-CBF250BE25E8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02" operator="containsText" id="{F4E826A8-6FC3-43F5-B57F-193F245E7541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03" operator="containsText" id="{93E980D4-5F7F-41B2-B495-D563F80CDD47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04" operator="containsText" id="{5518B781-B20A-4F0E-AAA6-1ADD02975EBC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05" operator="containsText" id="{5E88B306-CE59-4C24-ADA0-34D5DD195F4D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06" operator="containsText" id="{0A5A4833-0FB5-4D5D-8FC0-4A2749D4D88A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07" operator="containsText" id="{B81BB9AA-44BD-406B-BC9F-40253476E67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17392" operator="containsText" id="{C178C7B5-F77A-45D4-AEE3-E08596671FF0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93" operator="containsText" id="{0D3F6287-6D6B-4DB4-B7A5-149B1627B1E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94" operator="containsText" id="{6A20C0CA-8C0E-4EB9-B60E-4559E8AE5D8F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95" operator="containsText" id="{0E2FD320-8DA0-409E-B279-A9806A0BC8A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96" operator="containsText" id="{00B9EF78-110D-4690-BBF6-01CA3025596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97" operator="containsText" id="{24707B1F-F947-4580-B65B-E91188805595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18384" operator="containsText" id="{C50E7D83-8BAD-46B1-A0C1-5D56113EA55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85" operator="containsText" id="{DAF6BB91-F09B-4763-8945-8369FFBBCA62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86" operator="containsText" id="{E83404C5-E4F1-4512-AFB4-E6154BE314F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87" operator="containsText" id="{F9FE5560-6E94-4D07-B65A-72018D3F4FD9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88" operator="containsText" id="{B7379265-13FF-479B-BC2D-B3CAED60DD35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89" operator="containsText" id="{32702169-3177-416E-91A7-5513024F17F5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90" operator="containsText" id="{62D72F7A-8A88-42DE-B847-49C9CB6826A9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391" operator="containsText" id="{F2538CEA-D4D9-41D9-852D-A0261C23AB21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92" operator="containsText" id="{506B7BDB-7139-4A7B-A1F9-DB29FD15077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93" operator="containsText" id="{2E8CCC7C-937B-4F73-935E-47402C1E24D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17512" operator="containsText" id="{25412DA5-B44C-433B-9EFD-2242FE4B338B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13" operator="containsText" id="{7BF1659A-89BE-437F-AE89-FD4A0E101215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60" operator="containsText" id="{1D2D3CF1-5699-4291-BDF7-45D07639ED1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61" operator="containsText" id="{A04B3195-069C-4A66-A17C-F9BF51D44AD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80" operator="containsText" id="{CF4D70DE-E7C9-4428-A343-6F0B07FEA1C9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81" operator="containsText" id="{D77659E0-B0DD-4C1C-84C3-1C73668D7E39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O24</xm:sqref>
        </x14:conditionalFormatting>
        <x14:conditionalFormatting xmlns:xm="http://schemas.microsoft.com/office/excel/2006/main">
          <x14:cfRule type="containsText" priority="18016" operator="containsText" id="{41AAAC4B-2DBD-456C-A395-2B3CE5E7AF0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17" operator="containsText" id="{7B9CE6F8-4453-46E0-B2DD-349DA001CB61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18" operator="containsText" id="{CFE25072-47E7-4713-ACD8-0F2DCFD5B3E3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19" operator="containsText" id="{286CC339-614F-441F-8A48-4C1D9295466F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20" operator="containsText" id="{6740B864-B3C5-4F59-A378-1F148D0356CD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21" operator="containsText" id="{2FAC091F-A9D0-436F-BBB6-3ABB42FD9AB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22" operator="containsText" id="{7E982260-065B-4FD3-9213-9B60B6C826ED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23" operator="containsText" id="{685901F9-E0C9-4B69-A3FD-86982800A0D3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24" operator="containsText" id="{4E68F057-E2E8-4E79-9332-3D1E0ED141A6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25" operator="containsText" id="{F988A5B4-CBCF-4DB9-AA6E-45069793F6A1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26" operator="containsText" id="{A8EA22A2-C7EF-4777-874E-1C2867B80C9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27" operator="containsText" id="{7CAB2B31-B59B-4159-9129-E077AC8505F5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52" operator="containsText" id="{49BBC118-12C2-432A-A404-52DC20C17450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53" operator="containsText" id="{360A7F0D-8DA6-4060-A0C1-7A6209F7EB0C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54" operator="containsText" id="{44A680B6-20F9-4E6E-9E59-1495B99C543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55" operator="containsText" id="{05ABE149-6CF5-4C85-9322-53193F3DEE9E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56" operator="containsText" id="{04369249-091A-4183-A5D3-419BC4F712A8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57" operator="containsText" id="{BF1509AE-DCB5-475F-AF8F-8574A398C62C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58" operator="containsText" id="{0011A97E-3AD1-46AB-B23C-008D541DDBDF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59" operator="containsText" id="{CAD0FD96-C208-4B1E-BD78-72625F7C8207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60" operator="containsText" id="{72AF35EB-DE18-4D98-A25C-A543A09C2A2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61" operator="containsText" id="{234304EC-0509-4E58-AC8A-4FF9F78F1E86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62" operator="containsText" id="{DBCFA0C6-C114-4BCC-A662-6CF4ABE5193C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63" operator="containsText" id="{0662794B-DA2D-43F9-87A7-E7D8350EEC58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64" operator="containsText" id="{6923F214-B98B-40FD-B4AF-B3E5BF797517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65" operator="containsText" id="{F5651C3C-5F28-4E7A-8E97-D70AF60E59AF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66" operator="containsText" id="{1D88F376-ACA4-42BA-B2F0-DAEDDA9E3DC1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67" operator="containsText" id="{799884E7-3B89-46EB-9C27-2DB26A73105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68" operator="containsText" id="{D4CA8BEA-1580-4767-A9A0-FC15B78D6AEC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69" operator="containsText" id="{BEB3E206-E42F-4FD9-9CBF-A7AA94C4F35B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70" operator="containsText" id="{DA768676-B98A-41C6-9162-8D9666A45C7A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71" operator="containsText" id="{86CA95FB-80A7-4D10-AA3B-3DBECC4EE10B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72" operator="containsText" id="{74873D55-BE21-411C-92DA-DD0A388B1BAB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73" operator="containsText" id="{C100B064-F04B-4D06-B134-A71C62011849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74" operator="containsText" id="{42866A21-A1AD-41C3-AAA2-53E3C4C50480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75" operator="containsText" id="{BEE4DA85-42FA-4E3B-BD23-3622DEF9EDFC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88" operator="containsText" id="{CDD12976-84CA-434F-9C57-230B743CF7E0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89" operator="containsText" id="{5233B589-794A-4987-9210-4FC7D28D0004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90" operator="containsText" id="{69509E8E-7F8E-40BD-B1FC-E57616643C44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91" operator="containsText" id="{EF9DE383-74E9-4281-95FC-523D4F556885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92" operator="containsText" id="{BFF1C274-5686-4127-9B5A-5E94C49DACF7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93" operator="containsText" id="{ECEEA974-6E60-4C2B-B94E-703B171AD74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94" operator="containsText" id="{B97D6BE0-70C8-4EC5-A4B7-71A86E29AB2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95" operator="containsText" id="{3B6E518F-9327-4C32-95F5-B1212CED746B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96" operator="containsText" id="{DAD27B50-7879-41B7-BBF4-6BB42A310A35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97" operator="containsText" id="{3AFFF373-448F-4468-8629-40CE9BFEFC88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98" operator="containsText" id="{EB7A5A1E-16C5-429F-9434-7155A04D1F93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99" operator="containsText" id="{295A51FA-0002-453D-8924-EC8309ECC9E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00" operator="containsText" id="{A0218E26-C435-463A-B852-711199F2C871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01" operator="containsText" id="{BC6EDC43-4C00-4EA9-84A0-6BFDCDDE9B8E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02" operator="containsText" id="{F1133AC4-0D13-4B52-A46B-1B21A511043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03" operator="containsText" id="{5231DC8A-914E-48C7-9B63-0B372B2729C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04" operator="containsText" id="{41533F62-BD6B-4F05-A792-2301A40A7D2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05" operator="containsText" id="{FD5AA7D2-CFE5-4418-ACCE-4904B8792906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06" operator="containsText" id="{AF2E9209-FC1D-4260-9C5D-0FB29E97440C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07" operator="containsText" id="{52F5C3AC-4DD5-4399-91ED-E071C1CC23B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08" operator="containsText" id="{B4C4ABAB-0265-47A1-A079-1B2CE0F2C08A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09" operator="containsText" id="{AB0FF88B-A13E-4C27-89A1-2AC64FDE6D3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10" operator="containsText" id="{04079883-DCC6-4869-8274-D50B0C5C3420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11" operator="containsText" id="{EC1627D0-1C7E-47D8-A424-D410E8D91B6E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12" operator="containsText" id="{9B582F00-4FB3-43F4-B645-8084700D0676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13" operator="containsText" id="{3C3EEA45-CD75-44D3-81DA-A6879F4DC8CA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14" operator="containsText" id="{4C499E77-804B-4293-9670-F3F042DE44E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15" operator="containsText" id="{3485F159-C7CD-4AB7-AEC5-48D6FDCC12DA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16" operator="containsText" id="{E35CA181-7E3F-4530-9AB0-B29F874D8A62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17" operator="containsText" id="{D2BDDAF0-E3C5-4A1F-A118-2EE0E011B3F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18" operator="containsText" id="{4E5DBDFB-2633-4B16-8570-8A2003B5E2AF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19" operator="containsText" id="{D06CACFF-DDE0-4E3B-8132-154D472BCC1B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20" operator="containsText" id="{77A1D42C-C8C7-4955-92D9-81B63B90E611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21" operator="containsText" id="{E5DAC8E7-F569-4CE3-8352-6A67CB437AFB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22" operator="containsText" id="{04FD26F5-EC7B-4425-B410-E5117525A7C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23" operator="containsText" id="{77F730B8-25B6-46B7-8DAB-E9873B015EB2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60" operator="containsText" id="{76C90B2F-F3F7-4252-9094-F61B6AE9A74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61" operator="containsText" id="{348FE005-3890-467D-A7D0-556F784C076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62" operator="containsText" id="{420DAB51-AEA0-4DE6-90AA-99BD631F4636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63" operator="containsText" id="{EC42C19D-0021-40C1-822E-C9DDD5EF9C0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64" operator="containsText" id="{9875FFDD-98D5-4D5F-A7CD-56B558FD2A90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65" operator="containsText" id="{36184FC2-12EC-4D77-AD61-D79343F51111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66" operator="containsText" id="{DE514742-2619-4629-9C95-D608D65FA1DE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67" operator="containsText" id="{39733078-C108-4EFC-A28A-3AC06F68CD88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68" operator="containsText" id="{18A53EC3-8E7E-4946-903E-0568D0BA814E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69" operator="containsText" id="{10B560E9-CA6E-40A3-B793-842E625A63C4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70" operator="containsText" id="{242B1444-D06E-400A-B2A7-F3C2570B2209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171" operator="containsText" id="{B730CCAF-CFAD-4C2D-BB0D-1B53D79F4ECF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96" operator="containsText" id="{2D47AD8D-EE2B-49FE-9A91-7D2888AA317A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97" operator="containsText" id="{19635524-B64C-4479-B89E-FD727F3E91C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98" operator="containsText" id="{1AF2E4F7-8733-4B0F-AE19-60D3903047D7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99" operator="containsText" id="{024697A4-6194-4587-B806-B0FB285B41D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00" operator="containsText" id="{2D410DF0-448D-4720-AFA7-AA9951FEA2CB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01" operator="containsText" id="{C98B8FD3-55C1-47CA-B17B-17D4682F6B3F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02" operator="containsText" id="{EB419A7D-38EA-4CC9-9DB8-4BD64BF52E3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03" operator="containsText" id="{640E5602-4181-4388-B871-A503D69424EA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04" operator="containsText" id="{BF1AAF96-7637-4E39-A27D-81D8BCE0D65F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05" operator="containsText" id="{55558E06-4E14-49E6-BC80-D5963BEC3FEC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06" operator="containsText" id="{B7995274-A414-41F9-BA7D-4B80920E2AF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07" operator="containsText" id="{DF4D82C4-894D-460E-ADAC-3CBCD7F738C3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08" operator="containsText" id="{F99ADA8D-F513-456B-A75C-0B011BF9132C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09" operator="containsText" id="{099EA5CB-380A-4052-9A8E-E5895DD4172B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10" operator="containsText" id="{93F0BB66-1518-4901-BC42-726AEA0B5108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11" operator="containsText" id="{966DB820-4D26-49B0-BF11-4621CEC0012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12" operator="containsText" id="{CDB75DFB-5582-4290-B489-DF8C36DFDBA1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13" operator="containsText" id="{5BC66A7B-E6E1-43C2-9E7E-FA2C8E9D92A7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14" operator="containsText" id="{5314916F-8C87-4249-A975-DA5C30A94A04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15" operator="containsText" id="{148BDD24-6B11-4A80-BF23-2B1AAF47B7AF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16" operator="containsText" id="{1E36C6FC-C00C-49AA-AFDB-8D2F4EAD0E1D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17" operator="containsText" id="{47C2D649-00CD-44F7-9766-B00EFA5A9DAA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18" operator="containsText" id="{91055A6E-5B28-4A0C-BD3C-F475A69DFFC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19" operator="containsText" id="{E2DD5CCA-D1A2-4C3E-9445-F3C248BE9346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22" operator="containsText" id="{A0D6F534-9B3F-4E6E-9DC0-B4365324DCBE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23" operator="containsText" id="{417D7743-8257-4D91-A6C8-78C01D569877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24" operator="containsText" id="{0D30BAA3-623C-43AB-B2FB-3BE5ACF9E259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25" operator="containsText" id="{4E0F44B1-4473-408B-8AB8-42FBA9ABC6C2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26" operator="containsText" id="{393BAD5A-279D-452C-AA3A-6D33A40C5D4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27" operator="containsText" id="{0FBF732D-4685-4A2A-9788-CD4FB25525F4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28" operator="containsText" id="{3849C00A-E547-489D-B227-E9F62705B2A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29" operator="containsText" id="{8F805367-5225-4D76-B524-B7CD6B2872EF}">
            <xm:f>NOT(ISERROR(SEARCH($Q$44,O24)))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30" operator="containsText" id="{5978A4F0-03AB-40D8-8472-B9851E222115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31" operator="containsText" id="{CEC49414-9875-4773-A826-D1A99AAC7D44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80" operator="containsText" id="{CD4E4164-CAEE-41B1-9271-CFFE077548DF}">
            <xm:f>NOT(ISERROR(SEARCH($P$44,O24)))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81" operator="containsText" id="{A8CD0B51-BFCE-4EAC-8C7B-44D17670D766}">
            <xm:f>NOT(ISERROR(SEARCH($O$44,O24)))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82" operator="containsText" id="{F4D7EF2B-48FE-4108-9251-1C758D4F8C4C}">
            <xm:f>NOT(ISERROR(SEARCH($N$44,O24)))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83" operator="containsText" id="{B3F993E1-D3E2-4F93-AAFD-E27925FD9398}">
            <xm:f>NOT(ISERROR(SEARCH($M$44,O24)))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84" operator="containsText" id="{205B9FD1-FCE4-4028-93B3-B8B911BB5789}">
            <xm:f>NOT(ISERROR(SEARCH($L$44,O24)))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85" operator="containsText" id="{24D55364-85F5-44DB-B45E-474A55E8BBA4}">
            <xm:f>NOT(ISERROR(SEARCH($K$44,O24)))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86" operator="containsText" id="{D4A070E5-E24F-427F-A53C-F237D4D4C636}">
            <xm:f>NOT(ISERROR(SEARCH($J$44,O24)))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87" operator="containsText" id="{839BF6E7-3FAF-4DA6-A00D-0046A9A5B32C}">
            <xm:f>NOT(ISERROR(SEARCH(#REF!,O24)))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88" operator="containsText" id="{BF32B264-3B48-4096-B9C6-3FF8130BF7C4}">
            <xm:f>NOT(ISERROR(SEARCH($R$44,O24)))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89" operator="containsText" id="{E148813D-B777-4961-8AD8-6766A64ACBF1}">
            <xm:f>NOT(ISERROR(SEARCH(#REF!,O24)))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90" operator="containsText" id="{E6ED77D7-8935-4824-A196-8C9639E80067}">
            <xm:f>NOT(ISERROR(SEARCH($I$44,O24)))</xm:f>
            <xm:f>$I$44</xm:f>
            <x14:dxf>
              <fill>
                <patternFill>
                  <bgColor theme="2"/>
                </patternFill>
              </fill>
            </x14:dxf>
          </x14:cfRule>
          <xm:sqref>O24:P24</xm:sqref>
        </x14:conditionalFormatting>
        <x14:conditionalFormatting xmlns:xm="http://schemas.microsoft.com/office/excel/2006/main">
          <x14:cfRule type="containsText" priority="16940" operator="containsText" id="{CEC110E6-B8E9-44F1-B9BA-20B0AFAC9EAE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41" operator="containsText" id="{1765732D-4643-4D30-83D0-C80C2CA68DE3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42" operator="containsText" id="{27C37FB6-5A34-4A9B-A32C-3E9E13FF951E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43" operator="containsText" id="{8C6AF73D-3CF7-4ED3-A3E5-BC10BE6653F5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44" operator="containsText" id="{DFA0A634-D874-498F-A8F0-3E77FBB392B9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45" operator="containsText" id="{8AFEE15D-4238-4D63-B5C4-E768AD0D21B9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46" operator="containsText" id="{CAAC455F-0CC5-4112-8899-BB76E069AF95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47" operator="containsText" id="{932F46E3-56BF-4216-B9C0-EC803D282C87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48" operator="containsText" id="{759CB6A3-8C30-4299-B955-9177E0C05FCD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49" operator="containsText" id="{DFFE7B6B-C81B-481C-97DC-15AE57679B4E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50" operator="containsText" id="{06DB193F-E0E3-432D-94CE-66AA490F393E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51" operator="containsText" id="{F3A33818-96FF-4D09-BA22-78AD3BE68545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12" operator="containsText" id="{EC3EBDB7-35D6-4778-AA2B-7838C15FEBDB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13" operator="containsText" id="{14C385F7-ACC6-441E-B449-90B2514D56FA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14" operator="containsText" id="{0F4690B4-9B76-4933-B97B-AE51945A760B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15" operator="containsText" id="{0D83112C-D99F-4795-8C32-B44347A1BEAD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16" operator="containsText" id="{0AAE18A4-0873-4BE9-863D-3C6CB36ECCE4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17" operator="containsText" id="{74DFDF5B-9CF6-4FAC-A63C-9ED0492F9D89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18" operator="containsText" id="{43AF1E26-8592-429A-A9C0-F2B9BDA9D903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19" operator="containsText" id="{1736398B-C59F-4C9C-AEF6-6E202920D1D2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20" operator="containsText" id="{686007E8-BCCD-4B0C-B70C-9DF71EA194CB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21" operator="containsText" id="{947F15ED-E1C8-4383-8651-10BB61A6686B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22" operator="containsText" id="{6F2C5510-A048-4DE7-8262-02809C448680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23" operator="containsText" id="{A83DF306-48CE-40FA-ABE6-FED5FAB61D21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34" operator="containsText" id="{987F9720-A93C-46C8-8358-AAB644849DCE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35" operator="containsText" id="{B10BA362-D460-4AF5-8591-798DAD2331F4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36" operator="containsText" id="{2E294C26-9B4B-4E2D-87DE-67314FD1B0DD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37" operator="containsText" id="{20FEF55C-CDCB-4E73-9FEA-949EEC8C8264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38" operator="containsText" id="{88367350-E0DB-43C6-85CB-72D490EC4D8F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39" operator="containsText" id="{6A213742-1AA6-4E34-9F80-DD58001BCBD6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40" operator="containsText" id="{9BC905DF-EB84-42E3-BDB3-8D44558EC7E8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41" operator="containsText" id="{9D8B8739-D695-4AD8-9B02-4C00C35CC7C8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42" operator="containsText" id="{0E3EAFE3-0113-45C2-B936-9251C132011E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43" operator="containsText" id="{047A9FB6-4379-4F4E-8DC0-8B8D4F4D481E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44" operator="containsText" id="{A5465ABA-22E7-4116-8AAC-36CAA6B6176C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45" operator="containsText" id="{27164009-E324-4B4A-8A6A-CF56C1A3D71B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06" operator="containsText" id="{040A6D48-A021-46BF-A9E5-0D56BDA1CDDE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07" operator="containsText" id="{66C124BD-36A3-4B08-8723-2938C55EEE6B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08" operator="containsText" id="{BB1E86BF-2D8E-42AD-8541-B31BD71194A8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09" operator="containsText" id="{C8BB77B6-B34A-4EC4-B3CD-38631944C74C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10" operator="containsText" id="{048A833A-0DFA-4F84-B766-823D1FA085A8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11" operator="containsText" id="{C7FCC7A3-1AAD-4004-A63C-8A8CE02F93A7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12" operator="containsText" id="{E6A9CC2B-39CA-4EDD-80CE-2C10AFE0D975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13" operator="containsText" id="{6D4F66A9-82EA-4D04-B5DF-CA2FE47BB281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14" operator="containsText" id="{46AB6F85-AEFD-46AB-AFE1-72EDCA35F1DA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15" operator="containsText" id="{2E544E36-FA87-4583-896E-5A75CB0A23A7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16" operator="containsText" id="{16CDABAA-1CBA-404C-8813-3A57F02F6C94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17" operator="containsText" id="{F83B4186-E79E-40E2-900F-1FCC46FA7958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68" operator="containsText" id="{E5735D12-972C-41A3-BF58-3931930880C5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69" operator="containsText" id="{9EBD9AE8-7B67-4E0E-AA79-75D105546558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70" operator="containsText" id="{CBAE0289-7014-4715-BAA9-E27B3C74BEF7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71" operator="containsText" id="{39E9E71F-6F13-459B-BF27-A178BE039584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72" operator="containsText" id="{4BCDF929-BEC3-448B-A46B-BF73DAAE02C1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73" operator="containsText" id="{BE58689F-7CF8-4FB0-9A59-594389C44B16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74" operator="containsText" id="{C2345FD1-B0D5-4AD1-B6BB-9C71EA4F1B3E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75" operator="containsText" id="{8D96F0C1-ECA6-4896-B441-110046F48733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76" operator="containsText" id="{664651D6-47C6-41CB-902B-59D2C4B71F8F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77" operator="containsText" id="{89154215-23F4-4A26-B66D-6962E2904043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78" operator="containsText" id="{3CC7A85B-8637-42BC-9FAC-A719D0C8819E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79" operator="containsText" id="{223FBFC8-3707-4444-98CA-6DB9C4354561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m:sqref>M25:O25</xm:sqref>
        </x14:conditionalFormatting>
        <x14:conditionalFormatting xmlns:xm="http://schemas.microsoft.com/office/excel/2006/main">
          <x14:cfRule type="containsText" priority="15236" operator="containsText" id="{373E2246-A319-4107-B4F8-C629573ADA02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37" operator="containsText" id="{CD341843-3D7A-4100-8D05-A9DC5841E58C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38" operator="containsText" id="{A543B6BB-4BD5-4C99-BFB2-6101BD4F6A54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39" operator="containsText" id="{67E5741A-1FDA-463C-A024-C08B044B0939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40" operator="containsText" id="{6EF58843-F8E4-4FAD-9E20-D0CBC63D9CD6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41" operator="containsText" id="{B6394951-40ED-4DED-97C4-E421CE0171D6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42" operator="containsText" id="{8A39A3AF-D5A4-449F-9B84-DF492C431BBC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43" operator="containsText" id="{C42D6B89-D8C5-4402-AC1C-9936E2DF994D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44" operator="containsText" id="{ACDB3852-EC50-4101-BB1D-1AB2C19C0527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45" operator="containsText" id="{F03E76FD-E92D-445F-914E-BA1D4886C328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46" operator="containsText" id="{973E82CA-8150-487A-A886-0DFD2E52DD79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47" operator="containsText" id="{C90F4378-A90E-4504-8933-FE61ACF91EFD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48" operator="containsText" id="{9AC8582E-EF4B-47E4-B0D9-34F03EC6863E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49" operator="containsText" id="{585F2DA4-FC97-43A0-B09A-3302F83F9201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50" operator="containsText" id="{E174ADD5-9FBE-4669-A0A2-0B4ABFDAD7E1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51" operator="containsText" id="{662EC04F-7C15-4D46-9E3B-4A18CD48AB80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52" operator="containsText" id="{8142809A-8094-469F-AC43-3BE31016AEA7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53" operator="containsText" id="{2D505BD5-1F24-47AC-84C2-57095BF893BD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54" operator="containsText" id="{5380B2B5-B059-4A81-9B97-AB28CB43B28A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55" operator="containsText" id="{64E48D50-C2C7-4DA8-AB05-4989ED0939E2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56" operator="containsText" id="{24BE2C7A-65F2-4009-BCBA-CE4576DD57F8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57" operator="containsText" id="{9A0E3057-6CE1-4563-B2E3-C8F5B7D5C33F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58" operator="containsText" id="{5963E132-B619-4B01-869D-87C72A60C098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59" operator="containsText" id="{5361EAA2-2DCF-4501-8355-5958D3321C86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60" operator="containsText" id="{E92DF4E6-34D3-4279-B6E5-913F94264895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61" operator="containsText" id="{F89E4C4F-78A8-4E9F-B917-0FA8A99F3CFE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62" operator="containsText" id="{D818CF46-BEA1-455A-9993-CFF8800EE9A0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63" operator="containsText" id="{422C6A8C-94B4-4F7B-AE5F-45C7072CBD90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64" operator="containsText" id="{B797DB33-6C02-4402-8DE1-42324C204522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65" operator="containsText" id="{0198519E-899D-4B11-B89D-BA9FDFF71318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66" operator="containsText" id="{26F739DE-3568-413F-8623-131553D9040D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67" operator="containsText" id="{469B5543-7C2F-4406-B976-33F2FFAAFBCD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68" operator="containsText" id="{D8B83C84-8398-4AE1-AE8C-0AAEA4547F17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69" operator="containsText" id="{3E85E0E7-147F-4101-97BA-3CEF5044440F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70" operator="containsText" id="{E17AA5A9-4C19-4136-BA11-2F9FABEE439C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71" operator="containsText" id="{A4EC76A7-A02B-4A51-B5DC-123D7624F22D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72" operator="containsText" id="{B2AB7274-E693-4E21-99EB-4CE70507B16F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73" operator="containsText" id="{5113C985-1261-41D6-BA8E-0D4FD06A9109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74" operator="containsText" id="{FE2A6036-98BE-4F81-A044-7DC2DEC2B11A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75" operator="containsText" id="{1E523A66-0FA7-48C4-A9B1-1E1172795192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76" operator="containsText" id="{C1DD9D47-74E8-4B65-AB26-AF39AC259745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77" operator="containsText" id="{ABEFF8AC-1FFE-4D07-A013-E708464AE368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78" operator="containsText" id="{14C46F49-8A65-43E0-8529-360D68653C40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79" operator="containsText" id="{4667B3F6-86B1-4C96-8739-90FFA4E3B141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80" operator="containsText" id="{ABBFF8F6-E706-48F5-AA92-7D1D37F4763D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81" operator="containsText" id="{A60CD6D7-07FE-4EAA-B83A-6D8F2A9E4580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82" operator="containsText" id="{256C285A-70A2-4BA6-8F49-6E755ADBAD49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83" operator="containsText" id="{6DB347A2-36AF-4324-9E61-DCCBD2FF825C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84" operator="containsText" id="{837B514C-9C52-48CC-87DB-7561BD5A28B2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85" operator="containsText" id="{FEABB0B0-2CF8-4F38-9AB5-FC50DBFAD3D1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86" operator="containsText" id="{043E3A40-F2EE-4129-AEF4-7EC3AF813A12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87" operator="containsText" id="{17FA48CF-06CD-408D-9F2D-CCA313202338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88" operator="containsText" id="{60C5D1C4-3A75-4431-A85A-F1B1B667A02A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89" operator="containsText" id="{614BDBDD-D11B-4A5B-88CF-75A9DE5AE433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90" operator="containsText" id="{C99942A1-F1FB-452F-8FAA-7781FB8F994A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91" operator="containsText" id="{125E1E95-BE22-454D-9544-49B95BBA64E3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92" operator="containsText" id="{FBCE2AE1-527F-42CE-9B53-AE0AE42D296F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93" operator="containsText" id="{D4FDFC68-4DE9-4C17-8C3D-F66DA0CFBEBB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94" operator="containsText" id="{18E3D2E3-59B2-45D7-94F4-38012C3A04C2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95" operator="containsText" id="{0BFA054A-FFC1-45ED-8633-A9F31F0052B2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96" operator="containsText" id="{27EAF001-0F41-484C-8408-BB4D87DAB92A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97" operator="containsText" id="{0D171ECC-78D6-4201-B6BE-626BFA407578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98" operator="containsText" id="{5C8CB10B-603A-4FFF-B7BB-6B1568177CAA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99" operator="containsText" id="{A6BEB50B-1AE2-4182-A43D-64F271AA944D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00" operator="containsText" id="{51DAB9EB-A587-4D99-BF96-13C53F0100B1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01" operator="containsText" id="{06B8C88B-DDBA-435C-9C20-5DDE22FAB2A2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02" operator="containsText" id="{83D7787E-2BD1-423D-8028-4F6E90D44AFC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03" operator="containsText" id="{4E6EA887-7E1E-4BFD-AB5D-4CE27B65833D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04" operator="containsText" id="{A5C509D6-AD85-42B2-AC71-1E65C34F128C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05" operator="containsText" id="{7A87E1C8-2C53-49A1-8E70-1DA79E522B6A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06" operator="containsText" id="{C1A210EE-EC5D-4984-9092-A1182FF9BD89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07" operator="containsText" id="{93B76CCD-FE5B-4226-B308-9B9FBF798C7F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11" operator="containsText" id="{B0986442-9742-41A4-8325-B711E4FBA834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12" operator="containsText" id="{693DEF83-D385-4D0E-B5D3-AEF20D77CCAB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13" operator="containsText" id="{6AE37679-37C2-4089-BB2B-7254FC5693AC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14" operator="containsText" id="{F93F6A6C-F3F2-4AF3-B58C-A39E324AD4BA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15" operator="containsText" id="{B57BAF79-7535-461A-AB98-94AA4A21185D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16" operator="containsText" id="{C86D7186-B02B-40D7-A66E-E0162AFF0553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17" operator="containsText" id="{75E44664-C4EA-4D38-83F0-41C7E723A62E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18" operator="containsText" id="{5A0359B8-0F8D-4226-921F-55B39C3F16AB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19" operator="containsText" id="{F3173313-79FA-4B9A-825F-A998624A7D12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20" operator="containsText" id="{AFD2E714-5837-42E0-99FE-0207B24660F4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21" operator="containsText" id="{35334BA5-954D-44FF-92F9-67671924D95F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22" operator="containsText" id="{2F8BC04A-E929-4E3F-A6FE-C325A6BB4E4C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23" operator="containsText" id="{FACF85E0-ACCC-42DE-97CD-437B8D5D09A5}">
            <xm:f>NOT(ISERROR(SEARCH($P$44,M25)))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24" operator="containsText" id="{0644DADE-DC57-4B1E-9EA8-CA5F5C7E1347}">
            <xm:f>NOT(ISERROR(SEARCH($O$44,M25)))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25" operator="containsText" id="{467921B6-914C-460D-AEF0-B801D8D5551A}">
            <xm:f>NOT(ISERROR(SEARCH($N$44,M25)))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26" operator="containsText" id="{05424B4A-8592-4FF8-898A-68E7A5F46BAC}">
            <xm:f>NOT(ISERROR(SEARCH($M$44,M25)))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27" operator="containsText" id="{772EE38B-44D8-4AF2-A176-1D63D04C52F1}">
            <xm:f>NOT(ISERROR(SEARCH($L$44,M25)))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28" operator="containsText" id="{E07A5F70-E0E8-4844-9E13-44FD3615646E}">
            <xm:f>NOT(ISERROR(SEARCH($K$44,M25)))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29" operator="containsText" id="{93005903-ABEF-4C94-96B2-417DBDA29A1C}">
            <xm:f>NOT(ISERROR(SEARCH($J$44,M25)))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30" operator="containsText" id="{2C515DDB-5EC2-4B35-8F3A-1432EC8407FF}">
            <xm:f>NOT(ISERROR(SEARCH(#REF!,M25)))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31" operator="containsText" id="{6C49C6FE-23EF-457B-8652-F42D4E7FF002}">
            <xm:f>NOT(ISERROR(SEARCH($R$44,M25)))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32" operator="containsText" id="{DFEBE205-DDDD-46AD-B572-E21A8CC60A09}">
            <xm:f>NOT(ISERROR(SEARCH($Q$44,M25)))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33" operator="containsText" id="{DF498445-FC72-4A34-BEB4-4205B88A3A38}">
            <xm:f>NOT(ISERROR(SEARCH(#REF!,M25)))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34" operator="containsText" id="{D2C22CC0-B78B-48D0-B719-7A1698B685E9}">
            <xm:f>NOT(ISERROR(SEARCH($I$44,M25)))</xm:f>
            <xm:f>$I$44</xm:f>
            <x14:dxf>
              <fill>
                <patternFill>
                  <bgColor theme="2"/>
                </patternFill>
              </fill>
            </x14:dxf>
          </x14:cfRule>
          <xm:sqref>M25:P25</xm:sqref>
        </x14:conditionalFormatting>
        <x14:conditionalFormatting xmlns:xm="http://schemas.microsoft.com/office/excel/2006/main">
          <x14:cfRule type="containsText" priority="17095" operator="containsText" id="{BE128EC9-79B3-46F5-A99F-86126B64020F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96" operator="containsText" id="{94FDA8D2-F188-41A6-B1D8-03F24AB2C87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97" operator="containsText" id="{7FDDCF93-89C8-42FB-A672-DE93091FA0F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98" operator="containsText" id="{B8F94583-049C-44FB-ABA7-F9BF860354A1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O25:P25</xm:sqref>
        </x14:conditionalFormatting>
        <x14:conditionalFormatting xmlns:xm="http://schemas.microsoft.com/office/excel/2006/main">
          <x14:cfRule type="containsText" priority="17099" operator="containsText" id="{B5254D67-F898-4256-9E1D-79EF66437E2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00" operator="containsText" id="{EE9D07BF-0098-4BB0-B3BB-571F57DACB9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01" operator="containsText" id="{DF52CA10-E7DB-4D61-921B-895B1693F70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O25:Q25</xm:sqref>
        </x14:conditionalFormatting>
        <x14:conditionalFormatting xmlns:xm="http://schemas.microsoft.com/office/excel/2006/main">
          <x14:cfRule type="containsText" priority="15335" operator="containsText" id="{8A614F7C-D784-4B8B-AE5D-ED2EE397D601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36" operator="containsText" id="{527C25AC-D171-4CFB-8BAF-B58A5E7ECB9E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37" operator="containsText" id="{C98BF5CD-DF67-4EAB-8FEF-9B4B8B7D2F29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820" operator="containsText" id="{7C05B65F-9CD8-4C44-8288-8B67551FEC26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21" operator="containsText" id="{0C1BA0C9-4DB2-4628-9CF1-1984C48BDB05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22" operator="containsText" id="{F41B0E78-8B17-4738-816F-73439A0C289F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23" operator="containsText" id="{39D07B7E-A6D4-4AC1-B7BB-A88A49762ED7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24" operator="containsText" id="{61432878-7245-474E-9728-587EE416CAE8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25" operator="containsText" id="{116F3E8E-6E10-43FE-B395-294F42DBF674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26" operator="containsText" id="{B2A9B261-3306-43D4-AE6D-00E253D1B886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27" operator="containsText" id="{84CF6412-4D39-4D5B-B57F-4D70EE851376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28" operator="containsText" id="{5D7A2D07-F97F-426A-973C-03F3343C23FE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29" operator="containsText" id="{71ACA0C1-5052-4563-A781-F355DAAAC3F7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30" operator="containsText" id="{B163B7AE-0873-4B62-B7C4-45C1CF7DFA2A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31" operator="containsText" id="{3F527CA2-A77D-462F-A940-174569F654FF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832" operator="containsText" id="{6E529E43-1D51-492A-BEAA-4A75A910B6DF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33" operator="containsText" id="{A4FD6B5B-F200-49AC-A700-E308B587F69F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34" operator="containsText" id="{4F732043-9AD4-445C-A87E-57063DBD94CA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35" operator="containsText" id="{7AA2029B-0B4D-4E2F-94DC-90216C2D3932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36" operator="containsText" id="{BA7A891C-83A6-44C3-8AF3-311DE86A36D9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37" operator="containsText" id="{508F374C-E29C-4FDF-8651-5D41DDD49FCE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38" operator="containsText" id="{E29C8901-4326-4A3C-B0D5-BBA85E2D97C8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39" operator="containsText" id="{6D93D8B2-EEFD-4F7C-8BE1-52DA0B131E16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40" operator="containsText" id="{6D281C12-9E01-4A98-9E1D-E5011860BDEA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41" operator="containsText" id="{C3408E5D-55D1-4468-BB56-92AE6182D750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42" operator="containsText" id="{8B9C3A31-809E-498D-BD4B-5499238EA63F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43" operator="containsText" id="{5ECD8EB4-85AE-4E2D-8C1B-617041DDE4D3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844" operator="containsText" id="{C49BFB3F-C695-427C-AD56-F7694F5F0708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45" operator="containsText" id="{019C4B21-3A0B-476F-9383-10487D1E1668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46" operator="containsText" id="{EE3C93FA-72B9-40AA-A561-FFF221480FDE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47" operator="containsText" id="{2A3758FE-2EC1-4438-A0F9-B4857F606934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48" operator="containsText" id="{2B4FB027-A405-4115-AFCB-CA41D5607F0F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49" operator="containsText" id="{514EB849-2A9C-4145-A41D-EC24A9C7D226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50" operator="containsText" id="{86188154-9236-4C7D-9807-ED9B78E770F5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51" operator="containsText" id="{68E97DA7-0B47-4B06-A756-86162F02B7F0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52" operator="containsText" id="{6D3C7043-F62F-4F4E-B95B-A33902AAC7DF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53" operator="containsText" id="{20A3EFF9-2209-4D83-8F7C-00E027F9727A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54" operator="containsText" id="{551AEC46-3B79-4A9C-B3F0-C8167FE02DEA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55" operator="containsText" id="{6DAB7D9F-EFBA-436D-A74A-E098470C40B6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856" operator="containsText" id="{D5827C2A-7439-47D9-BB37-89AA1D08B60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57" operator="containsText" id="{193EA958-9936-4E5B-AF56-2D02C0AF06D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58" operator="containsText" id="{A74FF480-F42E-4759-8672-C0139687C691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59" operator="containsText" id="{5D04BC00-F6D5-4DE5-A57E-35A74C0FC12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60" operator="containsText" id="{30A64EAE-0CFF-466A-943C-AEC8C4FFDD39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61" operator="containsText" id="{2813FB23-CA92-4B01-9033-9B3C02E4596D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62" operator="containsText" id="{563B1096-9EFB-43B0-AD61-5AFBE61C280E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63" operator="containsText" id="{3D0584EC-08C1-4717-AF3F-2C80847EABF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64" operator="containsText" id="{7B6C71B1-10B8-485F-8D5D-7E7EC19A9C35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65" operator="containsText" id="{136FD041-34BB-4944-991C-C36D215B78D7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66" operator="containsText" id="{8E81A818-C0B5-4FA1-BE32-EB5D33F1E15C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67" operator="containsText" id="{4CB048EC-96E4-4198-8E68-48C88B28527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880" operator="containsText" id="{9198DF4F-CFCE-42A6-94E8-BE81B9BECE7F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81" operator="containsText" id="{11F5E51D-7920-4CFC-865F-A4533ED08A28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82" operator="containsText" id="{4E210A76-D561-4B4E-8528-BCAB8B617DC7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83" operator="containsText" id="{F43193CA-782A-41F7-92A1-2B471256053A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84" operator="containsText" id="{EA3E4E32-5088-45B7-8374-9C44105939A3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85" operator="containsText" id="{6B9E8A5B-D77A-4CE9-8E8F-12D5B9A50E6A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86" operator="containsText" id="{70AEE1A8-A308-485D-926C-82F68AEB6308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87" operator="containsText" id="{15204A68-6D86-4465-95B2-80435124C25A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88" operator="containsText" id="{229D3463-0C59-405C-B86C-93AF5AF71ADE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89" operator="containsText" id="{83ACE125-2F5C-4E85-BD28-E602832A7C43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90" operator="containsText" id="{D9B21886-AD82-446F-96A4-DB88E483EA49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91" operator="containsText" id="{84E5DBFD-C159-4D38-81CA-A2B40424CB22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892" operator="containsText" id="{463A4C83-24D2-4F9B-BA8F-94F674DF8F58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93" operator="containsText" id="{751E9FCA-721B-430C-B4CD-38D2155F6438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94" operator="containsText" id="{C476E700-65D1-4BCA-9EEF-31216FA96A72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95" operator="containsText" id="{B599D747-D53C-4399-A582-F67943CAE8D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96" operator="containsText" id="{B97A7A57-922D-4881-9F57-7403D3C51839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97" operator="containsText" id="{6C6794F8-E81F-49F0-A944-CEEF49D3D75F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98" operator="containsText" id="{F9E59E30-B43A-45DC-8782-80A0DD22601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99" operator="containsText" id="{DFF6525E-5611-423F-89B7-7AAD059265D2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00" operator="containsText" id="{9F325681-D2E6-46A9-ABA0-5DA23A5793A5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01" operator="containsText" id="{17E48406-1421-4463-A670-90E65E72912C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02" operator="containsText" id="{C461E112-3F6F-41CD-90DA-7E1971001E6C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03" operator="containsText" id="{92E1EBC1-A622-4824-A455-2F38D722B809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04" operator="containsText" id="{8B02CA8E-BA96-434A-BC7D-7804AEA32C32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05" operator="containsText" id="{27E8DA7C-5D3F-432D-8237-9C9207C8BB83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06" operator="containsText" id="{1131BA33-6656-416C-8DA8-2B0274822398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07" operator="containsText" id="{EC7D5BCF-A363-416A-919A-BF6BD3C6C8A0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08" operator="containsText" id="{640CA8C3-784D-47EA-A7E5-C1E00AA973B4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09" operator="containsText" id="{2C49B8AA-05EA-4547-939D-0FA307E57AE3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10" operator="containsText" id="{DAF09A13-E4F9-42F3-91F7-E0FC3BBD4F59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11" operator="containsText" id="{73055F17-807A-4A65-A874-4317C5A9D0C3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12" operator="containsText" id="{0421576A-7497-4AE7-84B3-BA75BBF1F558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13" operator="containsText" id="{BB8179FE-B5B3-4F39-B8CA-791983406DE9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14" operator="containsText" id="{A8049272-38D4-46A5-943D-A3230F47AD6E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15" operator="containsText" id="{93BF24EB-5EBC-4E56-AD21-E47C1B1E3393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52" operator="containsText" id="{0FCACAEA-6BFF-433F-8123-E73FE7E90D3A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53" operator="containsText" id="{34BDF138-C85A-4A1F-9CDE-506DEA035D33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54" operator="containsText" id="{89FD9C1E-A404-48FF-862B-140D173DD699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55" operator="containsText" id="{053FF644-339B-4656-BEE2-451C73E44D70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56" operator="containsText" id="{B1555407-B529-4C75-BC2B-E6783EEA751F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57" operator="containsText" id="{0B57BCC2-ACEC-41E4-BDDA-9971AD87DD5E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58" operator="containsText" id="{E3C83E7E-43CA-4D1B-BEF5-A9DA9F9EE14A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59" operator="containsText" id="{5913A7EA-1AE3-410C-8E38-9318EF3E54FC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60" operator="containsText" id="{BFE52B41-B7CA-4603-8F7A-0C7D404D8E90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61" operator="containsText" id="{A5B865A3-170D-4AE8-91E0-B5A4D1693E34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62" operator="containsText" id="{B83773E7-3761-48B8-9BAA-36294BE48791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63" operator="containsText" id="{1F565E3B-59F1-453C-9921-9B11B34AE615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64" operator="containsText" id="{2F57917E-BBF7-4A8A-A39F-001EDAD96A63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65" operator="containsText" id="{7863AB6C-A54C-4810-B276-463C8E3B8FA4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66" operator="containsText" id="{1ADF6578-5C4F-4EB8-8BC4-725FE16A0CC7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67" operator="containsText" id="{10D2110E-6CFF-4E2F-8F7E-E365A0F16E30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68" operator="containsText" id="{4D59B7B1-01BA-4D53-851C-25FD30BDC4BC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69" operator="containsText" id="{5851CD2D-FEA3-4D5F-832A-FD31CC9432C4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70" operator="containsText" id="{7A2B7DDC-0601-4D53-B9EA-B2605E9F20A8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71" operator="containsText" id="{3F3F3428-A023-4120-877A-0C155DA29AAF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72" operator="containsText" id="{8757B374-A2E4-4288-BA9D-33F5C9C6683B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73" operator="containsText" id="{18FC879E-A52D-40BE-90C1-EE1A8008C861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74" operator="containsText" id="{0AE4868E-9C48-4CA7-A18F-43AF75980F7E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75" operator="containsText" id="{BDA3CA6C-AFE7-45A2-BDF3-37013BFE8C0D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36" operator="containsText" id="{5BDCAA97-7D21-484A-BD12-798C34CFEDD9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37" operator="containsText" id="{F00D5BD4-A46F-4D55-B655-195C54F06E72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38" operator="containsText" id="{C4DDA9E4-AFBB-475C-B63D-56FC9F29C543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39" operator="containsText" id="{9CB6B92C-EE46-4D3D-8BDD-E564AE6EC120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40" operator="containsText" id="{B89F9CFA-41C9-4B93-B669-2014E06B180A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41" operator="containsText" id="{7372133B-6501-4766-8377-109F687BA482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42" operator="containsText" id="{92F4A9BE-AA99-4498-97DF-1134733CB16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43" operator="containsText" id="{B7560258-C8D9-4458-A2E0-9F1290774984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44" operator="containsText" id="{30CC2DD7-5938-492D-84B9-BA7FBDB2C772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45" operator="containsText" id="{8008ADF9-0EA8-4669-8826-98A967B13250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46" operator="containsText" id="{D529B3A9-047D-4E4F-A869-C2D810864F74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47" operator="containsText" id="{98B8B896-E12A-4AEF-88E0-60622377E588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60" operator="containsText" id="{25EA0B8F-B055-41A7-AD47-39C28D7FB0AA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61" operator="containsText" id="{2EB13CE3-1AAC-45D5-B3A3-8B6BAA6BAF2B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62" operator="containsText" id="{97BB06EF-D098-4ACB-B215-F4135DD690A0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63" operator="containsText" id="{2DD016C9-F5DB-4358-AA82-DB70D439951A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64" operator="containsText" id="{4A76C37D-5EFB-4E57-A62A-1B7861150E3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65" operator="containsText" id="{65AD73AF-FE8D-4586-B3F5-69B02A32C984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66" operator="containsText" id="{FE53336E-F3DC-499D-96FA-31DF9E0710C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67" operator="containsText" id="{03427A0E-D4F0-404C-A06D-FA0D93255C92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68" operator="containsText" id="{1F837C96-7BC6-4F7B-82BE-BB07F87DDD31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69" operator="containsText" id="{48BB4137-B867-4570-9955-C4322982C549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70" operator="containsText" id="{EFFED869-A50A-4843-89CC-2A1069DFF314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71" operator="containsText" id="{11585813-8148-41C4-B39D-F2C741357ABB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72" operator="containsText" id="{12F62977-ADC0-4207-8695-54508C011CE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73" operator="containsText" id="{333736D5-42BB-4541-A114-52F69CE5BDE8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74" operator="containsText" id="{8212A347-FC9D-4BE9-8A9B-9E24283B3D4D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75" operator="containsText" id="{D4C24E08-C9D1-46B3-B477-EEF812695082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76" operator="containsText" id="{CD301781-E4B8-4040-B1B1-C7A66658EB0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77" operator="containsText" id="{82CE73FB-A4A8-46B3-9634-BC465C1E45D0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78" operator="containsText" id="{F0D4D543-725E-4688-A584-F439CC829192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79" operator="containsText" id="{7CEDCC9D-8046-4E6E-A86B-3C20380C18E7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80" operator="containsText" id="{3CBEA2FE-C8D8-475B-8662-54C954C82B1F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81" operator="containsText" id="{462E0E93-C72A-4626-88EF-9D20C1BCE3C1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82" operator="containsText" id="{5A83B471-C11C-46EA-9608-9AE80BCAC736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83" operator="containsText" id="{C86DF2F5-B70B-41B7-B94B-996D39A4555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90" operator="containsText" id="{1ED9B092-14C8-473F-AD45-3C475FEB3BA2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91" operator="containsText" id="{2675E020-44C4-4FE3-95D2-C86E0D049597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92" operator="containsText" id="{D1D990A5-DAC9-4956-AD22-ACD40D4477A7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93" operator="containsText" id="{7BAD8467-E483-4822-8C50-AE1A9F7012D2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94" operator="containsText" id="{FA5B50EC-D9E6-4A5E-8F03-FC1920608FCE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14" operator="containsText" id="{09CA6C68-5B40-4796-9A97-9054AC90A056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15" operator="containsText" id="{54C5DADC-D030-4623-921B-8CAB6B4E060E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16" operator="containsText" id="{BA1563A0-6021-4615-9453-B78F9355085A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17" operator="containsText" id="{2713374F-50C5-44A0-9985-DBCFB6EA8EBC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18" operator="containsText" id="{B1C9F780-0E0F-44B8-911C-402C1FB40FE0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19" operator="containsText" id="{C529633B-9840-4DE3-A184-AD0C76908899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20" operator="containsText" id="{E1886440-9B9E-418E-A27E-509F89AE045D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21" operator="containsText" id="{EECB6AC2-80ED-48B3-848E-7437C208D29F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22" operator="containsText" id="{DCF6A0EA-D887-4D1D-9517-36DE32AE5EDE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23" operator="containsText" id="{A2896DD0-1A93-45FF-A10D-2D4ACA1D2CFF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24" operator="containsText" id="{B077C146-69BF-4C3C-8326-FE7F129CFFFB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25" operator="containsText" id="{287EDD96-AF5D-4E93-A0C9-C2B7C5F15AB6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26" operator="containsText" id="{DC2A6F1C-AD69-4E7B-A4DF-3610A7B50FA6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27" operator="containsText" id="{4E56F9F9-4CF1-4C21-9EE5-990FFCA8849C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28" operator="containsText" id="{92B21CEC-C2C1-4CAA-9D58-0FDBA018F03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29" operator="containsText" id="{6A29A86D-AE6A-4410-895D-6DDF2C93F5AA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30" operator="containsText" id="{41814E4C-6804-44EF-B4C2-18D02F713C68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31" operator="containsText" id="{ED17CDFF-98EB-4A61-BA25-A2E5625C9C59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32" operator="containsText" id="{563220F2-2EA7-4E92-9E95-7D3D8BB02B20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33" operator="containsText" id="{C2DEB75B-A935-48D1-A56E-070A5D2B2B51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34" operator="containsText" id="{3B017CCF-29E1-4C50-94B8-DD65BE5585B0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35" operator="containsText" id="{30DF4E81-D8B8-4B99-9ECB-A5CDBD04D645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36" operator="containsText" id="{0D0DA178-CA9F-4A00-A1E2-E9007763B8A6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37" operator="containsText" id="{4CEA9D1F-143C-4D58-9BE0-552656E40E33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38" operator="containsText" id="{81CA3230-2B4C-4FF9-A7D4-283FA0EC86E6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39" operator="containsText" id="{0CA00370-BD75-4285-A3BF-28502A1574C5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40" operator="containsText" id="{14A23FF6-65FA-439C-94FD-5AABE09E9D67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41" operator="containsText" id="{4EA43782-EE0A-4181-AB85-4DA0689DC4E4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42" operator="containsText" id="{0026885A-99FD-47D7-9E08-51E3301D3AC2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43" operator="containsText" id="{A5376C1C-5892-4103-997F-A9EDBB4BC793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44" operator="containsText" id="{F55955BF-8A4B-4E48-9FBD-B89F59CC7282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45" operator="containsText" id="{96009F21-8073-4BC6-BC03-80CC54626C5B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46" operator="containsText" id="{549880B9-9378-40DC-A25F-FD83F6C6D14C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47" operator="containsText" id="{772826C5-5AF3-4DFD-B891-04DC19D7D702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48" operator="containsText" id="{5238C1DF-1E5E-4B67-BEBC-D5CA79D1C4A6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49" operator="containsText" id="{9AC9E9D8-049B-4769-AAB1-7871230DB7BB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50" operator="containsText" id="{9D938AD4-1298-4374-85B7-B42A89B63D7C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51" operator="containsText" id="{E3816DC1-1CBF-4BCC-BD11-7505FA9A654C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52" operator="containsText" id="{BD0B7300-2923-4C79-B2DC-5F9955212937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53" operator="containsText" id="{1C693A54-7C11-4436-8067-7601CBD59DF9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54" operator="containsText" id="{D979CC2C-3DBE-4483-B365-CDB64C69660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55" operator="containsText" id="{55D5F121-72C7-4431-BC46-4828E47F9AFF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56" operator="containsText" id="{2F90EDC6-5D40-4E7D-9A07-877E2E3698C1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57" operator="containsText" id="{E9774165-7E1C-4762-AF86-B316F28CF388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58" operator="containsText" id="{6DF048BF-8FC0-4BC6-8D20-6BCA95FF20E1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59" operator="containsText" id="{0657617B-EF3C-4DCC-9855-F32DF3E07E0D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60" operator="containsText" id="{4AA05DFE-31F5-4D81-A239-4A705772DB59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61" operator="containsText" id="{D83E4C37-F66A-4A4E-9A6D-59D2746FF16C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74" operator="containsText" id="{187AC804-11F1-49B2-9A99-5B80391D98D1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75" operator="containsText" id="{404EDDE3-F78A-4316-A991-C6ABFF66161C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76" operator="containsText" id="{EA0AD20A-9419-4480-8911-420324BCD3B3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77" operator="containsText" id="{001F9803-AA67-45F0-91BD-6B262EEF3876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78" operator="containsText" id="{D55EC53F-05DD-4385-A59B-96D740F6324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79" operator="containsText" id="{9A266F2A-556A-4F5B-B2D0-CAEDAB47A97C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80" operator="containsText" id="{374DAF1B-C377-449A-B5C4-B07CC4450D49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81" operator="containsText" id="{DFB43880-5792-4829-AD4C-24E76A3667BF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82" operator="containsText" id="{A4B7A9A6-550E-4183-92D4-EAADA10F3D68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83" operator="containsText" id="{13EC6269-F9B9-4B9D-B648-A20E30A8584A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84" operator="containsText" id="{E1BF0EF4-EE4C-48FE-A999-8BC45B7A3729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85" operator="containsText" id="{98C1F7AD-9B32-4AD0-B740-4B7AB7E3984F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86" operator="containsText" id="{7305AB62-DD06-4449-ACAD-31B7514DA9A1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87" operator="containsText" id="{67AD1E9D-26AE-484A-AED5-BCE6867AE24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88" operator="containsText" id="{7443E19B-92DD-4748-B6FF-DBD38D34AD20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89" operator="containsText" id="{4487F1F1-62F5-46EF-ACCE-C3C9E09BC06A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90" operator="containsText" id="{C33CDA33-619E-4BA7-A927-61F7C1B17165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91" operator="containsText" id="{56C7DB00-EA21-4795-8C67-543D9D517688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92" operator="containsText" id="{2AC42824-A06B-42C3-B9D9-5F170886FD89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93" operator="containsText" id="{3A32BA6E-FF2B-4699-820C-B23F24DAA511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94" operator="containsText" id="{845C5B40-E62F-4762-A85E-1F366127CB59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95" operator="containsText" id="{9C0E3D51-EEFD-4C28-9545-936F35C928B2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96" operator="containsText" id="{6C109C0D-378C-407C-9E38-418512E26697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97" operator="containsText" id="{71041D76-9F71-4C9B-A93B-45EF7A768E44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98" operator="containsText" id="{0D5D1583-1FB6-43E7-9BCA-242350517176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99" operator="containsText" id="{B8C07B4C-09E9-4D80-83BE-D3C702121FF7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00" operator="containsText" id="{C3603F22-E175-40F4-9FB5-2ED02EEA380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01" operator="containsText" id="{3D975DB9-70E5-42CA-ACF6-B054984F23F7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02" operator="containsText" id="{73471912-BB47-4A15-AB81-50D619CA399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03" operator="containsText" id="{C14B46BC-227B-4401-861F-0513F0A6C0E3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04" operator="containsText" id="{CF8A6212-EEDB-4092-ACD3-CA3BDC29641A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05" operator="containsText" id="{22D571E7-6370-4766-AE0D-ECDFEAEC860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06" operator="containsText" id="{69B527C1-604D-4F91-A1DE-EFF651220407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07" operator="containsText" id="{26F57440-A986-4297-9267-64F104340F5F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08" operator="containsText" id="{E0D97A77-5264-45C2-BC2E-70666EF43378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09" operator="containsText" id="{4D7B8302-0672-4561-B885-952879E08FA6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46" operator="containsText" id="{C4926267-B84D-478A-BC4B-69F6B9B1828E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47" operator="containsText" id="{3CD8655C-FFED-459A-A940-56806E0374CD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48" operator="containsText" id="{4DBD3907-E8E2-4932-8E4F-DE3950037A42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49" operator="containsText" id="{777A927C-98CC-4286-AADF-0F9C6D7CE566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50" operator="containsText" id="{12480669-0567-4F68-8A15-AB0E6140F046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51" operator="containsText" id="{78CBA531-4F38-48D1-8D43-78161925183D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52" operator="containsText" id="{4E7EC253-C7B4-4113-B48B-396A3B8F4E8C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53" operator="containsText" id="{693D6370-750F-4A76-BFF3-B4689FC06300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54" operator="containsText" id="{FF82DF9D-3544-4E12-849F-E4941C008CC2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55" operator="containsText" id="{5D222D0F-D0C0-4274-8AE1-87AB0D810B3B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56" operator="containsText" id="{7F6BCF05-3532-4D24-A7D0-B84ED233C469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57" operator="containsText" id="{859C8596-E4C4-4452-AEA8-CB7B7E592A2D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58" operator="containsText" id="{0B56C49B-9ADD-44EC-B778-C2526EE3BB15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59" operator="containsText" id="{F0AF02E3-391C-4C59-8B1A-F36E180546E2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60" operator="containsText" id="{C6DA0220-9B4A-4247-B67C-6096198A523E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61" operator="containsText" id="{1C28CDB1-B87F-415C-B04D-0C6146A86671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62" operator="containsText" id="{2CB646D5-13D0-4098-B6A2-00171A5EE42E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63" operator="containsText" id="{84F9D5E0-208E-478D-B06E-1B4C99C277D6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64" operator="containsText" id="{F514E199-23EB-4ABA-9828-0055B956C26E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65" operator="containsText" id="{81D7F829-F98A-47DC-A56D-BBCC5D97FE42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66" operator="containsText" id="{EB91349A-5E9D-44FE-998F-30F2B2A5BF4D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67" operator="containsText" id="{53EB6454-4B27-4A61-858E-FCA70FE6C0C3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68" operator="containsText" id="{7EB424DF-CA1D-4E38-AB7D-CBFC496678EE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69" operator="containsText" id="{1E3E89F1-11EA-4995-8DBD-17C45962F4E9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80" operator="containsText" id="{45257F71-18E2-419D-A50A-BDF543470132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81" operator="containsText" id="{DCD9424D-1771-4F59-9028-3BA616E30E9F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82" operator="containsText" id="{69DC2EB1-9F51-446F-9406-8C0BAD9405C4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83" operator="containsText" id="{B6D6F2E5-CC49-4598-8DDC-F3B3457C6BA8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84" operator="containsText" id="{14848CE9-B4CA-4DC4-AE7D-87F387004137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85" operator="containsText" id="{6FB7DC2B-B4D5-4FA8-8703-CFA8A217A33C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86" operator="containsText" id="{B93C4F97-F250-474F-B2B3-41FEAF9936B0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87" operator="containsText" id="{24E54605-818A-46BD-B504-A3173562686B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88" operator="containsText" id="{B862B6CA-2192-47DA-9D07-2C06C53DEEA5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89" operator="containsText" id="{333DC2AA-4CA0-4AE2-8FEB-120AEFBA2165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90" operator="containsText" id="{32B9A13E-53A9-48E6-A117-F1A4BBA175AA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91" operator="containsText" id="{2C0FB935-1467-49B3-85E0-84B8EEA3397A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m:sqref>N25:O25</xm:sqref>
        </x14:conditionalFormatting>
        <x14:conditionalFormatting xmlns:xm="http://schemas.microsoft.com/office/excel/2006/main">
          <x14:cfRule type="containsText" priority="15188" operator="containsText" id="{4A54A15F-8776-4039-B699-4D08F69211D5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89" operator="containsText" id="{0ABC5A29-D251-4D42-A0DA-F8329257013A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90" operator="containsText" id="{833E65AA-E2EB-41DF-8FD9-B4106D6974E1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91" operator="containsText" id="{DDEA199C-3275-4F82-B9E1-60C544E298BD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92" operator="containsText" id="{FE04CBD4-A274-465A-90A2-11A2B97A3AB8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93" operator="containsText" id="{A9EA4CA4-9DE4-40E4-887F-B0512C6E0984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94" operator="containsText" id="{96908B72-AAEF-47D6-B136-1C0D601DE191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95" operator="containsText" id="{139223F5-808D-4983-9E2D-92D72B7BB6D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96" operator="containsText" id="{8AC79CA1-85E4-4851-884F-872521524722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97" operator="containsText" id="{45CDB581-2D96-4CA3-A50C-1539532FBB7E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98" operator="containsText" id="{759CE084-BC7C-467C-B9E8-452776B11E83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99" operator="containsText" id="{3B868052-954E-454D-89B0-B6E138255EB2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24" operator="containsText" id="{D7500E42-B93D-4978-A5D9-05739895F60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25" operator="containsText" id="{70919C74-C84B-4895-A596-B00D62354E45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26" operator="containsText" id="{7ADA9F7F-53B4-4907-BEFE-BAFDE9FE89D3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27" operator="containsText" id="{C9E8CABF-137C-4CEC-B4C1-84D31D11EE9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28" operator="containsText" id="{F288440B-9DD8-41D3-B67A-A668823F419C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29" operator="containsText" id="{FAB30D5B-E540-4C63-8967-D93462639F4E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30" operator="containsText" id="{2B97CB3C-C1DA-40CD-8736-AFBC74EF3292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31" operator="containsText" id="{CF607ACD-FE26-4A2C-B1DB-43A307984566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32" operator="containsText" id="{C0D5DD24-0485-42E7-8846-2543E2A88EEB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33" operator="containsText" id="{A9159694-53E3-437C-A191-AA7DC668CAE5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34" operator="containsText" id="{A4F10F2F-8550-41B8-B43F-CCA38A3FDAD0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35" operator="containsText" id="{93B05D44-CB26-496F-9CE7-0EA38CE6191C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48" operator="containsText" id="{BC558ABF-EA9A-406E-A9A1-122BE3C130BB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49" operator="containsText" id="{21E5A787-8B5D-44C3-B672-50FB56B8FE9A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50" operator="containsText" id="{3A14B759-BB0E-4476-A1A3-1BB4411B54AC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51" operator="containsText" id="{0330CB54-8DBA-45F1-AD5E-34B087BBF2C7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52" operator="containsText" id="{F963725F-BB27-4E8A-9BB0-D2AD6644510F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53" operator="containsText" id="{CAEB9DFE-BB17-4652-B167-900D8CC95509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54" operator="containsText" id="{BDC65A7F-E790-41E6-8FD2-E7D941B654E5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55" operator="containsText" id="{6EC7AFC9-6907-4736-8408-69D9F402B374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56" operator="containsText" id="{4B5AC453-9DC6-4BDB-8BDC-C6514F460CF8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57" operator="containsText" id="{08AD6E42-6991-465D-8EAD-AA813DF0B226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58" operator="containsText" id="{DD9C5A8C-811B-430B-97F8-40A596C8505C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59" operator="containsText" id="{14918777-33EF-461D-B4B9-4BD0FA71187F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20" operator="containsText" id="{EEC55FCC-F938-45F7-8FDC-ADB5D1BDBD48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21" operator="containsText" id="{A3E6D0D2-28B7-4F7F-909B-9C4E7ED4A4C5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22" operator="containsText" id="{82EACBFC-17E8-40A6-8DED-370FB016355D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23" operator="containsText" id="{5187A8AE-A6E0-44DB-9F11-D5AFD9FDE8C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24" operator="containsText" id="{2EF966C3-51F0-4B18-AE89-6BCAB7DDE00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25" operator="containsText" id="{FD391470-0D1A-4B6B-A11B-5135F34DAF9F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26" operator="containsText" id="{8A0A6472-910F-4727-BD06-4E72EBAC947C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27" operator="containsText" id="{A8052519-DF27-4B33-A043-CC946461D6C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28" operator="containsText" id="{E8B8CE78-956A-4B5D-B2FC-D12679889385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29" operator="containsText" id="{D1F961E2-F2CD-437C-A150-B5D40922EB02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30" operator="containsText" id="{0F7C1639-4261-4ED0-8893-4DCB158AF180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31" operator="containsText" id="{68F3EA02-4F82-432F-9637-246762224254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04" operator="containsText" id="{07D22AB4-CD19-4269-A171-D2F49B09DBAF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05" operator="containsText" id="{EC07E301-83AD-497B-8BD8-7597FE628312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06" operator="containsText" id="{7E3BFBEC-07C0-443B-BCDE-CCEF69FA33E3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07" operator="containsText" id="{14C43889-1D9F-4C30-966E-19FEB5390F11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08" operator="containsText" id="{6E30F03C-E391-4577-ACD3-C57A6D48DC10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09" operator="containsText" id="{38191297-FC09-4B28-829D-AF96E3CF64DB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10" operator="containsText" id="{1580447E-E171-487B-8BAF-ACE8C90C465B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11" operator="containsText" id="{40323951-10C0-4A15-97D5-7E77016FA894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12" operator="containsText" id="{AB6687A4-6202-4AFA-ADDC-644F1F93EE4E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13" operator="containsText" id="{74E9EC86-E851-4975-86B4-B8B58ABCE1B0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14" operator="containsText" id="{15B6FA59-2D48-44CF-AF7B-C890ABBBBCAB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15" operator="containsText" id="{56017D01-10BA-4F30-9E36-79B255F36B92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76" operator="containsText" id="{9C8AADB9-2D21-46A0-A694-5399C94ED584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77" operator="containsText" id="{27CE4D81-6888-4249-8E19-35A863158D11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78" operator="containsText" id="{C0C4BB4B-CAEF-4A78-8DFB-3B0709EE9386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79" operator="containsText" id="{E060D95C-C651-4717-B773-303DF1CBD48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80" operator="containsText" id="{3E30AC7A-7759-447C-B6A0-DC81D238E85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81" operator="containsText" id="{FD3258E0-32E8-44B3-9169-E98EB33F1331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82" operator="containsText" id="{8BA927BD-142A-45BA-AB5C-76ABEA3E6CB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83" operator="containsText" id="{23184DC7-6CA5-4CB2-8AE3-F54FCD7B3067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84" operator="containsText" id="{C52DC09F-482D-44E2-A20A-62519174569E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85" operator="containsText" id="{2703CB13-D6A8-43DE-9F0A-1F690709B523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86" operator="containsText" id="{04943493-3925-4836-AE08-B3658F7848C0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87" operator="containsText" id="{23B5A5FB-C5C1-4252-A833-4BFFF32FAFD4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48" operator="containsText" id="{B76A7B8B-12E9-4547-87E1-31B26125655F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49" operator="containsText" id="{22CEB119-8877-4B69-BF8B-05D22B6EDED4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50" operator="containsText" id="{58527938-3C5B-4590-9385-A098D377C90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51" operator="containsText" id="{ADE267EC-4DC2-4E23-8100-8B26E0887DA2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52" operator="containsText" id="{AD97EC45-C101-4F65-94AB-62C46D209DF0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53" operator="containsText" id="{080DC9B9-4652-49F7-A98A-D40A2E64C468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54" operator="containsText" id="{D4ACBE85-44FF-41AE-AE6D-AF8B48452E20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55" operator="containsText" id="{49BB2032-65B7-4AA2-9423-0852E013948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56" operator="containsText" id="{61A36EF3-56E1-4C2E-A85F-0A020AD9D862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57" operator="containsText" id="{B6423374-6777-4398-8E21-A1AA584936E9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58" operator="containsText" id="{D553A6A4-1915-4BE0-B347-698F43F7F2D0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59" operator="containsText" id="{C709490B-7CC1-422F-AC48-1546EE9088F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96" operator="containsText" id="{D24BEEC2-AD23-448F-A59A-9D18BBBCC37D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97" operator="containsText" id="{729B7207-BA5F-4922-B32E-B3FA4EBA9679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98" operator="containsText" id="{6EF4ABD8-40FF-47DA-A404-F70E511FF8CD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99" operator="containsText" id="{05A6E00D-6FB1-43B0-A200-47FBA6793627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00" operator="containsText" id="{C71122A6-2EF5-43B7-BB19-9CC099C9296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01" operator="containsText" id="{08BCB973-CEAF-4F05-93E5-23C3D6A098D0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02" operator="containsText" id="{D3CBD544-07BC-4BB8-B19C-C4BD751C89D1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03" operator="containsText" id="{50EC028A-220D-4198-AA11-536902C71CE9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04" operator="containsText" id="{5C1A544D-D96F-4BC6-827E-B3E04DCCBA33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05" operator="containsText" id="{5071DD15-9062-4383-BACB-DADED013693D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06" operator="containsText" id="{109A3DB0-D1D1-49DC-8ECB-B881FC91E2C0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07" operator="containsText" id="{4893C4AA-2C7B-4810-827D-819733F3187A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m:sqref>N25:P25</xm:sqref>
        </x14:conditionalFormatting>
        <x14:conditionalFormatting xmlns:xm="http://schemas.microsoft.com/office/excel/2006/main">
          <x14:cfRule type="containsText" priority="15140" operator="containsText" id="{A915CD61-AC3B-4096-BF69-9C871B735318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41" operator="containsText" id="{45B57B34-EDF8-42C6-BD50-5EE30829936C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42" operator="containsText" id="{85EEE383-108D-4025-ACAE-45D919B6077A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43" operator="containsText" id="{22CFB3C5-0F39-4029-B526-86F25963A95F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44" operator="containsText" id="{D650BC11-1ECD-4F9C-BC48-CBE6F0C5F886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45" operator="containsText" id="{D375CE41-70AD-489F-AD39-DC1BF211B933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46" operator="containsText" id="{607DBA9A-E6E0-4659-A0CC-A701E1E4118A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47" operator="containsText" id="{1012C048-B771-428D-823C-8171A7739221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48" operator="containsText" id="{F675A2E4-35F3-4EE7-A9AE-9D0A2EF08351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49" operator="containsText" id="{F07AB323-C697-4383-BDB7-98948B94CE75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50" operator="containsText" id="{279CAE2D-224F-4148-9AD5-6774F58ED1A9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51" operator="containsText" id="{AC726F9C-FFB2-4C07-AC79-89938F01B2C3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164" operator="containsText" id="{85B18E05-2367-4DB6-8D8B-80943A2C0823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65" operator="containsText" id="{7F42DABD-DE3A-4254-84B5-5649556A82B6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66" operator="containsText" id="{1691F48E-F862-45B7-8969-4F39727E24B4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67" operator="containsText" id="{85E7E894-1991-4A43-BABE-937D6B07C398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68" operator="containsText" id="{C3EB5FF9-80FC-4695-835F-14A42DD1F018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69" operator="containsText" id="{FEF5DD33-A6C9-4ECC-ADCC-AC65FC74D1AB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70" operator="containsText" id="{EE3ABB4A-2B09-4E1C-84CA-9C2F5F8C39BA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71" operator="containsText" id="{F82165BA-41E6-4CA7-8C1D-C2DD8772AD31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72" operator="containsText" id="{7D99DE76-9169-4BB6-BA94-3AF74BD598A7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73" operator="containsText" id="{8364576E-1556-43E5-8219-C36C1A34756D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74" operator="containsText" id="{9E0EA795-8827-409E-92AA-CF15AA882479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75" operator="containsText" id="{CD218E8B-DC32-46AE-A053-97A247CA15A5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38" operator="containsText" id="{7CCE4605-92BC-4650-B303-9D24FC260B3A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39" operator="containsText" id="{068D19F6-4485-4BB5-B409-519C77356368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40" operator="containsText" id="{CBE38A80-968B-4930-BA99-C5185E8F9FF6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41" operator="containsText" id="{FC3A9078-EACE-480D-9868-140E6512C91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42" operator="containsText" id="{1507333B-F3D9-4A09-914C-35577EBDCFB1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43" operator="containsText" id="{3E4566D8-D8A8-4E9E-B95D-108637CF2591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44" operator="containsText" id="{CE2D6C39-2160-4EC5-B3A9-DF6FBDE95490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45" operator="containsText" id="{27F09941-1F73-4561-89E3-422ACD204B32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46" operator="containsText" id="{94ABE7A9-2840-4298-8B27-B67AABCCA83B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47" operator="containsText" id="{6963E404-1F22-490B-BD39-7000204C5944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48" operator="containsText" id="{D14B33BA-A229-4298-8B8B-FEE1B965031C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49" operator="containsText" id="{23774DAF-62F1-4DDF-8DE0-24C95B78926F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50" operator="containsText" id="{D3034AA9-4B6B-439E-80F1-CE9690C44EF1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51" operator="containsText" id="{0F603489-2A63-4E4F-92B8-F7EE0EE14D2A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52" operator="containsText" id="{5F21E854-E43B-4BF8-AE66-E159019B03C7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53" operator="containsText" id="{E4934047-4196-49C5-BE95-0F910D140975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54" operator="containsText" id="{04EB9BD5-A072-4D37-83D1-CCFFA5B85DD7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55" operator="containsText" id="{E8B9D223-FD2D-492F-BA74-1EE1AA8117E3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56" operator="containsText" id="{101A737B-02F8-4B1D-87F0-898E3A80F8B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57" operator="containsText" id="{7538017E-C204-4C97-8DC8-1FBB9D1D93A4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58" operator="containsText" id="{F16418F8-65BD-42A6-90D0-748C1DFBCDB6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59" operator="containsText" id="{83055567-EC6C-4C0B-83CD-C4C471988B7D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60" operator="containsText" id="{C10B0B7C-C406-4A53-8443-5ACFF4E8AA3F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61" operator="containsText" id="{F7D698A0-F7C1-4792-962B-CE27A0775C0C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74" operator="containsText" id="{8495DA58-9EEE-4B62-A514-590287A15D52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75" operator="containsText" id="{EAAEB75D-B395-46CD-A2E5-AC93F3BD83AF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76" operator="containsText" id="{E72A7D64-3A0C-44E9-9BCE-24D2E24AE11E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77" operator="containsText" id="{7844B231-DAAB-4F16-99A9-2FB95AB2D81C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78" operator="containsText" id="{D63398F6-7FAF-4978-A0EB-2629F741C405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79" operator="containsText" id="{EED108B2-478A-440B-B95D-FD5DEADEB832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80" operator="containsText" id="{8E900EAE-F1D7-4AE4-96D3-3E546541CF0C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81" operator="containsText" id="{073B26F6-1B57-495E-991D-E63A2868B1E5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82" operator="containsText" id="{98D28BB7-8023-4993-9180-CD67D87029E0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83" operator="containsText" id="{7CA330AA-32A9-49A9-8FA1-6924173572D8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84" operator="containsText" id="{A87EACC0-FC5A-4842-834C-F90D6EED3E92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85" operator="containsText" id="{EDE3ABEA-7AA3-4E6E-AD2C-B11BA22067E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98" operator="containsText" id="{BFE665AD-533F-462E-8095-C8AED323C469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99" operator="containsText" id="{C8C9E74E-2ED0-4DE6-B09E-FAFB95B53E21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00" operator="containsText" id="{E9C26052-331C-45CA-96D9-569FC8615E37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01" operator="containsText" id="{BC3B4BF8-1964-4DE9-A06B-BBC47A437EB3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02" operator="containsText" id="{00C7E611-57DB-45E1-96E0-E6250E65DB0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03" operator="containsText" id="{F9E10E3D-9947-49B0-AC3B-88BE89D87D28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04" operator="containsText" id="{36D341AB-7FA1-47D5-B65C-246124D241C2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05" operator="containsText" id="{E8CD2700-4D3D-4032-A69D-C76FCF8F0608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06" operator="containsText" id="{DD415104-D96D-4496-A813-3EE153CF192C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07" operator="containsText" id="{4CFDDACA-C211-480C-AB59-8625CFFED777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08" operator="containsText" id="{DEBCD6BF-FBE0-4A0B-BA4D-F0A3F444E52F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09" operator="containsText" id="{05476EB7-D48B-4C52-9702-C5DCF4F5A56E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01" operator="containsText" id="{7EB0A89E-1982-41B8-9A9F-1587036344D5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02" operator="containsText" id="{3A5D80BC-3105-4C5E-9FBA-5B4C16DFC5C8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03" operator="containsText" id="{1AC2F33E-C833-4DBC-A015-3BFC6591A6F0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04" operator="containsText" id="{448D355E-652F-45F2-8479-C990EC40A81E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05" operator="containsText" id="{42C9DF4E-33A0-4EF6-A3D8-5F699FE7BDE5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06" operator="containsText" id="{D680C254-E11B-4B14-8017-7C961BEF8D53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07" operator="containsText" id="{AD3B13E9-FE00-4819-8DEE-11DCE3D9D844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08" operator="containsText" id="{4904553B-7E01-4C06-BD10-BB455BA644CE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09" operator="containsText" id="{3258C5F5-E404-4A64-A1EC-A5ECB98160CB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10" operator="containsText" id="{7138DF8F-E442-4272-B3ED-855D2B0D2DDA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11" operator="containsText" id="{EB5B8B03-B8BE-4A7F-B94A-03B255601686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12" operator="containsText" id="{B361B388-D821-48DA-B0F3-F2A852E845C0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25" operator="containsText" id="{0B0E7F98-9F9E-4998-B592-902C449B7E39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26" operator="containsText" id="{47D974CB-6EE5-45A0-A0D0-1D4DD2166642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27" operator="containsText" id="{C53A57A6-8D6F-49D7-A657-9C54E59911A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28" operator="containsText" id="{A732D8E3-CD83-405D-9962-81F5B7399E22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29" operator="containsText" id="{881B314C-2263-4ABE-B135-C4CA38B736C6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30" operator="containsText" id="{A9D3318B-EB23-4FCE-93A2-F26EBB8F8347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31" operator="containsText" id="{A8BC18E4-AEA4-44ED-B8AC-1560DE7EB363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32" operator="containsText" id="{6DD43479-3135-404D-B944-50693CA3E22D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33" operator="containsText" id="{2567300B-AD99-4F30-A227-60D2AFE47722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34" operator="containsText" id="{742C59A0-5206-4EB7-8C3E-E0D4986B4035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35" operator="containsText" id="{AB3BE6B4-AF29-4E7A-A88C-8D5140BC5D05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36" operator="containsText" id="{0ACF1A3D-6925-4CAA-9199-9E3185F6B7BC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20" operator="containsText" id="{194770D7-BDAA-4857-A770-36FE69FCD6E0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21" operator="containsText" id="{A8D55044-03F2-41A3-A0BF-7C7836D793F3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22" operator="containsText" id="{45ECE68F-9274-47A6-B647-73FF1E6C1388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23" operator="containsText" id="{9215A87A-BC88-4D6A-90F4-94E6079E740C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24" operator="containsText" id="{F4DEA768-4C47-42E4-AA96-FFE996D36FD3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25" operator="containsText" id="{49AE98B7-ACB3-4624-832B-BE1181BA29C5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26" operator="containsText" id="{FB36D36F-D725-4162-BC19-5F5570125D84}">
            <xm:f>NOT(ISERROR(SEARCH($J$44,N25)))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27" operator="containsText" id="{3A453A77-1285-489A-ABD8-0A73444F738B}">
            <xm:f>NOT(ISERROR(SEARCH(#REF!,N25)))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28" operator="containsText" id="{5945201C-5A67-4EAC-AA6E-5A7D920EE9D8}">
            <xm:f>NOT(ISERROR(SEARCH($R$44,N25)))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29" operator="containsText" id="{C54D571B-B4C9-4E5E-A78F-729AE6A4C91D}">
            <xm:f>NOT(ISERROR(SEARCH($Q$44,N25)))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30" operator="containsText" id="{CB4D4BC2-0612-49C0-AC3E-14B2D2BA9069}">
            <xm:f>NOT(ISERROR(SEARCH(#REF!,N25)))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31" operator="containsText" id="{832FB25A-A616-41C4-9009-AFB4C5287063}">
            <xm:f>NOT(ISERROR(SEARCH($I$44,N25)))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84" operator="containsText" id="{A82C827E-372C-4420-87AA-B35176CD5305}">
            <xm:f>NOT(ISERROR(SEARCH($P$44,N25)))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85" operator="containsText" id="{4F2151AD-F8CE-40AC-AFF2-DDCB0908132C}">
            <xm:f>NOT(ISERROR(SEARCH($O$44,N25)))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86" operator="containsText" id="{2B9B7C10-7B8B-4CB7-9C74-E6CE768B8595}">
            <xm:f>NOT(ISERROR(SEARCH($N$44,N25)))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87" operator="containsText" id="{028EF76B-C6BE-4F16-89BF-7D7743CDB8A8}">
            <xm:f>NOT(ISERROR(SEARCH($M$44,N25)))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88" operator="containsText" id="{7C11AA31-E5FC-49DE-ACF4-05DC7E6AA92D}">
            <xm:f>NOT(ISERROR(SEARCH($L$44,N25)))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89" operator="containsText" id="{B5F1D056-60FB-440C-8D66-3D18696D6588}">
            <xm:f>NOT(ISERROR(SEARCH($K$44,N25)))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N25:Q25</xm:sqref>
        </x14:conditionalFormatting>
        <x14:conditionalFormatting xmlns:xm="http://schemas.microsoft.com/office/excel/2006/main">
          <x14:cfRule type="containsText" priority="16868" operator="containsText" id="{C915A384-CABA-4B02-B29B-D6FAA98FE4D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69" operator="containsText" id="{21F2B817-EAFE-4661-A703-D0C921B35BE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70" operator="containsText" id="{276E6EBF-B6A9-4BAC-9E1B-87B71DEFB9A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71" operator="containsText" id="{1836B28C-BA97-46CA-81C1-C72AB0BB984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72" operator="containsText" id="{547F87AB-C82B-48C1-8D88-164A6A0510F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73" operator="containsText" id="{03653DD7-64E8-44AC-925E-09518899D38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74" operator="containsText" id="{DFB80BC2-F071-4C20-BFA9-3442AD4A824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75" operator="containsText" id="{99B268A1-662C-4438-8592-C08168FA3EB6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76" operator="containsText" id="{74C72217-F69E-4232-9791-9B182D72F2B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77" operator="containsText" id="{D4C53F67-EDB9-4D3D-A623-D71C6E537A9E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78" operator="containsText" id="{1F8371BF-BCB5-4EE0-BA67-827840E28CF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79" operator="containsText" id="{5BF5D6F9-C8D7-49AE-900A-6FD5C7F6F1F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16" operator="containsText" id="{83B20046-3E89-4A93-8790-F6FB6AA7CB9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17" operator="containsText" id="{5A599D6F-8244-4977-93C1-A947C36C070C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18" operator="containsText" id="{EE8AC117-E608-412D-B97A-10C19BE32C4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19" operator="containsText" id="{17CC632D-BDBB-48BA-BF4C-44105E379FC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20" operator="containsText" id="{664A4BDB-1D82-4E21-BB64-0C5B7AB0088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21" operator="containsText" id="{573D9760-A56C-4833-9192-CAFC01A1CF5F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22" operator="containsText" id="{49D977A9-583C-4AF8-AEE9-4AAFDD41025A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23" operator="containsText" id="{B13BD7DC-147C-4103-BB8E-2DB8CE128705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24" operator="containsText" id="{10D3A441-3891-406A-9015-F0E914C6B7FF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25" operator="containsText" id="{B19E524B-DE23-4E59-A6A7-410AC188DA2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26" operator="containsText" id="{9CCF67E5-E8D2-4DD3-BF54-9731DA0FC92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27" operator="containsText" id="{DE06FFED-CC4E-436C-9B62-93382C7F2707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76" operator="containsText" id="{C9D3601E-8110-4BD9-89E5-75358BFDF09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77" operator="containsText" id="{036746DF-4CED-4F9D-8BD7-A161F5E65AC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78" operator="containsText" id="{E472B67A-1618-4AD8-B5B5-F466C6D6040F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79" operator="containsText" id="{25BAC6D7-E116-488F-B37E-D01CFACE28E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80" operator="containsText" id="{B706185C-911A-4C4F-AF55-E52145C560B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81" operator="containsText" id="{9527C709-232D-4903-8383-C8BB21E9E1C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82" operator="containsText" id="{C633F291-EDA8-4BF0-91B0-973E4444FC4A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83" operator="containsText" id="{EB828B62-C39A-48C2-890A-995EC3BC584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84" operator="containsText" id="{6BD3BF21-2D0F-4EEE-8299-363C79DBF80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85" operator="containsText" id="{74D70DA8-843F-4EEC-A909-A00B7EBD6F4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86" operator="containsText" id="{8AA2C14C-7A64-441F-9087-6250E283FE9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87" operator="containsText" id="{F00F24CF-3FD4-4A39-BB4A-F07310560E3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24" operator="containsText" id="{1176EBB9-3772-4F82-B981-40EC1FA46EF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25" operator="containsText" id="{AED5CC1C-6CEA-44F3-AE47-2D7E13C17A7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26" operator="containsText" id="{2C41CD95-2A75-476D-B17E-1468FB50516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27" operator="containsText" id="{D46521AF-6974-4903-9B7E-FAE060D984C1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28" operator="containsText" id="{164BB176-5632-4148-9A71-6E72E713AC8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29" operator="containsText" id="{2DB45081-6684-438D-925C-CAE08ABFEE4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30" operator="containsText" id="{E2672E40-D56E-44BE-8426-B0E6D47C9D9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31" operator="containsText" id="{8074A325-3AAE-45CD-AD7F-EFDD223D3CE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32" operator="containsText" id="{FBBE85A8-0526-44D3-902E-659CFD1B0CC8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33" operator="containsText" id="{3FBF61EE-28F6-4E78-AF9B-96D44079902F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34" operator="containsText" id="{CFF25F6D-40BE-4BEE-9C47-FC92D7C5739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35" operator="containsText" id="{A60BE5CF-1665-4F71-9210-A1B85E73FC00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48" operator="containsText" id="{873812BA-5271-4CBE-8E1C-664A85D634A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49" operator="containsText" id="{48E2EF41-727B-456A-B11B-B49FF6CA8968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50" operator="containsText" id="{DC90AC1F-BA33-49EA-8AB5-9949CF01DAE3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51" operator="containsText" id="{A20D1A2E-55DA-4219-9BFC-002B3C367E5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52" operator="containsText" id="{7AC933AE-D4B2-4675-87E5-46679028DC3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53" operator="containsText" id="{79094B29-B8F5-40FB-86A5-BB07EA91A626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54" operator="containsText" id="{E517B431-71D8-4081-88E8-418B13ADF75A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55" operator="containsText" id="{401249FE-0653-4A45-BCBF-5378BC0FAA1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56" operator="containsText" id="{98B5943D-4B23-4F14-9501-5E8B256C7D59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57" operator="containsText" id="{1AD5A8A6-6806-465E-86BD-7DDB8014BE8E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58" operator="containsText" id="{D3A52B30-DA87-4A68-82BD-89F71489D0C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59" operator="containsText" id="{7089CBC3-73FF-4F4F-9228-0BB7E03BCC2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02" operator="containsText" id="{44FF75D6-F287-4E0C-A58F-7842BDFC0370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03" operator="containsText" id="{7BA91AF6-01AC-4946-BF65-2E92592CCE5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04" operator="containsText" id="{04C94ABE-140B-4F62-A02C-A07C091C324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05" operator="containsText" id="{4A00A3BA-900A-4844-8C07-21DC434E45E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06" operator="containsText" id="{FF881471-CE8C-4D2C-8991-8B3671D9074E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07" operator="containsText" id="{CC1F9092-59EA-4981-B6EC-E78A26BEFFB3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08" operator="containsText" id="{36E931D3-DD96-46F2-AA26-C96FB508FBCE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09" operator="containsText" id="{BF1246B9-C1A0-4B6D-A6C1-6BF32BF8B475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10" operator="containsText" id="{5FF90B27-DC7C-40AF-AC26-F26159C1226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11" operator="containsText" id="{71812486-681E-44FB-AEE0-153D5EAE41F2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12" operator="containsText" id="{8CE670DA-BA16-4654-AFD9-370CA52A731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13" operator="containsText" id="{B17BD461-B7A1-45B4-9967-A9D62914448F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62" operator="containsText" id="{68292A6F-AE0C-417B-BA2B-D737D0B2ABC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63" operator="containsText" id="{60717571-2EC8-4E51-AADC-5A865F022535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64" operator="containsText" id="{393419CF-6661-411A-842F-672B4527FD44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65" operator="containsText" id="{566184C1-AB73-4C63-8BEB-4743E0D7CFB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66" operator="containsText" id="{E2BF6F4E-777F-48CF-B887-C0E68804E078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67" operator="containsText" id="{CE749091-FC6A-4416-863C-C0C83E34261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68" operator="containsText" id="{D2412347-7B3C-463A-BE97-24F1092E9249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169" operator="containsText" id="{EE4B59E1-15F6-4C8A-9B3A-986A2008319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70" operator="containsText" id="{6F4511B6-173D-41C1-AA36-B9B952A72B41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71" operator="containsText" id="{94E10A2B-7B1B-4AEB-B595-CB011A141DD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72" operator="containsText" id="{0A97CE6B-17C6-4E2E-81CC-6704127931C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73" operator="containsText" id="{ABC31F87-6136-4308-A0DC-BB2799185687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10" operator="containsText" id="{88B364C1-B43A-4FDE-B8DB-43DF4D3DD8A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11" operator="containsText" id="{0CBDAD1B-8C04-472B-94DE-42C0553EAE8F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12" operator="containsText" id="{2BD13631-4E03-4909-96F6-F7CD2E51705C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13" operator="containsText" id="{54C71E35-C043-4C03-B439-7CE6706E6941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14" operator="containsText" id="{5293337B-07CF-4487-A9F2-1BFCB2EFB0B6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15" operator="containsText" id="{178ED46F-873F-465F-AC54-4EFFF91A6AF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16" operator="containsText" id="{65AE62B5-0A7A-44A4-9DD1-AEAE5BCAC24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17" operator="containsText" id="{71D947BB-6CC9-454F-8F3D-D9ACA7668843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18" operator="containsText" id="{4661676C-645E-44CB-9AA7-4753F353FF8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19" operator="containsText" id="{4A243802-AC2E-43D9-A9D7-D700EEF53AEF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20" operator="containsText" id="{B74298CA-D117-4246-B0EE-50870C9B66A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21" operator="containsText" id="{04DE3C50-0DC6-4354-9BE3-8465E463F75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70" operator="containsText" id="{3FB4187F-3E2F-4103-B558-668ADB573175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71" operator="containsText" id="{05C2CCB5-F6F4-4D58-A8AA-750FB919D1E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72" operator="containsText" id="{AE0DFE07-3E5C-4384-9CB0-99E26F32BEC3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73" operator="containsText" id="{63D3DEC5-5C04-45BB-829A-CB39A70C76C8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74" operator="containsText" id="{0D0AB5AC-1012-4536-9A31-47F1838BC4D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75" operator="containsText" id="{A4DADC58-1825-4484-BC16-4CFD9DE0549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76" operator="containsText" id="{A3862CEE-EC23-4396-A035-D019FAE2D40C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77" operator="containsText" id="{A6EAA0E5-2A92-4601-9867-8D64B63B07D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78" operator="containsText" id="{F2488568-015D-4ED3-8CA6-D4F7CDBBFA3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79" operator="containsText" id="{C4C951C3-96C5-498D-8DDD-B92D7D5CE832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80" operator="containsText" id="{1F0087E8-D1D6-410C-A50A-AF4D07C2610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81" operator="containsText" id="{6D9F38FB-00C2-4E03-AE44-A2ABB07CCC2C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18" operator="containsText" id="{AA0DC5D4-0279-49F8-B102-029F5FC4E18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19" operator="containsText" id="{8B16C740-BE9C-4DE5-80F6-6E66A6C6D61E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20" operator="containsText" id="{93FFEBBE-B8D6-4E81-86EF-B7CD9A5D97D5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21" operator="containsText" id="{111F3600-C4EB-466E-9923-646469E701AE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22" operator="containsText" id="{EC684B0E-A8C6-43DD-B8B3-9C78BB57AA8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23" operator="containsText" id="{86B8058D-DF2B-4A6B-86E1-41C74995C88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24" operator="containsText" id="{3B772B25-673E-4D1D-9749-50D6146563EF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25" operator="containsText" id="{8A9972A8-A3AC-42C8-A74C-DBAAB7D95FC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26" operator="containsText" id="{A13C0EBA-D618-46BF-B006-63D3944236F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27" operator="containsText" id="{9F2C4877-C61E-4ED9-B4BC-E436215EB18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28" operator="containsText" id="{0079911F-E1A3-4C09-A356-D2AEE3B606E3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29" operator="containsText" id="{52F76065-BF31-43BE-B473-DBAA7444FED8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30" operator="containsText" id="{66BA0F52-3EA3-4969-894D-0B8C7D5BFEA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31" operator="containsText" id="{32F35B5A-416E-46DC-9286-4B560C0959D5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32" operator="containsText" id="{6A87978E-F2F8-4F0F-BFF3-F1578A1F3998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33" operator="containsText" id="{76EE111C-9234-4DF4-8E7D-4C4C0D2563B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34" operator="containsText" id="{490E2942-7AE5-40B4-9A0B-7013FFD59098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35" operator="containsText" id="{3593542B-3CE8-4EE8-8DFF-C8D83EAD2DC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36" operator="containsText" id="{68801D98-31A1-4407-8893-06028660CFAC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37" operator="containsText" id="{6BA9E84C-9F5B-49CE-9DD5-1EED9E8DA24C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38" operator="containsText" id="{79F6FF58-2A62-4E77-AF3F-041D010E8021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39" operator="containsText" id="{7DDF80D7-5657-4A41-9861-6274F44D4D15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40" operator="containsText" id="{29D527ED-CEA9-4069-9F06-4961800DDE0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41" operator="containsText" id="{0F139107-E3A6-4CE8-B244-E444ADF13F0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m:sqref>O25</xm:sqref>
        </x14:conditionalFormatting>
        <x14:conditionalFormatting xmlns:xm="http://schemas.microsoft.com/office/excel/2006/main">
          <x14:cfRule type="containsText" priority="15968" operator="containsText" id="{6141A70E-D84A-42EC-B2F6-EA696D29B9A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69" operator="containsText" id="{CDF3743C-1298-4802-B75D-2E00F7F36B2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70" operator="containsText" id="{7EAF499A-6E96-4245-8CA9-FC84FA1143B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71" operator="containsText" id="{38B08CC4-4978-4E2D-A5CD-886B80309135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72" operator="containsText" id="{FC06B929-ACA9-42B3-9CD9-644EFDE809AD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73" operator="containsText" id="{67C77ECA-952E-4EF0-9D41-C8788839E51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74" operator="containsText" id="{6B81EEB4-F958-4B68-B274-1962025D5D6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75" operator="containsText" id="{EED8BDB5-7FB0-4DD0-A622-BD5FA2AD7286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76" operator="containsText" id="{C5E1039A-5741-4B63-AC31-E04835C9E60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82" operator="containsText" id="{92E3658D-9DA6-4411-9ED9-0EB440C5510E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83" operator="containsText" id="{9E9EC28A-6C53-4A01-9291-1F21C4F71F6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84" operator="containsText" id="{400129BE-8E7A-4DE6-9FC6-3F29ED15C51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85" operator="containsText" id="{70CE3297-1FFC-4BFA-B2DB-CBF6067D2AA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86" operator="containsText" id="{0399AF27-A84C-4397-9E00-B8E0999E82CF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87" operator="containsText" id="{EB7A5349-C48B-4C3F-8836-461A8E2B820A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88" operator="containsText" id="{8161CA2A-C647-4CFD-94CB-526ECFCAF06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89" operator="containsText" id="{8417901E-0271-4DF9-B7FD-928CA9646BF5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O25:P25</xm:sqref>
        </x14:conditionalFormatting>
        <x14:conditionalFormatting xmlns:xm="http://schemas.microsoft.com/office/excel/2006/main">
          <x14:cfRule type="containsText" priority="15308" operator="containsText" id="{F7190533-3D53-40FC-B70C-9897BC97A23F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09" operator="containsText" id="{8702BF09-52B6-4A0A-A9B8-05327DF01BF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10" operator="containsText" id="{1CF030A1-73D9-4421-AF6F-FACB36683720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62" operator="containsText" id="{9EBD4A08-373A-4334-A975-040E66489F1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63" operator="containsText" id="{7C258B56-815C-4420-88DB-1F21D5F7F65B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64" operator="containsText" id="{D8A074B2-6E66-4C62-8F0A-99041736F258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65" operator="containsText" id="{231524E4-2A90-41DD-A456-D927498C320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66" operator="containsText" id="{5FCAD9E7-B8DA-45C2-AEFA-53563E98DFDB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67" operator="containsText" id="{A9A4917D-5705-4BE9-9B0B-81F477B4D4D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68" operator="containsText" id="{7FE3C269-AA2F-40BD-A628-1F4C407C5A1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69" operator="containsText" id="{4C3FE6BC-C597-4DE6-A1C2-FC59BC5987EC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70" operator="containsText" id="{739A02E4-85F9-491E-83AA-05CDDBC3CD3E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71" operator="containsText" id="{A5F46009-7E9C-4121-A7C6-23B81738248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72" operator="containsText" id="{58C70899-4BF4-48F9-8977-D8CEC22A1D57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73" operator="containsText" id="{E74A7DA8-9A0B-4966-9D89-2BFA786790B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86" operator="containsText" id="{6923025D-5CDB-4918-A487-6751B27141A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87" operator="containsText" id="{F2E73D6A-E8B6-4D46-B24C-D763AA64822F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88" operator="containsText" id="{6F2B37BA-57FB-4FC8-A88A-0892B653111F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89" operator="containsText" id="{389E378E-A447-40FF-A66A-D53FA8CDCD16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90" operator="containsText" id="{761263CD-7FA3-4CAA-97FC-55871D4F1EB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91" operator="containsText" id="{3F5644A8-0180-478C-936F-664D6D4DC4D6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92" operator="containsText" id="{2FBCDD10-3BED-4F2A-9481-E00ADE234CA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393" operator="containsText" id="{A3D9B16B-FE6D-49AD-989B-823B95B97BDC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94" operator="containsText" id="{AF77B7E9-D281-49BE-8333-B10F5D957A1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95" operator="containsText" id="{272E1A49-222F-4A69-AAB7-243DFE0992E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96" operator="containsText" id="{E3F000E0-A5AF-472C-A8B4-8EB88B048DB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97" operator="containsText" id="{2D72C37D-31CD-4C84-9FF8-74F4527981A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10" operator="containsText" id="{A311D8C7-52D4-4267-96C4-1287A94615E9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11" operator="containsText" id="{4CEDC3F1-BCB5-43C0-9946-6812F45925B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12" operator="containsText" id="{554F6C0A-8018-4518-B6E6-40F3276D657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13" operator="containsText" id="{A01EB779-012E-4292-BC69-566DC24B50BC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14" operator="containsText" id="{DB803E7C-DD7B-46D0-9B8C-62DD91646C2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15" operator="containsText" id="{3EFBFE9C-B0DB-4219-BB70-45A4690E16F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16" operator="containsText" id="{400A6683-7E78-42A9-AB83-8F5F0AF46D0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17" operator="containsText" id="{794C6FCB-27D8-4977-9890-2CBAE68EAA7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18" operator="containsText" id="{444A1F01-2116-4F47-A59F-092C8698B58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19" operator="containsText" id="{4308E5F3-D9F5-47FF-B9A6-ABBA6AF0DBA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20" operator="containsText" id="{496C048B-22F9-4A5B-B97F-229C22A2345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21" operator="containsText" id="{7C21674F-F257-4A9D-9F4F-4C1F2407613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22" operator="containsText" id="{35742EE3-4C33-49EE-9389-2A942A9CCA50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23" operator="containsText" id="{6920531D-909C-47E6-AF53-77923CF2D87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24" operator="containsText" id="{50567F9B-A3CE-45D2-84CE-70BCAE707AD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25" operator="containsText" id="{3AFD3403-3D6E-4F79-B18A-2E46478C02AE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26" operator="containsText" id="{B367D9FE-E634-4263-850F-3EFD2BE77AE8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27" operator="containsText" id="{34368ACA-E0C0-4060-81D3-A3C48118D038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28" operator="containsText" id="{9B1B0A98-4D7C-4A09-B295-0B23B55C77EB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29" operator="containsText" id="{A7CEC77F-446A-4A0D-86EA-9C2AF462AD8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30" operator="containsText" id="{3EA2CE3E-7718-418E-B584-D3F5AE93F3A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31" operator="containsText" id="{D8D9DD8D-F8C7-4552-95B1-BE11FDE7DBE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32" operator="containsText" id="{BDAB6AB5-0827-45F4-A3B9-84C7311A1E79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33" operator="containsText" id="{2FB0D2AB-2919-4539-8DB8-3DBF2FEFFCF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70" operator="containsText" id="{BA42B7A3-D71C-4910-BA77-BACA17185C4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71" operator="containsText" id="{C3016AD4-6873-4180-9BB3-70016165A1D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72" operator="containsText" id="{8C7CD987-0F6F-49FC-A025-611F80F13735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73" operator="containsText" id="{EE072274-55B1-415D-B798-D75E6534085C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74" operator="containsText" id="{5060A079-A96C-4D51-8087-D97E67D65A9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75" operator="containsText" id="{F03C3EBC-A2AF-4E3C-9378-0F986A57A565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76" operator="containsText" id="{E509BB6C-266B-4AF8-9598-105997685D2A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77" operator="containsText" id="{8CDA16E2-2D83-4C9B-A3F7-BEECE07897E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78" operator="containsText" id="{AAE0674C-BB0A-45E1-A184-05660C76D30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79" operator="containsText" id="{804C1834-884D-4367-A073-F3BFF40C10E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80" operator="containsText" id="{C6BA4E14-1FA9-49EC-BFB1-DEE58D5F668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81" operator="containsText" id="{06E28C3D-9DF0-44B8-9464-BE190940313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30" operator="containsText" id="{51A68298-D31B-43EA-8440-16072C2E5ED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31" operator="containsText" id="{EA2A0A68-1590-4DFD-B854-7E3F58C57B0F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32" operator="containsText" id="{5C379D6C-BAE8-42A9-9416-9F1D4865086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33" operator="containsText" id="{FFFEED3A-01E5-4E70-8DB0-25D6F48DFE2C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34" operator="containsText" id="{50B360B5-4814-44E4-B4C4-F020A336D8B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35" operator="containsText" id="{CEE6C6A2-6CE3-4A8B-BA7E-7CBE81FEEA19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36" operator="containsText" id="{FAA18FC5-1B2A-4EAE-A2FB-EDCE719B3D36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37" operator="containsText" id="{69D6D409-569D-4950-87AF-5B449253EE6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38" operator="containsText" id="{E3851618-9270-4042-A674-53444E56BCB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39" operator="containsText" id="{264DB53D-E33B-420F-B30B-CB38F8D15F1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40" operator="containsText" id="{766934AD-9B86-43C6-8B5F-2995DB49D04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41" operator="containsText" id="{57940A7E-3B91-4E99-A85D-FCB6E1C63A2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42" operator="containsText" id="{05EEC88C-94E6-45F1-853A-D65D1087D6C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43" operator="containsText" id="{EB62F15E-F7F5-4115-B29B-642E40C3FC5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44" operator="containsText" id="{7FAD4D9B-3522-4E60-8E09-30B1CEB9928C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45" operator="containsText" id="{1DE8DA4D-ABEA-404E-89DF-EE2DE48F4FF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46" operator="containsText" id="{CA4F1A95-62AE-491B-AF7B-AE496D72712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47" operator="containsText" id="{E540074A-4F3F-4D92-AEF9-9F0077EC542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48" operator="containsText" id="{CDCD9999-F1EB-4B00-9BA2-5D85B721FCA9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49" operator="containsText" id="{E41CD739-8D23-4D88-BC21-280249883A3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50" operator="containsText" id="{0BBBED71-A3D9-4D84-BDB7-5924CA0FF8F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51" operator="containsText" id="{3549CF05-C563-4778-BA28-52F02CA8F0DE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52" operator="containsText" id="{0DD976C5-DA6F-4EAE-A520-E48D46CEBBE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53" operator="containsText" id="{1CBB60D6-8368-4464-B3FA-CCAEF4B6C1E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54" operator="containsText" id="{D903D228-EB73-4F21-A593-25CC9A554D5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55" operator="containsText" id="{CDDEBDA4-70A6-4C4C-BAF2-8D0DD3C75BA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56" operator="containsText" id="{8FA63CB9-F170-49AA-9875-CA2CD058761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57" operator="containsText" id="{C0388FB0-25C5-4982-B933-6E0F3D9BC27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58" operator="containsText" id="{07BFFABF-9F2F-41CC-8254-542DA0410FEB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59" operator="containsText" id="{E675C4EA-B708-46E3-A944-377C4433CDD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60" operator="containsText" id="{C372CAE9-B4D6-4A38-862A-DED4875005B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61" operator="containsText" id="{D13FDC76-FB8E-4AE1-8C94-BD84E3DB457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62" operator="containsText" id="{575CFA1B-CB16-4E3F-B172-47DE859B973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63" operator="containsText" id="{CC1C0AAC-3A9A-4D62-8B54-978689A20C9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64" operator="containsText" id="{F70A5C63-95E8-473B-8AFB-3C36B1FDED21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65" operator="containsText" id="{16A6EEDC-6587-4E01-9395-02CBBB9DAFD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66" operator="containsText" id="{0441BE40-C9BD-4BBE-89BC-DBFAE36F301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67" operator="containsText" id="{D5C0A421-3BB4-4DAF-AE09-1E4942F6F5E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68" operator="containsText" id="{0F0FB2C6-0706-4D66-BDBA-152F98F485A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69" operator="containsText" id="{7287EB8D-C8CE-4160-9343-DEFB5124204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70" operator="containsText" id="{86C02DC9-58DD-4741-BBCA-D89A4C57CF7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71" operator="containsText" id="{4613EE61-5C6B-4E6C-A30F-C1AB04BA06D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72" operator="containsText" id="{7E6E5B11-247B-4E2E-A60A-493C6B3FD1D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73" operator="containsText" id="{B0405D6E-7B18-49AF-9769-18D86D238F2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74" operator="containsText" id="{7C80725F-47C1-45B6-8C1A-F446A5AC267C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75" operator="containsText" id="{D9BDB8B2-13D1-42C0-87BA-793DAF9799E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76" operator="containsText" id="{677B99C1-E8AC-4604-8E0B-E9C67C8D192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77" operator="containsText" id="{7ECD5268-340F-486B-8BD6-A15F5CB0B4C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02" operator="containsText" id="{6C9B7AAB-3697-4010-B2EB-CB7EF279F43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03" operator="containsText" id="{5DF1CED1-DCD5-4EA6-9D46-5BD13EB3BDB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04" operator="containsText" id="{55F24178-5E8E-4605-989C-3C0D924EA9F8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05" operator="containsText" id="{913A932C-C813-4935-92A3-13224DB3F49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06" operator="containsText" id="{E0DC11F9-0960-41FA-8516-93690C2EFBC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07" operator="containsText" id="{C8C5ADB2-07C4-44EF-B1F2-154276D4EF98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08" operator="containsText" id="{7E0A1DA7-2302-40D2-8B96-AF373FC05DCE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09" operator="containsText" id="{F56020BF-4B6F-4E41-AE58-E33ED6F81937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10" operator="containsText" id="{9746C184-5D3A-4B89-9B0A-2691CD6E9C5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11" operator="containsText" id="{815CB764-1329-4DFA-B216-2CE457AF7772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12" operator="containsText" id="{1FF518F8-B621-45EA-AF4C-6DBA7062842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13" operator="containsText" id="{C466C563-258C-409D-BC69-9E2F42E8555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14" operator="containsText" id="{CFE574A6-1A9D-439E-AD01-D5D052369F4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15" operator="containsText" id="{CF5629E6-6B5A-4DAE-9C5C-C66D12FFE60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16" operator="containsText" id="{144F37B4-7237-4CCB-907C-50C0D33B22BE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17" operator="containsText" id="{86B8E7A8-EC8F-41D8-A626-B1152CF30CB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18" operator="containsText" id="{C8E9FE0C-0BD1-4FC9-8CA5-C103F0BAB15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19" operator="containsText" id="{681AB249-1351-4102-ADF2-3D113B98FE0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20" operator="containsText" id="{7B83D650-C4CD-4362-BFDD-F546B1B313D6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21" operator="containsText" id="{40D8C0EC-A0CA-40CE-A8AC-B1295797F3B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22" operator="containsText" id="{22A7E9BA-EF8F-4B15-A2FB-FAEF859C6A9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23" operator="containsText" id="{1D123254-A760-4E20-AE0E-C09845A1A7E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24" operator="containsText" id="{BBA4753D-B86E-4E1B-A0AA-A908E76DBB3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25" operator="containsText" id="{099A4F2D-A5CB-4167-977C-5D3DEEFE971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26" operator="containsText" id="{2A645E78-9D4F-46D5-8556-A9E6410B282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27" operator="containsText" id="{B6106A99-5116-4092-BC9B-D5C6A6E9F7A0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28" operator="containsText" id="{3FBDBF9D-32E3-4451-A918-CE8725DAD47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29" operator="containsText" id="{38FB85E7-A6D1-4F49-9769-79FC40CC4235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30" operator="containsText" id="{B97B9CF6-1F17-46B3-8313-465F773C421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31" operator="containsText" id="{9B35A879-02C0-43BE-8193-E6916E32767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32" operator="containsText" id="{B85BE8C7-12EB-4F68-8D64-72D893F3BBE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33" operator="containsText" id="{4E725EAE-A5F5-4FB7-8648-0FF384E4685C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34" operator="containsText" id="{357E0E97-6B11-4F41-841F-B97E170D4F6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35" operator="containsText" id="{1C560BDC-633B-4C43-B898-C9587BF15B7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36" operator="containsText" id="{BA9EFFA5-CC19-494E-962F-99375EE56C8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37" operator="containsText" id="{F021AFD0-A144-4ABF-9DD0-65626AE7CE9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38" operator="containsText" id="{F9994BCB-22BB-46AB-B746-2EF3785334D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39" operator="containsText" id="{C9114A4B-71C3-4D0C-8E4C-960ED814315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40" operator="containsText" id="{DBA1716A-E29D-4A42-B566-CD53CCA4A04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41" operator="containsText" id="{B274141B-6E5C-4EA3-86C7-0FA3E1D45655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42" operator="containsText" id="{772BE4B8-2385-499E-B815-C5133B65AE5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43" operator="containsText" id="{A5C11BCC-6E7E-4AB3-92E7-FFCE867D382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44" operator="containsText" id="{19A833DF-D7EF-4A3A-9FE9-EC444B84B09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45" operator="containsText" id="{57D64211-9AE8-4C8F-B956-FCFA8ED1F79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46" operator="containsText" id="{283C550C-BB63-44A2-B32B-D3B919956CA3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47" operator="containsText" id="{7C532CBA-198A-4EB1-87AB-36892E5BABC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48" operator="containsText" id="{811CEFB4-A2FC-4DB5-A6A9-DD0D505190C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49" operator="containsText" id="{692FEEB3-3719-4D30-997D-DD57F8A1248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56" operator="containsText" id="{1A680B75-A4D5-40F5-B735-EE561A715CC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57" operator="containsText" id="{1FE51FFC-6D86-4C8F-BD41-D7787F49C68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58" operator="containsText" id="{A2050F22-A363-480B-B166-EAE4B77386BC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59" operator="containsText" id="{AF196136-670C-4039-AA77-FFC9CE07E16F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60" operator="containsText" id="{46702B64-342E-4E64-BE6A-4EDB051A744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61" operator="containsText" id="{5E42EF21-F40B-4A59-9D55-71FF5AA1A4B8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98" operator="containsText" id="{F44D0E60-E315-46C2-98C0-F592D913888C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99" operator="containsText" id="{B0B99951-E61F-4548-B841-B062F7BB76A3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00" operator="containsText" id="{B91AA169-25FE-451E-A624-49D236C2DB4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13" operator="containsText" id="{6077C326-D005-448C-995B-27DC1129BB8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14" operator="containsText" id="{02740B99-2181-44DB-B02B-068014651D3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15" operator="containsText" id="{5E5E702A-2EA5-4B5E-B15C-EDC7A5FDC9DF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16" operator="containsText" id="{376CB3CD-B40C-4373-806A-28F20E18AFF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17" operator="containsText" id="{752F595E-35CE-42C4-AE89-0B1DE8701BAD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18" operator="containsText" id="{9DD5426C-7149-478C-9D13-1BB8F1A7E63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19" operator="containsText" id="{44304227-E439-43A4-851E-3080173AF296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20" operator="containsText" id="{3BABACDF-C2FB-42FE-A6EF-5AA5DA5221C9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21" operator="containsText" id="{DF4416D4-1722-4FDA-A2BF-8C746E2DFB8E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22" operator="containsText" id="{3CA1F386-9307-48BE-9968-4F4D3FE775DA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23" operator="containsText" id="{A7DC0EF4-D85D-480A-8CB1-6A09F7819B5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24" operator="containsText" id="{629A41F1-1468-409A-A22C-63351FB663B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37" operator="containsText" id="{BB7DBF7A-F9FE-403A-AFA5-34DF5D5533F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38" operator="containsText" id="{F65BE8B3-39E3-49EE-8C98-43EE69C0AB7F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39" operator="containsText" id="{FA364C83-61DE-489A-A14A-90906388A9E6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40" operator="containsText" id="{191FC0CF-B0EE-4B86-AE42-69092AEF70F9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41" operator="containsText" id="{551AB5F8-E618-4B56-BC0F-54892668E882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42" operator="containsText" id="{4764D9E1-DA4F-4389-8EEA-1B1FBC106AD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43" operator="containsText" id="{6166B77D-D3F6-45EE-BD2B-7582638F7D83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44" operator="containsText" id="{9B86701C-FBC8-41DE-B20F-0A149E2F43E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45" operator="containsText" id="{C4C875E9-15FF-4E22-8620-16ED84759FAB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46" operator="containsText" id="{7B741519-0D22-43C7-831C-F9E9B546B0B6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47" operator="containsText" id="{216D3DE5-1DC0-4DCD-B037-F2CEDD8BC8F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48" operator="containsText" id="{1D6A3094-A133-4A7E-9F31-464EFF8D46A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49" operator="containsText" id="{20600656-4DFE-4F89-9B9F-715CE18B1AB0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50" operator="containsText" id="{5D963F41-0299-4586-BCB6-8A3926E589D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51" operator="containsText" id="{026BEBF7-FCF0-407B-AA7D-31058E0F1ECC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52" operator="containsText" id="{BFDB0F7C-A1DE-4295-A0AE-3D573A576AA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53" operator="containsText" id="{65E2EDFD-72D0-4EC3-9BC4-E8A52C185E7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54" operator="containsText" id="{9C119CC8-982E-432F-9EB8-2D24A9D83EE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55" operator="containsText" id="{EC9E1381-BF5C-45D8-A8B5-5FDFA40DA76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56" operator="containsText" id="{3BBEB2D0-5782-4BD5-8EF4-EB199CEABD97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57" operator="containsText" id="{CECA541A-28A3-4278-9D05-236AFAEDA1B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58" operator="containsText" id="{BAC80738-BACC-41BC-940E-F001999E390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59" operator="containsText" id="{2F85AFE3-4F37-4391-BEF9-6B4D178893C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60" operator="containsText" id="{413BCA3A-518D-40FE-A5ED-F848E2D2E23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85" operator="containsText" id="{A34199BE-C32D-4823-ACE7-1F338416FEC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86" operator="containsText" id="{1F6A7D86-5F78-4D1E-B913-EEE3C10BE0CC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87" operator="containsText" id="{6D85B19F-3D22-461F-86FF-E71CABAF042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88" operator="containsText" id="{604247F6-AECC-4AC7-8759-808F3BC9F1A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89" operator="containsText" id="{53B9985F-C8A3-4863-A85D-BAACAEAFCDCA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90" operator="containsText" id="{0563FF44-7490-4E60-8959-F364C1CEF059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91" operator="containsText" id="{1802402C-2A30-400E-B502-51861BA5EA0F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92" operator="containsText" id="{E542C1BC-46AA-4DC5-A3B2-6BD00BB37F4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93" operator="containsText" id="{2317A840-E18E-4897-8F2D-2CADC34AC8AC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94" operator="containsText" id="{DE74DD2E-1899-471B-ACF0-34497A9EF8DB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95" operator="containsText" id="{47DA70C8-BF95-46F6-8936-A8E45E1DEB3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96" operator="containsText" id="{346984F9-B596-4E8D-A039-694574511FA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48" operator="containsText" id="{63349ACD-1D29-4CBB-BB5C-AB77D7B536B4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49" operator="containsText" id="{37ACBAB6-1ECA-4CBF-8EDA-4FED1044A7D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50" operator="containsText" id="{D58D9AC3-F9E5-4799-A1AE-84FE54319DDC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51" operator="containsText" id="{E0DC4E2C-F895-49AA-85F7-E72F7DBCE3D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52" operator="containsText" id="{1134FA38-84CC-4C22-95FC-1161D8FD49C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53" operator="containsText" id="{697CD5AE-CBA5-4046-B9FA-4674EC7B1F3D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54" operator="containsText" id="{66EE21A1-E4ED-4DF6-BE44-AB9C1FB73FF6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55" operator="containsText" id="{B629881E-2570-43BD-8266-CF8B24B3369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56" operator="containsText" id="{BE7ACDCB-44E5-446C-8E89-8B56510DBC0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57" operator="containsText" id="{3D453473-B607-46FA-8DD7-F8194FBA50BA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58" operator="containsText" id="{D4C7AAF3-17C0-4F0A-9C34-FE24CA16EA1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59" operator="containsText" id="{29F8E53B-477B-4BFE-A44A-11E1A5E7DD2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60" operator="containsText" id="{C00A28A3-A9DD-4928-AED4-773F293E9A3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61" operator="containsText" id="{E81C7D2F-D715-4A9C-884E-258C50902C3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62" operator="containsText" id="{AA7B6ECB-C499-4C3F-ACEC-CD3CD9BA023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63" operator="containsText" id="{E6F99D61-2859-4D4E-B521-92A9AC5E966C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64" operator="containsText" id="{56BB14EF-9344-4C2F-918B-07F43324FB5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65" operator="containsText" id="{B68C9076-DF09-4D14-8AEC-F94C9D53FB2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66" operator="containsText" id="{43FF68D2-EAAD-4ADF-88BB-067114884A99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67" operator="containsText" id="{19E60DDC-04A1-4149-8BFE-1A845E6A5469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68" operator="containsText" id="{2CA030EC-151B-4E92-A5C9-211FC9C353B1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69" operator="containsText" id="{6C620A0A-ED21-465F-95C9-FB98E39466DD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70" operator="containsText" id="{C4DDEE1E-AEDD-4749-A242-AB88C1E3024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71" operator="containsText" id="{30545FB0-D67B-4B13-836C-32AD329AE46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72" operator="containsText" id="{27C9E13F-A908-49D9-9AF2-DF943E49D9E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73" operator="containsText" id="{894DDA62-06BB-42FE-B66D-3A39862074E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74" operator="containsText" id="{3598F9E7-EDA3-497D-ADC5-C1F459C4E66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75" operator="containsText" id="{5F78B282-FE66-4BC6-B13A-6DC306627D6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76" operator="containsText" id="{11C3604D-C8F2-4C80-A2A8-68559278002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77" operator="containsText" id="{E58E33BD-F062-4508-B398-7FE2D0D3D4C1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78" operator="containsText" id="{7917E0F5-91F1-441E-9543-179C02B3982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79" operator="containsText" id="{A2A2C942-AD89-4AE8-ADB1-1FE85C2B659A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80" operator="containsText" id="{58905409-95F8-4404-86A4-6F886DFDD7E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81" operator="containsText" id="{EE442E8E-B357-4E2C-827C-FB98252556ED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82" operator="containsText" id="{1F844A88-9900-4689-A1FA-8CC92876A0B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83" operator="containsText" id="{6909D250-95A1-4D96-80CD-AF4EBCC8554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84" operator="containsText" id="{1F4D0AFB-8BA2-4F3F-9D66-C4FB80683C7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85" operator="containsText" id="{F7456F29-DF21-4892-BB23-57BC21AEE38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86" operator="containsText" id="{41DE4060-8B42-4ABD-AEA5-B209E914277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87" operator="containsText" id="{7D05B70D-EB8A-47B6-B41B-18039232FF8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88" operator="containsText" id="{0B5C0577-3511-414D-8257-3E1266D6D5A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89" operator="containsText" id="{8CCF04E5-7566-4300-83B3-93451FCE6B15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90" operator="containsText" id="{4DF2E6C2-E4BC-4D7C-9E13-98ACFA6159D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91" operator="containsText" id="{60634329-0704-4CF3-8495-9EC8B2625A0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92" operator="containsText" id="{D01956B2-A3C7-4274-A812-CD67CEFE547C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93" operator="containsText" id="{C6BA0D7A-08F8-43F4-A143-453D419E9FA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94" operator="containsText" id="{79D40CCA-4432-41B8-985B-5D06E7789A9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95" operator="containsText" id="{55B0F221-A874-43A4-A5AC-183EC831BF2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32" operator="containsText" id="{81FE82AB-DF9F-4C6F-8EA3-CC5B53A2585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33" operator="containsText" id="{1CCFD28F-039F-4B9D-B96C-5CFB794A3BD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34" operator="containsText" id="{C37231D5-7EB5-4958-A324-D4C2DA00A7F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35" operator="containsText" id="{E7BC8FE5-325D-4C37-8DC8-19D92F2994E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36" operator="containsText" id="{E6D4CA6D-A8FD-42F9-80A9-B7D613F00F3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37" operator="containsText" id="{07A5CA5C-0C17-4E3E-916C-01C3FA7539D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38" operator="containsText" id="{82BEA237-FCF2-439E-97B5-80EAAF6763EC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39" operator="containsText" id="{4C43F49D-8796-4843-80CF-F514789A89D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40" operator="containsText" id="{426E73EC-3AD4-4F37-A542-7FE611121EA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41" operator="containsText" id="{355E11A6-87B4-45FD-8409-B439E834690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42" operator="containsText" id="{567CC8CD-37E1-42C6-9B61-F7416A03ACA9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43" operator="containsText" id="{575425A0-692B-4AC5-B671-62194BE3B46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44" operator="containsText" id="{A3F427D5-FEAF-400A-B6B8-A7CC4207C00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45" operator="containsText" id="{6C5DE1B2-50E2-45CD-B925-C1E8753D61A2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46" operator="containsText" id="{690F2E3B-AE67-4451-B4FF-1C0D3109A80E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47" operator="containsText" id="{34FD4E33-4027-40CE-ADB9-6430D876D0D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48" operator="containsText" id="{CAC4A616-28CD-46C2-A7B8-CAD9475BD37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49" operator="containsText" id="{14E62D9C-4818-4E22-A54F-2A4AFE39AC1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50" operator="containsText" id="{392F141D-F9FA-4F23-B54F-1B409EFCD20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51" operator="containsText" id="{EEB2E913-3829-41D9-9273-C10562FF591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52" operator="containsText" id="{DE391FF7-2036-41E0-A5CC-FEE7601648E8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53" operator="containsText" id="{EADA0D16-179B-4DFA-A46E-16BF312A21BA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54" operator="containsText" id="{769A6401-D4CC-46A5-8A7D-8B84BFB84F33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55" operator="containsText" id="{08661E50-BDBC-48B4-AC6B-72681BBB46D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56" operator="containsText" id="{0BE7C414-C47A-49EE-96AE-FB0F5EE36BB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57" operator="containsText" id="{472E5CCF-40C0-4D39-9D5E-0D239EF3862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58" operator="containsText" id="{BF6B768F-899A-4FB2-83D1-641FFC2C736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59" operator="containsText" id="{3D4403CF-773D-4E82-921F-86B29B6EFF3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60" operator="containsText" id="{07EFC97F-6571-45C7-94C4-A49FFABBB8F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61" operator="containsText" id="{E8BF4291-5A1E-4EF7-AE3B-88775126F82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62" operator="containsText" id="{A573CB28-21AD-4308-B39F-8CB2B9ABB716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63" operator="containsText" id="{C11A6E49-F498-416E-ADF7-E3F70772A32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64" operator="containsText" id="{4E669B61-5008-4FE8-A643-830FCBEFBEE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65" operator="containsText" id="{7B579349-1AAB-4CB9-98E1-BF062481B5EC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66" operator="containsText" id="{E8BF1C5E-F6EE-4BAA-924A-6EB432EA461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67" operator="containsText" id="{5D93E43D-8696-4524-8C45-FA0012882AF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77" operator="containsText" id="{A3CC4DD7-5ECF-4E66-9C55-DD36F2A022AE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78" operator="containsText" id="{B43F3970-1DBB-4964-A38F-1790060B76AB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79" operator="containsText" id="{E3BD336F-08FF-4F07-99DA-B98FE4CB024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90" operator="containsText" id="{D4CBB979-0129-435D-81DA-7E391553A6A1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91" operator="containsText" id="{DDBD26D5-4FFD-4053-BE9F-5C65281EADF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92" operator="containsText" id="{05325916-CDC3-4119-AB4D-4A0CE58E247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93" operator="containsText" id="{D519BFAE-A8F4-4800-AB73-6F4618561E52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94" operator="containsText" id="{85891F79-4D2B-4604-BD62-18263FC3C9B8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95" operator="containsText" id="{5127EFAC-2EFA-4653-832E-DF1A23DC9FB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96" operator="containsText" id="{FF6650B1-89AC-43C1-B4D1-82C52059AA5B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97" operator="containsText" id="{93A7E161-C07A-4248-B2B8-63D39F0F87C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98" operator="containsText" id="{F65C7292-D9C7-4D72-9CDB-47F829C1D38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99" operator="containsText" id="{B38668B2-97B5-44CB-833E-E60ACB7323F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00" operator="containsText" id="{C6E0B475-BC8E-4ED5-83E2-062363A0B244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01" operator="containsText" id="{F51177C6-D2CE-4D8A-AC2C-E5EBE2201107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02" operator="containsText" id="{3388E792-CAB2-4B07-956D-542F292F96B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03" operator="containsText" id="{415D8FFD-4A4C-4821-A1BA-0D0F731552B8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04" operator="containsText" id="{4E48B606-AFD1-4B91-91E9-2D25125ED83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05" operator="containsText" id="{13C54EB1-75C7-46A0-8E49-8B4575E9D203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06" operator="containsText" id="{858B2237-479E-4AE4-87F7-3058DC388DA1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07" operator="containsText" id="{AC959ECE-27A9-4CDD-BB80-78AF63AA08F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08" operator="containsText" id="{3EACB546-431E-4BEF-9BB2-89F5A4CF97D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09" operator="containsText" id="{CA9A4965-5199-4338-A2A5-E4972E3CF18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10" operator="containsText" id="{8ED5DC3A-BACA-44F8-9601-EE8499BAB74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11" operator="containsText" id="{A2EE87BF-D283-405B-AB71-AE4287D74FAC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12" operator="containsText" id="{EB6D6C58-BEB3-4703-AF4B-5527F99B988B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13" operator="containsText" id="{2AB8B1F2-E268-4FFA-9FE9-75145DAB007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14" operator="containsText" id="{538FA751-B2E0-490C-9AF7-C8039D5581C7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15" operator="containsText" id="{84153DAC-4879-4836-A427-ADF4B770B37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28" operator="containsText" id="{45C80EC2-B629-4B49-A74E-E88EE64BA49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29" operator="containsText" id="{F8ED82A3-C408-4B35-907B-4CB0E02A68AC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30" operator="containsText" id="{724660FE-7EF4-4320-9FD8-1DE98596BB2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31" operator="containsText" id="{51562012-71A9-4643-B05A-A99896152E7C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32" operator="containsText" id="{92214D09-9F31-49EF-A640-3ED73C3572FE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33" operator="containsText" id="{B1D25143-79CD-4AC5-AFFC-03E3C0AF6656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34" operator="containsText" id="{0C4E3BB6-4F46-488A-B623-A8DE0CBA6733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35" operator="containsText" id="{CAB69D1C-F386-4C83-837A-E68BC650CD8C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36" operator="containsText" id="{0C7D9279-3478-444C-A9A2-28945291AFF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37" operator="containsText" id="{EF31E97C-ED92-429A-85D1-224163A5952E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38" operator="containsText" id="{502CBFFA-6E2D-4D86-B4A0-1CE4E4C08EB6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39" operator="containsText" id="{D6C132BB-E51C-43C7-A50C-37108077DB4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40" operator="containsText" id="{9DC7A5CC-B5E7-43D7-A232-BBDF6E95F4E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41" operator="containsText" id="{E59CB845-09F1-4920-B4A8-5DF09BA2ECD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42" operator="containsText" id="{4B4A6A44-21F7-4539-A455-20DE450ED3D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43" operator="containsText" id="{197A545C-10E3-4F64-BEF9-EB3D0844172E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44" operator="containsText" id="{7DF011DA-D238-4F76-BDEB-D4989C558E5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45" operator="containsText" id="{888C074A-3B37-47E5-978D-E2918CAB10E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46" operator="containsText" id="{B8F2DE77-B5DC-4701-91FF-1D84C178EC2E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47" operator="containsText" id="{C31B3471-68A9-43AD-BDA7-C1E5AD252F1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48" operator="containsText" id="{17CEB3C8-7438-4585-B101-6CF80FDFF62F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49" operator="containsText" id="{CC189917-08A8-4AD2-8B36-F388A6C3EE02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50" operator="containsText" id="{F18BAE25-71F8-41F3-A1BF-B345D39A4C4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51" operator="containsText" id="{25376CD6-6587-4F97-8EFE-F8F0345C73A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52" operator="containsText" id="{39A5A38B-356F-40BB-977E-3197D1EA9EB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53" operator="containsText" id="{34A69059-DC95-403E-8C0E-40EA63C21DD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54" operator="containsText" id="{F229AF6A-F4F6-497D-9AC8-FFD8AECBF4F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55" operator="containsText" id="{9E479389-F3BE-425C-BE98-D4271FEAB3A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56" operator="containsText" id="{0D0AE0EE-75DF-49CD-9C53-23B1D531DF6A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57" operator="containsText" id="{C45A8D95-DF0F-4577-A8D8-724795E2001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58" operator="containsText" id="{98B141B1-0905-47EC-A149-270016FD26D3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59" operator="containsText" id="{34F04660-9683-4B35-85A1-B380242700C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60" operator="containsText" id="{253926CF-D225-4B48-A22F-DABCF3B6E568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61" operator="containsText" id="{D81B64F7-558E-451D-B513-FD6EF96F51D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62" operator="containsText" id="{AFE8002C-4421-44F8-9E36-D1A50BB14DA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63" operator="containsText" id="{5FF98F34-1738-49D9-806C-65C18D9641A0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64" operator="containsText" id="{C6B5AABA-EC08-4265-8675-5E450E6153B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65" operator="containsText" id="{CDEFB99F-E08A-4252-8A29-C72094B5CF6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66" operator="containsText" id="{BC058549-4481-42D7-92C1-32F9DF1A0224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67" operator="containsText" id="{2EB85E94-DC0B-4E31-A4E6-726F56F7AEB4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68" operator="containsText" id="{81F358F2-AAEC-4665-B985-9D99CB07F6F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69" operator="containsText" id="{D47ACD24-AFCA-4D93-A315-0CAEF03AFAD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70" operator="containsText" id="{22370F9A-C76D-4006-A7BC-1AE24E684B5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71" operator="containsText" id="{BF27E89D-4BCC-4484-ADDC-5C9335705BF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72" operator="containsText" id="{179B664D-3E2A-4947-A89E-E46CAE90AC74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73" operator="containsText" id="{2B6968E0-0BC0-43BC-A446-1A7177DC4BE2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74" operator="containsText" id="{EC85B392-4115-4401-AFF2-1BC76F8E8B11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75" operator="containsText" id="{C4ADB8CA-341D-44C0-A7AA-113A5842173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88" operator="containsText" id="{6FD1486D-F41E-4957-9656-4141DBEC6BE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89" operator="containsText" id="{5CCD3A82-21FD-4D03-96A8-A4E29B53107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90" operator="containsText" id="{42A45E9D-E891-4952-B147-84C02EC1E083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91" operator="containsText" id="{4EFABAE5-FF57-4502-BC1D-976672EDF8BC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92" operator="containsText" id="{FCA499C8-F358-40F6-9393-88D19001157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93" operator="containsText" id="{DBA1C60F-F473-43E5-800A-90006DBFCD43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94" operator="containsText" id="{5AFA8920-9A07-4FDB-B24A-4343A12B2A6B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95" operator="containsText" id="{CE2CB0C5-B344-40A4-9410-35C5E5C6B653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96" operator="containsText" id="{EE378268-5229-4C71-A5F2-678D959E8E93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97" operator="containsText" id="{01EF2021-876E-43C2-A9C3-588441C3DF8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98" operator="containsText" id="{2CCC90BE-0D29-44F8-8EE4-9D4C7EE736C6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99" operator="containsText" id="{E861D897-4005-4B7D-9988-BFBE5902A7F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00" operator="containsText" id="{311881E7-80C6-41F8-BC6D-6945F4850C32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01" operator="containsText" id="{22A5E93B-10D8-4DBF-8586-A188F8A5908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02" operator="containsText" id="{B96805DE-9D1B-479D-A14E-C53225D70AE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03" operator="containsText" id="{40DD8B34-BAEB-4549-829E-045B70D9072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04" operator="containsText" id="{432126E9-1994-4BC9-B323-314F0AA108C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05" operator="containsText" id="{0CAD2336-8282-4EB6-BEB8-8807980B26B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06" operator="containsText" id="{EBE905D9-77E7-4617-879B-A5E637C0FED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07" operator="containsText" id="{ED001E6E-3050-49B4-BFC5-C8C9358371D7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08" operator="containsText" id="{AA8BAB11-FD4A-45CA-AFDA-C773140A990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09" operator="containsText" id="{44FCD79F-A532-4475-920F-45A68354D82C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10" operator="containsText" id="{586D764D-C133-4A1A-8719-80E4C3D1B8B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11" operator="containsText" id="{21013163-DC35-4B3E-9BF9-14A354E4CBE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12" operator="containsText" id="{5A3EF60C-7540-43CE-BD4D-CE96EAB5A5B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13" operator="containsText" id="{E5490A72-BAAA-445F-9A11-D633AB61DDF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14" operator="containsText" id="{74C8F0FC-8898-4D51-A379-7A5F5A676A69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15" operator="containsText" id="{6798E280-390E-40F1-B6F9-A0521D88D6E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16" operator="containsText" id="{339EE4BC-CF63-435E-8AC7-F4A626864A0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17" operator="containsText" id="{94DB86A7-EC1D-44C8-BE45-63F82494FC5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18" operator="containsText" id="{EC202A64-442D-42F7-A9D5-79B3DC7C0B68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19" operator="containsText" id="{F06839C3-82D4-4EB4-8A11-1200F3152BD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20" operator="containsText" id="{75276BBD-C1B5-4832-9073-5CFD04654F1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21" operator="containsText" id="{50C14EAE-5F10-496E-84AB-620420C2E835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22" operator="containsText" id="{205C89F4-5364-4520-B917-C5CC5EBFB011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23" operator="containsText" id="{BA0080D6-24F8-4E45-A17F-FAA92B66C0EC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60" operator="containsText" id="{3C78A5EC-B8BB-4A96-AFE4-FADD05E792E9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61" operator="containsText" id="{27C199B6-29B7-4507-866B-D2CDE824FD42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62" operator="containsText" id="{7BC6AC66-CC43-40BD-8B7A-F24628C887DE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63" operator="containsText" id="{0E401D5E-F16D-41D6-AEE5-9578AB841FCB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64" operator="containsText" id="{D016A15F-B606-4E3B-AA7B-EBFD74D8D2E1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65" operator="containsText" id="{51E3E8E9-AC4A-4FE5-8172-70BA7944BEF5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66" operator="containsText" id="{F9BF43F7-91C8-4C74-B363-E07C6162DCF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67" operator="containsText" id="{4EE45BD0-AA9C-4BC2-8C6F-9371A571061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68" operator="containsText" id="{751EB0DE-E0D4-4FC9-B2B8-39B03B256F1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69" operator="containsText" id="{4DAF0A2B-E987-47ED-9217-752E14134C6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70" operator="containsText" id="{B6089611-E2DD-4FCB-A2FE-ED219EC04A1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71" operator="containsText" id="{712CD473-4D16-4497-9FA8-EE168F308CD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72" operator="containsText" id="{276CFCEB-19A7-4C78-AF27-4A353EC323A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73" operator="containsText" id="{CB9319A4-EB8C-4A43-84D0-0DB76648AB4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74" operator="containsText" id="{40E32CDC-8591-4CEB-B472-BBCF2A5F8996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75" operator="containsText" id="{B6A1B459-201B-40AD-8614-69D62EAD2211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76" operator="containsText" id="{AB3E6949-329B-4A63-A55B-273DD79FC6F7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77" operator="containsText" id="{B0C839CF-3456-40C7-B28B-06B3108A4C3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78" operator="containsText" id="{52B5CA8D-F711-4D47-AC88-379895AB8239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79" operator="containsText" id="{3EACB4D3-21EE-4CFB-B506-10626CEDC6A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80" operator="containsText" id="{82907C0F-2E15-43CD-9F6D-1BEDECF1ACA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81" operator="containsText" id="{C524B283-C020-4D2E-A4D1-240872317D45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82" operator="containsText" id="{635390F3-B67A-49D0-A712-57D769909259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83" operator="containsText" id="{E23831BA-6244-40AC-9F24-98A082E6AB6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44" operator="containsText" id="{C5F18C53-836D-445B-BCD3-E8884EAF7E1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45" operator="containsText" id="{5265D5B8-AFBF-45C4-9DFB-B7464111F512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46" operator="containsText" id="{CE447808-F1DF-473A-AA44-814C9355B71C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47" operator="containsText" id="{BF3A2158-D22A-4B4A-9DBB-AB92D387220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48" operator="containsText" id="{7E30664C-8A59-4775-8A07-BFC8D04371F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49" operator="containsText" id="{AB653DBF-5245-4242-A59F-5A0CFB6EA9A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50" operator="containsText" id="{46F2BB10-4F48-4D1D-90F1-917FB23C60E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51" operator="containsText" id="{C6FC52A9-F165-4509-98F7-781F5D5A98E5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52" operator="containsText" id="{D3F0FCB0-81D9-409D-A1E4-133CF9D352D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53" operator="containsText" id="{0F14066C-A761-4316-B418-9A43D83F1E0B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54" operator="containsText" id="{DF199953-6819-494F-924E-DB26AE788D2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55" operator="containsText" id="{59E2AB5B-0F34-48AB-BC7B-B55D1A71BFE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16" operator="containsText" id="{9A2C4D80-11FC-4A15-971D-86296FF4BD55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17" operator="containsText" id="{DC0903FB-C087-46DC-B1CF-4435954B7BCE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18" operator="containsText" id="{0CBAFC86-A28E-42BB-A7F9-675F7AA365B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19" operator="containsText" id="{2AA5A5FC-33FF-4CEF-BEC6-4A5944877CEE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20" operator="containsText" id="{B9EEFB43-7AD7-427F-BF3F-7591D0664428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21" operator="containsText" id="{3A77BC92-84F6-4CE2-895E-AAA56037A2EA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22" operator="containsText" id="{D85A53FE-2FF5-4A5B-8323-D71A0B237340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23" operator="containsText" id="{92B9E6C9-ECD3-4510-854D-FCF771766D4F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24" operator="containsText" id="{DEB44A74-50D4-4A5A-B5B9-40362CF476D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25" operator="containsText" id="{D4D500B0-DF35-42A2-BD0D-77F4C6D61671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26" operator="containsText" id="{51A407B6-DC6E-4DCF-842B-BADEF404061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27" operator="containsText" id="{149DD658-7730-45A1-AE67-65954BCE436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28" operator="containsText" id="{81B683EA-4988-421A-8BED-233EA0BB4E94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29" operator="containsText" id="{ED124B1B-FAFF-440B-896D-8B7D7F0AA9E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30" operator="containsText" id="{85EE7587-0303-40E0-B8B3-664BB1F34825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31" operator="containsText" id="{2B33D597-7A8C-4E8E-AD67-56AB0128165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32" operator="containsText" id="{151F093F-3B60-47CB-852E-F3BB92094AC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33" operator="containsText" id="{AB64003B-B110-4E34-8D17-022B84B0D898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34" operator="containsText" id="{8E51D817-0513-4DB9-A7D0-27C62E50EDAA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35" operator="containsText" id="{36D741F6-C6C7-47CB-AF3B-2F7C8579885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36" operator="containsText" id="{F6BE72A3-2D71-4268-B60A-D60F5A40B164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37" operator="containsText" id="{80A280C6-CC2B-4A86-B18B-DD4F80B2440A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38" operator="containsText" id="{E1F77F68-4FF6-47BB-9172-751B7516781E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39" operator="containsText" id="{368A0D17-D5B2-4414-98B0-3C2E27C459F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40" operator="containsText" id="{945583A0-BB9D-4E87-9E28-06F667774CB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41" operator="containsText" id="{97F534CB-6209-4260-B583-8CB394FDAF9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42" operator="containsText" id="{84611470-00B7-4564-898E-10FD9F6D11F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43" operator="containsText" id="{4E13D3AA-B6BC-45C9-8565-F2035FC64C4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44" operator="containsText" id="{A1587BD9-2203-4062-9E16-0688C766AAAF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45" operator="containsText" id="{A319B664-AFF9-44A8-A7FF-E1D1EED854D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46" operator="containsText" id="{501B493B-07C8-4C40-AF71-2A757BF0D9F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47" operator="containsText" id="{7297D91C-CE7F-407E-B047-732BF1024817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48" operator="containsText" id="{380D0D0C-E919-4707-9606-9F5E93A80A5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49" operator="containsText" id="{BCA145FE-F656-4769-B0CE-FFD848188A7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50" operator="containsText" id="{09809579-DC55-4238-AC0C-7D195D33B5C3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51" operator="containsText" id="{E339F7D8-61EA-4AF0-89D7-B4F71BD05B2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88" operator="containsText" id="{41A8F566-7547-4A38-9A08-7B12BC1DCDCA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89" operator="containsText" id="{049BBF0A-FE7F-417C-A92F-3B997A100FEB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90" operator="containsText" id="{6A9D5860-1E1A-4E67-B944-1B0FE484B251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91" operator="containsText" id="{4C9E72B2-A413-431C-9624-AC6827879DB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92" operator="containsText" id="{21DE526E-7E5E-4992-97E1-001100A6BDCE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93" operator="containsText" id="{C5BF8C5F-9952-437C-9559-1DCCEE8217C9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94" operator="containsText" id="{37F45C2D-D54B-4D00-B19F-F8CDD8373C4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95" operator="containsText" id="{A93AE180-B63D-4F25-AE81-8E757287896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96" operator="containsText" id="{66FDDB42-33F4-4278-8668-04E051946BB0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97" operator="containsText" id="{EBCF59D6-721E-4A96-8075-1497B32D7D8C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98" operator="containsText" id="{555B2E41-AB92-4B73-B5C0-A1762616A11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99" operator="containsText" id="{3B3C48DF-8A06-432A-B07C-4E612900E88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00" operator="containsText" id="{A375DE05-F25F-4931-8E16-E4000742392B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01" operator="containsText" id="{2B89130B-C8E0-47D4-9069-F9123681E05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02" operator="containsText" id="{F841490A-2AB2-4B9C-AC15-955A00E1BDD2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03" operator="containsText" id="{8BEE3ED9-D280-49D2-BE92-B3F3C3EDE261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04" operator="containsText" id="{24FA75E2-52B0-4CC0-964A-49B74DBD1BAD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05" operator="containsText" id="{634536C3-0593-4479-A2B2-E11797B5A033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06" operator="containsText" id="{32AD67E6-EB4D-47FA-99B3-4E5406DD9FB3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07" operator="containsText" id="{892641BC-1C5C-4DDC-B5BA-CDE1E4DA045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08" operator="containsText" id="{1C707C53-13E2-43ED-8DFF-2E2D98D1A86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09" operator="containsText" id="{2A781996-14FD-4F46-A44B-15136594D9CB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10" operator="containsText" id="{44810FEE-75FA-45F8-B391-83241D48C8B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11" operator="containsText" id="{B1F410ED-EFA7-4D83-9F2C-0B2AC75D98EF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08" operator="containsText" id="{03ED5456-0429-481A-9EC4-16F33B1E9B44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09" operator="containsText" id="{0125F6A5-C98B-4881-81C6-B4561AA616D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10" operator="containsText" id="{E7A9E91C-F443-41A4-8B80-092F25493DA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11" operator="containsText" id="{8A1345A8-DF05-41B6-81C4-A81E3926517A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12" operator="containsText" id="{4896D8B8-07AC-4BAA-8154-E5F0ADAA535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13" operator="containsText" id="{227527C8-27FC-47A7-8DAE-9F3A52FC6CCF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14" operator="containsText" id="{1A0DC08D-A0B8-42A6-A8B7-01575D83000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15" operator="containsText" id="{DEF535B1-14B6-4DF7-B277-2B575EF195B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16" operator="containsText" id="{CA3D8124-082A-4846-9A86-4A29239A773A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17" operator="containsText" id="{B661448E-3100-4A8B-989A-B76B18AA8A35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18" operator="containsText" id="{99C45B51-8F0F-4422-8F9E-231434DEAB17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19" operator="containsText" id="{07E2F691-0EA7-4457-B283-2B199DF9CE88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32" operator="containsText" id="{7F9C5AA7-1E11-4291-B828-AF9D18F6D51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33" operator="containsText" id="{EE0448BB-8638-48C6-ADA0-D7D58B0E068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34" operator="containsText" id="{691CF4E5-40F2-4D27-B95D-BE2E50054B34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35" operator="containsText" id="{4E17540B-386B-4205-8CBC-8F5451673B5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36" operator="containsText" id="{11A1405E-4FB1-4F7E-ADBE-286F0B755F3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37" operator="containsText" id="{BF6635CB-8800-4E34-83EF-A706D12577D1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38" operator="containsText" id="{36463F67-EC7C-4D04-AE05-27A5131684C9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39" operator="containsText" id="{2E444DE6-1CED-4EE2-A4E9-B667448DE05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40" operator="containsText" id="{BCE862B9-49F6-488D-BAAC-E7E012F0F485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41" operator="containsText" id="{9948E844-5471-42F1-A36C-9EC05B1AA585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42" operator="containsText" id="{83040563-B91A-4D9A-98BB-0071EA9267A8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43" operator="containsText" id="{B2EAA1C1-5436-4569-A0A9-5236D729762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56" operator="containsText" id="{C46FFF53-DCB2-4CF3-AE82-EFE2A70EA0F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57" operator="containsText" id="{49337564-FFE7-4E46-8AD2-D3AFD59AC99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58" operator="containsText" id="{D600AC20-3C5E-409D-9802-73AAA3F52B3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59" operator="containsText" id="{7556656E-4045-417B-9156-0016F36D41F9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60" operator="containsText" id="{56893728-993A-4317-B43E-E800AF02655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61" operator="containsText" id="{5D504235-9195-4454-9FD5-5D4DA4984A9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62" operator="containsText" id="{B771ED89-101A-462E-9FEB-2B2CD6F148CE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63" operator="containsText" id="{EB3F2A67-B004-4054-A1F1-5AA591244B1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64" operator="containsText" id="{98A7C7EE-294D-478E-BD5B-5FD7BDCD4C8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65" operator="containsText" id="{81E96566-CE43-4894-97EF-759552F24489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66" operator="containsText" id="{AC39594C-A427-482C-B9CD-C90C5EE5BB6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67" operator="containsText" id="{16BF7964-04E5-41B1-97C8-3E2D475A674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68" operator="containsText" id="{3B4E59FC-43B1-4E4C-B3A2-71C6F2C9C42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69" operator="containsText" id="{40251A75-9AF8-41CD-8B91-9AFC3936A2F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70" operator="containsText" id="{83B24D1A-44D4-423B-B60A-F39949818AE5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71" operator="containsText" id="{5FE88032-9CE1-4436-97C5-9CB29233E756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72" operator="containsText" id="{5575A129-6369-482B-9C8C-2B6DDC619C47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73" operator="containsText" id="{D63DBF84-CF32-47C3-B1E8-13B4E71AB6B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74" operator="containsText" id="{C99E1741-694E-44D9-8768-DE4083C23CCB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75" operator="containsText" id="{15E6B206-AEF8-4E03-B125-B90D7FC256E5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76" operator="containsText" id="{AD35A067-8CC7-4FAE-BA36-ADBA186BCF0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77" operator="containsText" id="{5F007FC1-CB73-47CE-9ECA-ABFA8D89198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78" operator="containsText" id="{B794AA88-0792-467A-B1B1-EAADF66838A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79" operator="containsText" id="{EB164954-29A3-43D1-81D5-651FC0CDE218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16" operator="containsText" id="{C1E93EA9-D2FC-4330-933F-ADDB1B6F6BD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17" operator="containsText" id="{55D107B6-2993-431D-BD5C-92921F66D7A0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18" operator="containsText" id="{CBD6E212-E230-4890-8F62-8E4D08C76C2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19" operator="containsText" id="{26B1F719-EAFA-46E6-AFD7-68ACC4CEE439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20" operator="containsText" id="{732D4862-6476-4E00-8836-A2567A4C0E6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21" operator="containsText" id="{58D7E3C6-CA87-40EF-8377-BB083C36CEF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22" operator="containsText" id="{CB0CC0F4-C1FE-46F9-8D7C-F0DC427A6D36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23" operator="containsText" id="{C35FE076-0B3F-4A53-BA5C-45456EB16DF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24" operator="containsText" id="{F17F1F1A-2083-48D2-ACCC-8F1189A46D5C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25" operator="containsText" id="{BED2004A-5E3D-4609-8D7A-E0100F9D5D4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26" operator="containsText" id="{BD9F2A72-9921-4117-BF64-5D498B3D15C3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27" operator="containsText" id="{740D4EC3-A3AC-4C64-AA5C-0CA352644159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76" operator="containsText" id="{3691E702-F767-4D99-8885-EEB0B54EDD20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77" operator="containsText" id="{5EFC28AA-6A51-44AC-AC5A-17CE16137063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78" operator="containsText" id="{29F00733-26B1-4C72-B8CD-8753C3E9E455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79" operator="containsText" id="{648E837C-29CD-45AD-9743-24C4EEE5D26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80" operator="containsText" id="{D8B039E0-A149-4813-AC56-6E077F03AB5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81" operator="containsText" id="{A98C76FA-AE32-4C9D-AE62-2E7AA37AEB81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82" operator="containsText" id="{C897FB1B-F7A6-4106-8678-B5BDC55826E3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83" operator="containsText" id="{03728792-600C-4FB4-868C-084BBB7C157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84" operator="containsText" id="{475905ED-BE71-45A4-B53A-BB8DB988287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85" operator="containsText" id="{5452741E-10DB-443E-9AE5-D8393EEED61B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86" operator="containsText" id="{6FF2939B-E33F-4B7B-AD1C-5E9E8AFFE563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87" operator="containsText" id="{F543D3E3-E71F-4577-889F-3A38F1AE809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88" operator="containsText" id="{CFD06673-6627-4D21-9D3A-3096725DAA9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89" operator="containsText" id="{DB0E9481-7E5C-44F9-90FB-53049AFE01C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90" operator="containsText" id="{DA18C30B-F4E4-4F6C-A594-100B3E88866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91" operator="containsText" id="{D2BB05F2-1C95-4655-94E0-46688FBDA8B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92" operator="containsText" id="{62C66F41-F9B3-44D9-A9E1-98E76A98420B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93" operator="containsText" id="{6F587984-783F-4AC1-8F4E-472A94738FE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94" operator="containsText" id="{A055928A-9A81-4AB2-9E9D-BB4BA011F50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95" operator="containsText" id="{FA23A519-01D8-49E4-925A-C87904BD55A3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96" operator="containsText" id="{955A7D1C-ED6C-4220-B9E7-DB2FDE669CF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97" operator="containsText" id="{C4801D55-325C-4FC4-8E34-28928E04886A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98" operator="containsText" id="{D16D5DDD-6FC0-495F-B74B-19A951691A5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99" operator="containsText" id="{C04EDAA5-0AD6-4CA5-AA76-78E38549219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00" operator="containsText" id="{BE219C6B-B131-407D-A07F-D9CA59E35E3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01" operator="containsText" id="{6FEF4432-025F-4EDB-B336-8A3A3EBD5D00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02" operator="containsText" id="{E28EF686-BCE9-43ED-A295-46F9F2C75F04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03" operator="containsText" id="{61EE8B80-8CE0-4028-ACC2-0CA175BD95C9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04" operator="containsText" id="{D4346FB2-65B2-45FB-B6A8-79EDF47E706B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05" operator="containsText" id="{9DF53B06-1891-4652-866F-56B19771D67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06" operator="containsText" id="{BA4F79C6-5ADB-45D3-BB0A-64B034AC56FC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07" operator="containsText" id="{0018981B-F810-4798-904C-38E56749A668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08" operator="containsText" id="{3301C8FA-0B24-448D-B29A-9F739779614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09" operator="containsText" id="{0701BFAF-6492-4C84-949C-BD208FB53662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10" operator="containsText" id="{55DCA0F0-2506-4530-BDBE-91CF058CEA5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11" operator="containsText" id="{C4E3CC5E-E7C8-4E19-8023-2A1C72DB277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12" operator="containsText" id="{8C6F7FC3-8A7C-4688-AF7A-D6BE74475D6E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13" operator="containsText" id="{4208BC0C-9238-4B29-BCE2-A2A68F68860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14" operator="containsText" id="{05712A28-4C89-49CE-B554-4D2CE1111D70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15" operator="containsText" id="{AF19AC34-2709-4D40-BB3E-96876C48275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16" operator="containsText" id="{7F5A132A-25B3-4BFB-A8AD-44A46B2040A2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17" operator="containsText" id="{64C7D208-D64A-4A8D-A600-1796ABE7B827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18" operator="containsText" id="{81DFD864-02A0-46BE-8AFB-CC9532D7396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19" operator="containsText" id="{0199F6E0-80F8-44EC-BD7A-FE0B8FAB5142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20" operator="containsText" id="{79FB718C-0EC7-4186-8875-02B1EFC181AD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21" operator="containsText" id="{AD95579F-1376-46E3-BA77-CF27C2785EE0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22" operator="containsText" id="{D525F460-2ADF-4A2C-BCB6-578E0D9C23B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23" operator="containsText" id="{6FAB64B2-55FB-4655-8CB5-61B354A50733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48" operator="containsText" id="{FA881420-A047-4015-9B5F-0D89FB5C8274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49" operator="containsText" id="{CB521F56-8FD0-4956-828A-9C6075FC300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50" operator="containsText" id="{D766D6C5-32CA-4519-BC05-AA133EB5DC4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51" operator="containsText" id="{0D889317-527E-4C32-9CE1-C2DFD130F8C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52" operator="containsText" id="{B622B088-2C9A-4D65-BEB3-FEEECF626728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53" operator="containsText" id="{7E71ADE1-C622-4637-886C-E5D251165395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54" operator="containsText" id="{62CE2BF4-4740-4D47-AB71-4236CDEDFB0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55" operator="containsText" id="{0E25B15F-ECCD-4E4E-B6A9-F4614FE17D2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56" operator="containsText" id="{4C9DB8D3-C656-4489-8BA9-DBAA0F05F587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57" operator="containsText" id="{2CC62B6C-CD06-425F-B9E4-E04C697EB174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58" operator="containsText" id="{77C349DF-0984-4F33-96CB-C82173E90616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59" operator="containsText" id="{BFBF2208-E481-4A06-8CE1-4F54C2132D85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60" operator="containsText" id="{2E517F81-901F-47D3-993F-DFD5DC43E59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61" operator="containsText" id="{E16364AA-E2E2-42EC-A00A-E4FF51BDA3B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62" operator="containsText" id="{B153098A-8912-406B-B259-DEEF14AFEA43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63" operator="containsText" id="{1E0725CA-EA6E-4AC6-A7A6-BC3A70F0C359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64" operator="containsText" id="{FEE7C3D5-4650-47AD-AEED-811BEB52EE1A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65" operator="containsText" id="{0C42ACDF-352D-4DAD-99DA-2E7D0268027E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66" operator="containsText" id="{93A942EB-D0A8-40CA-9201-5CBE4F8B16A7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67" operator="containsText" id="{D46B0888-7933-462B-9063-E3C67153C089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68" operator="containsText" id="{9CA64531-8E6E-41EA-B7AD-A0B2BB928198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69" operator="containsText" id="{C4493979-ED33-4212-A7FB-F677C63ACE4D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70" operator="containsText" id="{7E7E5560-A139-4C47-9B8D-4CDB6BBEDAA6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71" operator="containsText" id="{7B29101A-1F6B-4DAD-9525-965E124A24F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72" operator="containsText" id="{A123AD60-294A-4EA5-B544-1C9C73B68443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73" operator="containsText" id="{403069F0-A1EF-42DD-9558-9510B235B066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74" operator="containsText" id="{87AD96A7-36F3-47AF-9158-6942CCC0CD3D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75" operator="containsText" id="{1D484281-9459-4F5C-8AC8-17ED3DDD170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76" operator="containsText" id="{61C15EED-133A-46B2-B996-89C56DEF65D3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77" operator="containsText" id="{47C743E5-06F0-4D1A-BC17-E3C09C7A4649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78" operator="containsText" id="{F5C63194-D298-4F6A-BF8B-4922C8F12DA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79" operator="containsText" id="{B83C172E-2009-4661-8ADC-2232A3F85D1B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80" operator="containsText" id="{163FF0F2-4A22-4F2E-86CD-E2239CE383CC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81" operator="containsText" id="{2D359E07-E71C-4516-ADA9-1A570E4ACA18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82" operator="containsText" id="{32FC2CAA-D517-41BE-920D-F48AFE20578D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83" operator="containsText" id="{010AB360-A790-48A5-A917-5EFE6776E1D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84" operator="containsText" id="{66F4851C-BAFA-41CF-9F3F-AB2ECB4E8C0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85" operator="containsText" id="{699AB298-DDC6-492B-BA5E-887B08012197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86" operator="containsText" id="{B5421B2B-9EC8-489A-BD7C-3A12D50C579A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87" operator="containsText" id="{94CC2054-3684-4093-8591-D67F5CAF2976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88" operator="containsText" id="{E99D501B-BA10-454B-916B-0385932C4634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89" operator="containsText" id="{8CD04031-A713-4E77-BBE7-709FF55734F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90" operator="containsText" id="{11D55354-C195-4C6F-B1AD-D393C4242F5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91" operator="containsText" id="{59DB1105-0244-4738-A865-7D71E7D7C82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92" operator="containsText" id="{8F90A244-4079-48E7-9412-461DFD8F8BBC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93" operator="containsText" id="{A0E5DEB8-C2AB-4184-A154-AA01B269AFDA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94" operator="containsText" id="{D09BD5D7-3C95-4432-932E-D27C9A5BFC4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95" operator="containsText" id="{E5A1DB19-D77C-4227-99AA-34C930204E3B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808" operator="containsText" id="{AB3CAF0B-D3DF-45FD-ABEC-DF405463BBB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09" operator="containsText" id="{39A14F8D-AEAB-4632-97E9-A16D15FD9B4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10" operator="containsText" id="{E7AF3B54-4E6B-45F9-9D04-9A0832B586B0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11" operator="containsText" id="{6F1E7526-9BFA-4B60-8094-FE54601C79D7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12" operator="containsText" id="{09B57914-0EA1-4362-82AB-1001DC542AB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13" operator="containsText" id="{E5B2C0B9-C225-44E2-8B37-2C0DD899310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14" operator="containsText" id="{E713B938-8DC8-40D3-B784-30CFC44C679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15" operator="containsText" id="{66749B1F-C7C8-4F20-BAC9-234B16E2A26E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16" operator="containsText" id="{7C60E347-E6D2-4DE4-A38A-FC99ADF321E1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17" operator="containsText" id="{4FAEA41F-792C-4F29-9E40-04732FCFA943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18" operator="containsText" id="{2C465DE9-7AA3-4E4D-8428-20EB4D03EA39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19" operator="containsText" id="{587EE0E9-D21D-4961-AA38-832060659174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28" operator="containsText" id="{D74F6DB7-7CC1-48AA-B8A5-68B274478FD1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29" operator="containsText" id="{3AAB59FF-F317-48C0-9EC1-78D6A051E17C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30" operator="containsText" id="{8CA22749-B3A3-451F-8EEA-91BA9AE9FDD8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31" operator="containsText" id="{EDCD5854-6330-423B-B845-DA0B5C151530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32" operator="containsText" id="{B1DF6874-62A2-4912-B95C-B6EFC5BC7CB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33" operator="containsText" id="{DE2DCBBA-7F28-4BE2-90EA-4788AE026D84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34" operator="containsText" id="{EC177A59-7331-48AC-9ADE-781ABE5927C2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35" operator="containsText" id="{F412B41A-EB3E-4273-A849-34C64412820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36" operator="containsText" id="{32379085-11C2-4009-9FC7-A264C67F5389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37" operator="containsText" id="{C80E966C-8FF5-46A3-AF82-3C7F2E75FAA8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38" operator="containsText" id="{BCFEC9C6-2EAA-4E17-912B-EF8837DC75E3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39" operator="containsText" id="{189EFB6B-B457-4233-A8E7-7128E7215656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88" operator="containsText" id="{C7BC2A29-D475-4EE9-8E48-F7709DFCF47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89" operator="containsText" id="{C7975827-7A0A-4D86-91FD-E5F5FD81C12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90" operator="containsText" id="{AD67A19E-7797-432B-9690-7AAAFD259609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91" operator="containsText" id="{ACBF2017-2D61-478A-A5B4-0F3333849E5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92" operator="containsText" id="{9C86A467-8C78-4E05-BFC0-F64810B3F418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93" operator="containsText" id="{8B62CE04-8A30-4164-BADB-5A8309B77D8B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94" operator="containsText" id="{DAD2A149-5578-45CE-9E15-F51B5155B1FD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95" operator="containsText" id="{401FFE0C-3261-49F4-9FEB-1203C36E4376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96" operator="containsText" id="{3B1F9B2E-EFF9-4AC8-92AB-BF37348CA87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97" operator="containsText" id="{05DF62BC-9581-4B2C-A9A6-F2BDB9E0BB21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98" operator="containsText" id="{067B3683-4C80-4E71-9EB3-EBEC87230BF5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999" operator="containsText" id="{63A44283-7D82-422A-9F4E-6E2AF7D5C802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00" operator="containsText" id="{FD4CFD51-7055-410A-9E6C-3ABDF5712B82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01" operator="containsText" id="{D412A8AE-9382-440E-B474-B3F58CC1CB85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02" operator="containsText" id="{E9D52306-1237-4C49-AFE9-AF449CDEE58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03" operator="containsText" id="{046A3FAC-7149-4220-9A90-6CD95983B20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04" operator="containsText" id="{8AA84926-C933-4D06-83EE-23C12559C1F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05" operator="containsText" id="{E65031E0-B679-48E3-A9FB-D96507B1EF23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06" operator="containsText" id="{63EE6833-7610-4FAD-917B-51914E36A4E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07" operator="containsText" id="{2B0E62E7-E135-4CA5-BB19-9010B1291CED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08" operator="containsText" id="{7CE7592D-63CB-495C-A64C-988F08C100C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009" operator="containsText" id="{9E29091F-DA13-498D-9288-F99377EE3FE1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10" operator="containsText" id="{E11A8891-EBB9-4EB3-87E7-B5A541F1012C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11" operator="containsText" id="{8E3B8E48-3FA8-43EB-867D-DA564C6A6F1A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22" operator="containsText" id="{481E26A3-F347-4789-9406-9639DBD3216C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23" operator="containsText" id="{91DF62B2-4520-433C-A8C8-055FC5866E78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24" operator="containsText" id="{DC523572-A29F-4E3A-AC25-35777FDEDA17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25" operator="containsText" id="{99EBC868-CBD6-49F4-A7DE-22C4954E9801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26" operator="containsText" id="{A206D583-34F4-4F66-AE3F-066D2D22B615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27" operator="containsText" id="{270ACF92-360B-4759-8E02-528E26EF28B5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28" operator="containsText" id="{785EB061-F9C0-4B0F-BC0B-67AB6F81DEA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29" operator="containsText" id="{D8B990CE-A534-4E54-B540-EA16BD6C8921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30" operator="containsText" id="{5B688302-7C88-4CD1-845B-68192C076041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31" operator="containsText" id="{C10ECE49-5C4F-4783-A156-094E198A6ABF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32" operator="containsText" id="{1FB1D375-B3B0-49C2-89EA-C743F4B19F27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33" operator="containsText" id="{344EB113-FDFB-4CA3-8267-2CE659C75051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82" operator="containsText" id="{4B770F00-A794-4E81-A0DE-3C3B323E1E1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83" operator="containsText" id="{CA9C6840-FC8E-443E-A015-A9865AC8474A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84" operator="containsText" id="{37CA43AE-8490-4FA9-9B71-EF7B2A19E8DE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85" operator="containsText" id="{A2262571-86A2-454B-A0C6-0871C7928013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86" operator="containsText" id="{4AC45994-18FE-4117-8711-39E916B4E9F0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87" operator="containsText" id="{754DDAB0-66FE-46BF-AB71-E54BD5706C1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88" operator="containsText" id="{AB476136-CB74-42C0-A742-01207CAE0FF5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89" operator="containsText" id="{E542D955-837A-41A6-A419-DB286913767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90" operator="containsText" id="{85214293-361F-4A4F-9D22-FA04A6FB7E14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91" operator="containsText" id="{428F27BF-9947-4A57-A27A-10BBEAD1F996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92" operator="containsText" id="{2D18F923-D633-4FF5-BB4C-895166827EF2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93" operator="containsText" id="{757735DE-9BCE-4712-8E50-A0E50486FA1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94" operator="containsText" id="{D1C5F4DE-6993-4FA7-94ED-C30E84425D87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95" operator="containsText" id="{E9A587E4-D4DF-45B5-A513-DF52435DFA89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96" operator="containsText" id="{33C96C55-A8B9-4A91-863D-761A4756EDE9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97" operator="containsText" id="{41FABB64-EC7E-40F4-9332-EE468187238D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98" operator="containsText" id="{17D271E1-C5FE-46B1-B6AF-1D6C4E7D2312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99" operator="containsText" id="{97E4B93F-D761-40BE-BB3A-A137E392AED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00" operator="containsText" id="{F4C4D2CA-F015-4AD1-8D5D-6857EEDD0751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01" operator="containsText" id="{3C89FC12-9264-477B-8435-98CED26575B3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02" operator="containsText" id="{C5C2C98D-96A2-43E0-86FA-ECAA5FC81106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03" operator="containsText" id="{6D517F2B-7B15-44D5-98E5-34D26149B5FE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04" operator="containsText" id="{DF9ED602-B3CC-4161-94DD-9027A791CD94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05" operator="containsText" id="{23D9F61F-9432-4A65-AB2A-1BBE96C9983D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56" operator="containsText" id="{A60EAAE4-B8AE-4D78-B482-5797FDF2F156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57" operator="containsText" id="{3A45A8A9-8B5E-4AD3-9157-BB4370BF0FA4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58" operator="containsText" id="{3F42B7E8-3267-40A9-85C4-C1C4D3591DBC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59" operator="containsText" id="{6C9CD6FF-8A1E-44D2-A131-54AB3CE44F22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60" operator="containsText" id="{F7DAE3EC-7590-4C0E-96A9-5BE6602C9CFC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61" operator="containsText" id="{6AD129F9-14FF-4D48-8DEA-C965755B9530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62" operator="containsText" id="{C5CA787C-17AE-4C74-97E9-B7B67439B9F4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63" operator="containsText" id="{BCC4C094-CF7A-468B-9ABF-224A624A21E4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64" operator="containsText" id="{52043E8D-1699-4EF3-B331-2D8BCD54F132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65" operator="containsText" id="{802A43A5-08D3-46C1-8AEB-FF2702DE398F}">
            <xm:f>NOT(ISERROR(SEARCH($Q$44,O25)))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66" operator="containsText" id="{298A1D1C-4119-42AB-993E-C0AB2680DC80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67" operator="containsText" id="{D074532E-246F-4353-8DDC-6D12C65B4BD7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m:sqref>O25:P25</xm:sqref>
        </x14:conditionalFormatting>
        <x14:conditionalFormatting xmlns:xm="http://schemas.microsoft.com/office/excel/2006/main">
          <x14:cfRule type="containsText" priority="17342" operator="containsText" id="{E510EFFD-99FE-4B4F-8E85-5C5A2AD4C02F}">
            <xm:f>NOT(ISERROR(SEARCH(#REF!,O25)))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43" operator="containsText" id="{38C4AAD7-A60D-4BAE-A1EA-AD75F29615AE}">
            <xm:f>NOT(ISERROR(SEARCH($I$44,O25)))</xm:f>
            <xm:f>$I$44</xm:f>
            <x14:dxf>
              <fill>
                <patternFill>
                  <bgColor theme="2"/>
                </patternFill>
              </fill>
            </x14:dxf>
          </x14:cfRule>
          <xm:sqref>O25:P25</xm:sqref>
        </x14:conditionalFormatting>
        <x14:conditionalFormatting xmlns:xm="http://schemas.microsoft.com/office/excel/2006/main">
          <x14:cfRule type="containsText" priority="15650" operator="containsText" id="{501816A6-FD17-4F7F-9DF2-193D61EF937D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51" operator="containsText" id="{33A4F735-010D-4E92-BF63-4FF95638F971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52" operator="containsText" id="{E61A7310-37ED-47FA-8E15-203E78BCCEEB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53" operator="containsText" id="{C08DE433-C11F-4252-92E9-8629A8A7B88F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54" operator="containsText" id="{AA69A088-065C-44D6-89FC-54A13B687C2D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55" operator="containsText" id="{58FD092E-54CB-4ABA-8032-597CA0F35A59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86" operator="containsText" id="{D5C9A516-07BF-4994-B736-3A71A716BD4F}">
            <xm:f>NOT(ISERROR(SEARCH($P$44,O25)))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87" operator="containsText" id="{94FB62A3-2F6A-4DFF-B7B9-868007C2FEAD}">
            <xm:f>NOT(ISERROR(SEARCH($O$44,O25)))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88" operator="containsText" id="{6F3180DF-23D6-4F5B-A3A5-0FD207C4D589}">
            <xm:f>NOT(ISERROR(SEARCH($N$44,O25)))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89" operator="containsText" id="{4A5BE017-E7FF-48F1-B52E-BA36AB010436}">
            <xm:f>NOT(ISERROR(SEARCH($M$44,O25)))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90" operator="containsText" id="{FB100181-42DF-469A-BD0F-E97A2FD0B9BE}">
            <xm:f>NOT(ISERROR(SEARCH($L$44,O25)))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91" operator="containsText" id="{3439698A-248C-4C8A-84E7-2A8A94752B62}">
            <xm:f>NOT(ISERROR(SEARCH($K$44,O25)))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92" operator="containsText" id="{77E8211B-586E-429C-9110-1D1F2E632CD8}">
            <xm:f>NOT(ISERROR(SEARCH($J$44,O25)))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93" operator="containsText" id="{B1848BB6-6DCD-43EE-9F74-A5347FDEA3F0}">
            <xm:f>NOT(ISERROR(SEARCH(#REF!,O25)))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94" operator="containsText" id="{C584349C-8202-4BDA-A4B2-1AA8519E304F}">
            <xm:f>NOT(ISERROR(SEARCH($R$44,O25)))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O25:Q25</xm:sqref>
        </x14:conditionalFormatting>
        <x14:conditionalFormatting xmlns:xm="http://schemas.microsoft.com/office/excel/2006/main">
          <x14:cfRule type="containsText" priority="15434" operator="containsText" id="{25E4F6B2-A00E-45F2-B34B-8630E06F2385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35" operator="containsText" id="{050F9307-516C-4A4A-91DB-D4FF0D9BDB89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36" operator="containsText" id="{C430FB5C-37C6-491E-B475-7DDD68E9511F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37" operator="containsText" id="{D1458852-A508-4729-9A06-73EF41625027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38" operator="containsText" id="{62C99716-45B4-4226-99C6-8653A7CB33D4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39" operator="containsText" id="{970B087F-1BBE-468F-96E2-4EC64274D9E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40" operator="containsText" id="{4921D801-3BD1-4DD0-8476-416EDE7A78C9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41" operator="containsText" id="{DE4B658F-3076-4153-8C69-529C7C858DB5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42" operator="containsText" id="{8BE00FDE-2F0F-4790-A755-226BA65C0DC1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43" operator="containsText" id="{E8D729FB-0A65-490E-9563-74DB9176FFCC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44" operator="containsText" id="{9F38884A-9594-4F2B-B377-11730E492008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45" operator="containsText" id="{EAFE422A-6E20-44D8-A218-EB196DC37E3C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46" operator="containsText" id="{84D5C92A-61F4-4917-B7E9-2ADEB1A4B958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47" operator="containsText" id="{AEE6E4F0-1C1B-499E-8CDA-C83001D4E97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48" operator="containsText" id="{5DCAD038-8ECD-4D5F-B6FC-885BA6BF192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49" operator="containsText" id="{BCCADFD9-15F9-4BCC-BCD3-4ED0952EA94A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50" operator="containsText" id="{73C9EBF0-5815-42DE-9E76-2CA474CD3C82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51" operator="containsText" id="{9898BC35-105D-4A19-8AB8-926ADE82C449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52" operator="containsText" id="{09244147-016B-4A18-A6BC-3AC027557EE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53" operator="containsText" id="{154C280A-8D3F-4F16-A4BF-811BD68F3D83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54" operator="containsText" id="{15B776E9-7CFF-4DC6-A6F0-CFE8A884DF35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55" operator="containsText" id="{DF817D54-627F-4A74-B7C7-8CCC25B16246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56" operator="containsText" id="{652668E3-FC33-49A9-9C1E-4364727DC881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57" operator="containsText" id="{C772D042-F488-4C16-B7C8-03859A7E1322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58" operator="containsText" id="{CFDF7980-8C19-46C4-9EAA-5E7C088FBFA2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59" operator="containsText" id="{36CA68B2-6CE0-4C63-9AAC-F240464179EA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60" operator="containsText" id="{C80A77B8-0528-4AF7-AB2A-6A2EE06D815F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61" operator="containsText" id="{BE83AF27-053C-4E2B-A754-44586E9BF874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62" operator="containsText" id="{947F2190-E2F5-49B3-BB03-6C94A7269406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63" operator="containsText" id="{B161F5C8-19FC-41AF-B632-CE80CD6505C5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64" operator="containsText" id="{F33380A0-1134-46A4-ABFB-EF952663C5C2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65" operator="containsText" id="{337633F2-78AF-453A-B121-AAEDBBC2BD4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66" operator="containsText" id="{B9A2025B-4E93-42CB-BA97-8EDD3596AAB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67" operator="containsText" id="{34F65259-4967-4F4F-99E3-9F1122F13B7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68" operator="containsText" id="{46C929B9-C7A3-4A39-861C-7664FE37DE4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69" operator="containsText" id="{6DAF76CE-638E-4549-8FD8-4DFF31C07686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94" operator="containsText" id="{6024A51C-6112-428C-B9FE-D3F913F80E00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95" operator="containsText" id="{F2230C7D-06B2-46DC-9D03-9935885A3216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96" operator="containsText" id="{40368CCA-2B31-4CD9-B107-E87F57E526BE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97" operator="containsText" id="{CC764E10-F4A4-435A-A61A-72C0FE29711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98" operator="containsText" id="{EC368580-C52D-4D3B-BA55-DD2F7BFC3AB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99" operator="containsText" id="{86CCCF69-6164-4517-A622-D2000831D677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00" operator="containsText" id="{ED179A61-4C55-4B3E-8A5E-F6A381D8DA60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01" operator="containsText" id="{F8F150E6-DF28-432F-819B-322570CA2682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02" operator="containsText" id="{C03B6FA5-D18C-4BAE-BC8B-F0CE20C88D07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03" operator="containsText" id="{38D35D9A-F8CA-4DD3-A7E1-860FC625C78A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04" operator="containsText" id="{677151A0-516A-460C-B398-656369E4005E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05" operator="containsText" id="{8AA58436-6794-4488-80C4-CDAB19EA673C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06" operator="containsText" id="{28535E02-5B14-4EF2-8C83-C555C3CF12B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07" operator="containsText" id="{BA2A8145-FD52-4E96-BA49-E0CF0AAF0A01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08" operator="containsText" id="{76631278-814F-4436-B5E6-F4FE24A5DF3C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09" operator="containsText" id="{8E9ABF9B-EEBB-4C21-BE34-401FD1B4F6AF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10" operator="containsText" id="{9CA92651-0C0F-4FF2-8487-2EC113B0A472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11" operator="containsText" id="{410BF823-DC41-411C-81CC-E9D73223E251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12" operator="containsText" id="{3F43574B-E272-44B0-96C1-645E2ABE92F6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13" operator="containsText" id="{52857324-2A92-4E67-A022-292A08A0BAD9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14" operator="containsText" id="{9F6C98FB-10E1-406C-9F05-189957B43B8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15" operator="containsText" id="{FE7BF3C7-D8B2-47ED-BF1E-6E3BC76C80C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16" operator="containsText" id="{019AAE0F-2A29-4815-9DD5-47D166DB2CBE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17" operator="containsText" id="{52A4BBC9-3410-4B00-BEB7-CAE4A74C404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18" operator="containsText" id="{1AC186D7-CBDC-4F0C-9561-DAF27DE83F84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19" operator="containsText" id="{A9C2F36D-9059-42D4-BD45-3E17F9596464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20" operator="containsText" id="{559F8A6B-73DD-439A-88B6-73DC501A0B3C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21" operator="containsText" id="{EC9D6D62-0892-4825-8163-FFA58840F38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22" operator="containsText" id="{7997E5A8-F8B5-4537-827B-78F2984CA9A1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23" operator="containsText" id="{861161F7-C118-4857-A31E-261383B9F7B9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24" operator="containsText" id="{C596E244-EFF6-4553-9D2F-B7232C450C5D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25" operator="containsText" id="{2D63D350-67DC-4B1E-9703-C9B40675E120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26" operator="containsText" id="{51D800CF-F11F-41C1-813F-879B30328C33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27" operator="containsText" id="{66FC1769-1AA6-4DAE-B58C-BC80302506C5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28" operator="containsText" id="{827EC57F-A7FB-4592-927E-D78E2D58771C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29" operator="containsText" id="{F9323C94-A65B-4FA1-930D-CAF6E59D36D2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78" operator="containsText" id="{CB9C83BA-D00B-44C8-8D49-1BA4CD714B58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79" operator="containsText" id="{573609C2-C238-4FBA-9728-47A962DF6FC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80" operator="containsText" id="{41FC4CB7-1825-4058-B22B-50CC8E9537EA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81" operator="containsText" id="{BA0FD8CE-405D-48D6-9811-71E6C632CE4A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82" operator="containsText" id="{8D6752C3-B7D2-43CF-8CFA-F348140E4A22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83" operator="containsText" id="{890F1F79-C177-4B41-83E8-FCAA1B6F7E6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84" operator="containsText" id="{D3977E7F-ED81-4406-B104-FD54D2D9CA46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85" operator="containsText" id="{FEBAAD42-729D-4D86-9D72-E36A52747560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86" operator="containsText" id="{C709FD91-624A-4482-BF6C-DCF01EB0EFA2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87" operator="containsText" id="{96D6D718-3606-42A0-BB00-BFA860C15F1A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88" operator="containsText" id="{8C8860DB-97E2-4CB9-B0C6-A59C4CEA9AA4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89" operator="containsText" id="{D85D412E-184F-487E-B8A6-B9DFC33F049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90" operator="containsText" id="{4D86BB4B-EC90-4E34-A5B5-3C51D8284CE2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91" operator="containsText" id="{34820795-7AE9-40A3-8747-D18C1A1D8BD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92" operator="containsText" id="{300D6310-FD25-4DA3-8631-701BA2ABF4F2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93" operator="containsText" id="{74B12017-6FCE-46DF-AF50-78126F6F39F6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94" operator="containsText" id="{A58EEA2F-7434-4B17-A23C-D4428340D767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95" operator="containsText" id="{86D2B143-842A-4A45-A2DC-3D56F162D758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96" operator="containsText" id="{F8183AF1-5D06-4EF8-960E-7A6454B1755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97" operator="containsText" id="{D95B7379-4DA9-4D22-B550-AFEC65B6599E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98" operator="containsText" id="{EBBC167D-B6FF-43F0-8141-AC8E21204122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99" operator="containsText" id="{91C629DC-5CC2-4B7F-9952-990DA8CD08F3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00" operator="containsText" id="{39B34DD0-D745-40A1-B9FE-EC30A2225AE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01" operator="containsText" id="{94603CCF-92A5-4186-923D-DD43A206374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62" operator="containsText" id="{B7506E00-1AD4-4966-A1CA-B2DC6DDCB4D0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63" operator="containsText" id="{E1F597CC-6AF3-40FA-920D-57A0E2B6745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64" operator="containsText" id="{08542FCC-7B64-4680-9394-67C7CE06C9DC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65" operator="containsText" id="{5680CD0D-2DCF-4DFD-BF42-6670B6AAA78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66" operator="containsText" id="{4F2FB8CD-5934-4935-B7EB-C3FE4D38C938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67" operator="containsText" id="{C5281DFE-B5D5-4E44-AE84-12CB61C041F0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61" operator="containsText" id="{BBA480AE-0C3B-4503-B96E-215A49291691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62" operator="containsText" id="{652FC45D-FFCF-4AB4-A8D7-93CD62DC02B0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63" operator="containsText" id="{197EF87D-32CE-433E-A1BF-D61E4D07EEB0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64" operator="containsText" id="{0ADB5ABB-2B42-491D-8054-0C1C2CABF2C7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65" operator="containsText" id="{D8405B22-8EDD-4D5E-98C6-071E1F4A82E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66" operator="containsText" id="{FD08343B-E57F-45CA-B8EF-7C43A02EA125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67" operator="containsText" id="{4C9CB522-0C45-4D61-A9CE-9C3850A6B89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68" operator="containsText" id="{411EDD68-58D9-4122-9D5A-51E716543784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69" operator="containsText" id="{1EE89CE1-8ADE-480E-84F2-7EA433272759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70" operator="containsText" id="{BD05EAEA-6D2C-49E9-BE6B-87FF32091DD4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71" operator="containsText" id="{AAB5F231-E324-4A68-9702-745DE538D4DC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72" operator="containsText" id="{59B1C12F-F5B3-4512-BE3C-8FE0AB6070A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73" operator="containsText" id="{6B19ADF2-916D-4438-883A-24CC2DCEEBC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74" operator="containsText" id="{A601A161-6E01-4BD6-984C-8CC72A865EE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75" operator="containsText" id="{A84D6576-B9C7-490A-B9AD-AE71DBC1C538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76" operator="containsText" id="{C270C208-35B5-4CF8-9C12-448CE5933DF3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77" operator="containsText" id="{A26F034B-C72B-4BB6-8D5C-84256DB2F87A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78" operator="containsText" id="{561D998B-C0C7-4003-BDBE-AC4CC43321E0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79" operator="containsText" id="{91636E8C-9AE9-42E1-8BEF-69908EA3AD99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80" operator="containsText" id="{8783FB3E-F040-4492-BBAE-69E9B7A86D2F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81" operator="containsText" id="{4C18AC33-AC80-4EB8-8158-B4ADDBCF58FB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82" operator="containsText" id="{3818539B-AED5-4073-8BBA-2C0A5E955E3F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83" operator="containsText" id="{6A3EA2C5-D52A-4598-8795-3D2D323E96A5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784" operator="containsText" id="{DC5E46C1-40CD-4D17-8B2E-304F64820368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97" operator="containsText" id="{C7EC3562-76BE-4DA8-9369-C49CC4BF2B40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98" operator="containsText" id="{5B031A90-5468-481A-9A85-9EDED6BEC4B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99" operator="containsText" id="{FC4762AC-0F67-4EE1-9F85-AC7CDF6C07A6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00" operator="containsText" id="{9A4DEEB6-26C6-43DB-8F5B-61713D31E63B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01" operator="containsText" id="{092C0BF5-9554-4CE9-9272-648A56664F2B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02" operator="containsText" id="{E926BE5C-09F5-402A-89F2-52C2ADE80C8F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03" operator="containsText" id="{8A5305EE-3FC9-44AE-A65D-C2920983829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04" operator="containsText" id="{E0BCB554-5C08-4744-AEEE-0E5A0AE01E52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05" operator="containsText" id="{17506802-CF7E-4572-8681-5B7219B9C3E2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06" operator="containsText" id="{787C6EFB-DEDF-44EC-B0D1-B46A756E217A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07" operator="containsText" id="{75F8B932-1E25-40C9-9569-E3F6D7410C60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08" operator="containsText" id="{5D931A34-D284-4F03-A0D4-D48460F8F5E8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12" operator="containsText" id="{396122DB-F276-4F7D-ABD2-9DAFFAD83711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13" operator="containsText" id="{970D292C-EAB9-42D9-8C29-0BC93E13E70F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14" operator="containsText" id="{A43FD17B-EE3D-4FE3-8157-467292D6CAEF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15" operator="containsText" id="{3F4DAA74-4CF3-41AF-A5D8-8945CADFA8E8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16" operator="containsText" id="{DD08F72E-AA96-40C7-BA1D-3CBEEE6E67FB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17" operator="containsText" id="{64403870-CAE9-433F-BD1E-D72AB3F3AF8F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18" operator="containsText" id="{A32C6595-3881-411F-8772-336E0B50254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19" operator="containsText" id="{98C9A1DE-6355-41C7-9C65-1AE021B3668A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20" operator="containsText" id="{435BBF65-77CC-4980-A7F8-0D070621DEA5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21" operator="containsText" id="{BC66D087-99C4-4ADD-B0E4-967C902A456A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22" operator="containsText" id="{AC3EEDE9-DEDF-47AD-BE6D-9BDA11CA73A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23" operator="containsText" id="{700169FF-8B21-41FF-B887-FA55660795B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24" operator="containsText" id="{0527BAE5-DA39-4EDF-9702-D3F6153FD7D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25" operator="containsText" id="{EF371EE2-00EA-45F4-B4A4-29E6DD4018D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26" operator="containsText" id="{A1F90828-61C6-485B-A1D8-7753740B7A4B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27" operator="containsText" id="{C27517E8-1102-4206-9705-45584F31C6AE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28" operator="containsText" id="{533EBED6-7B0D-45CC-A341-39A88F0996C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29" operator="containsText" id="{B7D07558-DC43-45F7-93E4-D3B9E3DDD6B1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30" operator="containsText" id="{B1B69552-49B3-43D1-A83B-27A859C5743A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31" operator="containsText" id="{D9C76E12-54C1-480A-A04D-F57F37E099B9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32" operator="containsText" id="{8DA6B228-9DE2-4A29-B2D9-94ADD5BA0685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33" operator="containsText" id="{BCC6BC85-3457-4B84-A616-81A2D2CED990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34" operator="containsText" id="{AFB7ADD3-CD73-413C-ABAF-6F40D176F74E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35" operator="containsText" id="{10873E25-1034-4366-A134-464978B8371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36" operator="containsText" id="{09CFCBFB-BC8C-4B6E-A2FB-50A7E7EE8CFE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37" operator="containsText" id="{11F436F9-0DC3-45BF-A4A6-95F5A9C33A0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38" operator="containsText" id="{7E13F497-421E-43D4-A464-41E55C9E07F1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39" operator="containsText" id="{4A05C97F-5B39-4293-8F8D-61C10453FF24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40" operator="containsText" id="{8C1D4213-95A0-43D0-8D0E-B7FF746E761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41" operator="containsText" id="{D7351EB2-26CE-4E08-B0E0-18FD0377E11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42" operator="containsText" id="{C5574749-8E82-4A24-A25E-753A33314699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43" operator="containsText" id="{4497B42D-7745-4922-8362-E86722918DE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44" operator="containsText" id="{95BE6CF6-3D1C-49DB-8F81-2447DB77A66F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845" operator="containsText" id="{1A439C30-7082-415A-90A4-59B74FCCFEA2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46" operator="containsText" id="{BF82DAFD-AF3F-41F1-9A21-FCBEC72452B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47" operator="containsText" id="{7BC57AA6-F6EB-4DE2-B238-2E9B29C5787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96" operator="containsText" id="{DA8D8C14-141A-465F-9F9A-3EFA33C6B90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97" operator="containsText" id="{4EFDE306-9448-463A-BA7F-82352A35FFB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98" operator="containsText" id="{602D81B9-F794-4421-A837-F9B493F594A7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99" operator="containsText" id="{854812EB-ECC1-4158-A6AE-9BCAA33A9DD3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00" operator="containsText" id="{B9FF6A54-667B-4E8B-9B2D-D91462CE1204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01" operator="containsText" id="{83371A2D-3137-4AE3-8F65-14D64118BAC7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02" operator="containsText" id="{F3DF3C88-C202-41C0-8C44-2A7EACEE6E80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03" operator="containsText" id="{77C857A0-FFE6-43C9-80A1-C1B16C87CEE7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04" operator="containsText" id="{E31954CC-908C-4501-A0FA-11381AC2C99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05" operator="containsText" id="{58C69751-E912-419C-A80A-94A1912675CB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06" operator="containsText" id="{AD52D4A7-EFD0-45B6-9AC8-33437DB2A5D5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07" operator="containsText" id="{070214AE-787B-47EA-987D-D64B24C28AE7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08" operator="containsText" id="{2139C4B4-DA65-40A5-BEA9-F51B9BDFA9C1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09" operator="containsText" id="{92CDAEB9-192B-48F8-BF5F-A680FE9F48C7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10" operator="containsText" id="{61655619-ADD2-42FE-8C6B-7B7196876068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11" operator="containsText" id="{EBC16E51-BD01-43EF-8ED4-DCF0CB17D777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12" operator="containsText" id="{7B53FA73-692C-43E2-8067-2F0D9E38EFE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13" operator="containsText" id="{B2864AD0-3AE6-48FA-89BE-D940B2C575AD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14" operator="containsText" id="{FFD771E7-1B98-480D-90FE-A2A3313329D1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15" operator="containsText" id="{5C9C5F37-1BD7-4822-AE63-F49FD8CE9FF8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16" operator="containsText" id="{926050CB-20CF-448F-AED2-293274623BEA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17" operator="containsText" id="{43FA28A8-8379-4B56-BBE5-8D181720FF7C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18" operator="containsText" id="{B0AC3EE0-3329-4BDC-9372-C09189D1063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19" operator="containsText" id="{59A3B6EA-91A3-4D3A-BE5C-89B2AA252712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20" operator="containsText" id="{BAAE270F-E32A-4CCD-A1AA-A43D689E7DD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21" operator="containsText" id="{45EF7F76-8F82-4CC9-A509-AC5B07118AB0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22" operator="containsText" id="{A84BB4D9-860F-4DD2-AC5B-0751E566E8E1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23" operator="containsText" id="{C0557B41-7333-40EF-A8BD-080AFB1A7F6F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24" operator="containsText" id="{B7BE439A-2F06-4D8B-B13C-195250960BC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25" operator="containsText" id="{5E97BF94-41C4-494A-AF4A-A62D36821C8A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26" operator="containsText" id="{B97382D0-8BEF-425A-B2DF-1CF6514FB48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927" operator="containsText" id="{19DC9E1A-B804-41E8-A5F9-9434C611309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28" operator="containsText" id="{ED0F30D8-9286-4895-83B3-874869E5623D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29" operator="containsText" id="{5D14BF7E-CB9A-402F-B916-5BEFBDB6D940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30" operator="containsText" id="{F557B272-A404-4136-B32A-BA8CEBC96B9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31" operator="containsText" id="{5BD0DF84-FAF1-4F21-B8B8-EEC5E56AB152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16" operator="containsText" id="{C3CFB48A-54E6-4C94-A5F7-858C65AFB0F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17" operator="containsText" id="{94160AF4-2409-4C87-9036-315415717EF3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18" operator="containsText" id="{75F5299F-0F89-4FDE-9B6A-BDD306D15A83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19" operator="containsText" id="{0963AA34-A769-4EBE-83FC-15D3D9E794BE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20" operator="containsText" id="{8816DEF1-2EB4-4EC8-978C-0A34275BD6B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21" operator="containsText" id="{002E1566-B064-4338-92E5-8845F82FA6F3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22" operator="containsText" id="{7929A452-FCFF-4BF5-A22B-C6F75E4783A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23" operator="containsText" id="{329DBE0B-80F9-4522-B076-A46D11DDC363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24" operator="containsText" id="{27576B0F-C955-44E7-B074-54189FDD28DF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25" operator="containsText" id="{E06A7EF1-1E7C-4B88-9973-DB4903C27A9E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26" operator="containsText" id="{FB8E1E46-B19A-407B-8D50-3DEA4DAAF194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27" operator="containsText" id="{53F15857-FDB2-4A09-A39A-EF7ED5FC05B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76" operator="containsText" id="{F1C43949-8196-4F3C-98BF-19CED04A3969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77" operator="containsText" id="{5459A5E2-6D4D-4BD2-AD5E-FC24DB06F2A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78" operator="containsText" id="{3BBE69F5-4DF4-4320-B2AE-1B5D75B5A792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79" operator="containsText" id="{6E64B861-0151-4AD9-AC24-1EBF52E812D8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80" operator="containsText" id="{63C531E1-2753-4A95-BE20-429C13086676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81" operator="containsText" id="{0C0982A7-7AC6-493D-B542-16A76C68162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82" operator="containsText" id="{0F00E69F-79B3-44C4-A32E-56A1BE156A45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83" operator="containsText" id="{FAB1DB0A-1C02-441B-BD85-E65A45538EB3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84" operator="containsText" id="{958BD719-72B8-46FE-BA2B-710612C639C1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85" operator="containsText" id="{E276B312-304A-4F26-8A86-07D3459FC166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86" operator="containsText" id="{6A37861E-2332-4F4E-8A14-A8F0F54297F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87" operator="containsText" id="{6FC17912-4F2B-4953-AE39-BC268A765FAE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24" operator="containsText" id="{E46615C4-2DD2-4E45-A86D-B96C553B3813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25" operator="containsText" id="{A013A2F9-7FF0-4C08-9812-435B5F94D713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26" operator="containsText" id="{EE662AC0-9006-4541-82C6-51A5B4AC06AA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27" operator="containsText" id="{42AD734B-B5F0-446D-A78D-7878359388FE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28" operator="containsText" id="{8DD2CF92-C09E-4458-9C60-8C06A76BF97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29" operator="containsText" id="{94F71C8C-57B2-49F3-943A-91F62D932E2B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30" operator="containsText" id="{ADC4C7E2-3DB9-446C-AB1B-96DFBA5C5A45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31" operator="containsText" id="{29AE22D0-A507-4E7D-94AE-6A88ABDFD123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32" operator="containsText" id="{5D7DB51E-CC94-4594-9816-B5CEE94CEAFF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33" operator="containsText" id="{A385F468-589C-4CA9-B4CA-6D0381C0923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34" operator="containsText" id="{EA249F42-17F7-4933-951A-FA1B9C0DB38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35" operator="containsText" id="{448D07D3-BE98-4F42-8371-A110C3DB7329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84" operator="containsText" id="{24DB0239-8EB1-4476-82CC-3A26EFA2238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85" operator="containsText" id="{24811982-6D18-4402-9FDE-A7FB2CB7ED9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86" operator="containsText" id="{C4B9DC56-2F34-4076-916E-B0A06514A25C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87" operator="containsText" id="{814F0E42-4120-4B09-88BC-54FE5AFC4BC0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88" operator="containsText" id="{78F1A312-9E35-4286-93FF-052407F6C71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89" operator="containsText" id="{EA6903A5-4FE9-4A29-9729-0BB93A764EEB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90" operator="containsText" id="{2D17F070-87AA-45A3-8C0F-B3134FC775EC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91" operator="containsText" id="{47C37759-2FA5-4601-ADD8-F675AFFBEF15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92" operator="containsText" id="{DD9031D6-7B54-4B0F-974C-188230580616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93" operator="containsText" id="{F5167582-46DB-44F3-804F-34EFC72B820E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94" operator="containsText" id="{D9607DEB-E2FF-4C3A-993E-D9DE98A01F2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95" operator="containsText" id="{8D0A306F-1B2B-4C7A-8F1C-900C73C5AA61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32" operator="containsText" id="{4C672CB9-7C74-4F90-8AA1-DC0B7039E2FD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33" operator="containsText" id="{BF49601F-21A9-49C3-8543-394720A8A4C5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34" operator="containsText" id="{3ACA9AA4-26BC-439B-8F9B-07997305F286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35" operator="containsText" id="{43A09381-957B-4D9F-842B-AC60EE9F8766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36" operator="containsText" id="{8B8D6CCE-D4CC-46EA-9A6C-3233618137B8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37" operator="containsText" id="{0AB11633-93E7-4C21-A1ED-89E7C96202A5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38" operator="containsText" id="{B73A03D7-6D80-4214-9AD9-3A2E3EB1515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39" operator="containsText" id="{12A8C70A-4C5D-4305-ABC4-97025642F25D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40" operator="containsText" id="{A3C76827-584D-4E47-8E13-DE80239C024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41" operator="containsText" id="{50296836-A182-49DD-A8F2-149FB4467100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42" operator="containsText" id="{B48A3D20-6BCB-44C5-ADED-B60419E7E988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43" operator="containsText" id="{1EED008D-63B6-4AAD-8926-19E430E07CCB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56" operator="containsText" id="{8336F9E6-325A-4CFA-AFBD-5499C159A812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57" operator="containsText" id="{821B3720-E31C-4192-A3A3-31B244996154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58" operator="containsText" id="{75148961-FB43-49D1-BB38-8025B6C6A0FF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59" operator="containsText" id="{78FD943A-14BD-4FD6-91CC-EC42B65FCC5F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60" operator="containsText" id="{8A4ABC41-3E9D-4567-904B-5EDA918E0678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61" operator="containsText" id="{41749BFF-CCA1-4E3F-8116-F5701883564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62" operator="containsText" id="{76CF0341-D1FB-4008-8EAC-829A670771AB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63" operator="containsText" id="{3CD04E87-73BD-44EF-9706-191D5812234F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64" operator="containsText" id="{21460C49-8E0F-4D06-977F-042E8E70E5F7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65" operator="containsText" id="{353728AB-0639-4688-B932-B6547AFA5782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66" operator="containsText" id="{BAC6B464-FCFF-42B1-8B02-302CF5E20B93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67" operator="containsText" id="{A8D8D258-DD00-4F3E-8ABF-70681C322D7B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52" operator="containsText" id="{90C91A02-DAE4-4D2F-9236-8F3714DD806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53" operator="containsText" id="{D89F5545-4EFF-4BF4-ADEE-8FF6BC37CB05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54" operator="containsText" id="{140B7A66-D595-4233-826C-FA0EF1EE7536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55" operator="containsText" id="{2BCDE04E-F2A7-4C2F-88EE-A352FBDEEED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56" operator="containsText" id="{15290876-90DC-457E-A659-CA24A479B696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57" operator="containsText" id="{ED336B9C-D696-4E5D-9F7B-A6F9EC799589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58" operator="containsText" id="{EC68F2B2-A683-429D-AE3F-F6BBD8C0DC51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59" operator="containsText" id="{0CB8DCA3-8B3B-4144-BD8D-532879025AC8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60" operator="containsText" id="{A8A2BAB5-19CD-40BF-9BC9-A7D14A971B22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61" operator="containsText" id="{2AB2897B-A064-4ABF-B421-BC1F60AF4246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62" operator="containsText" id="{267FCC49-E2C8-43C8-863A-5488A297B5DD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63" operator="containsText" id="{6DBCD2C6-98D1-4B53-8BB1-6DBB7D470D5F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12" operator="containsText" id="{50E30252-4BD2-44A2-9797-DB77568D88D0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13" operator="containsText" id="{AE1B9E8B-840E-4F45-BB7F-2BA1037EB78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14" operator="containsText" id="{79F4AAE0-6539-4FA8-B43D-321A655E8A9F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15" operator="containsText" id="{44ED00F3-40EC-4771-A37E-A0CC0193F3DD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16" operator="containsText" id="{4C0EEB0B-3D2A-4006-B201-AC5BD2BF7C86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17" operator="containsText" id="{BB500560-462D-499F-8C18-B365105AA2F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18" operator="containsText" id="{1E89E8DC-885A-4D33-ABCA-E28832127A1B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19" operator="containsText" id="{92BDF732-8793-43E0-B1DF-55832D9F1679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20" operator="containsText" id="{305D7471-0B2F-41F2-9BB0-A7B6457AEBB0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21" operator="containsText" id="{C6B00093-E74D-45A1-8224-7B603545BDEA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22" operator="containsText" id="{738F562F-4AD6-46FB-9895-867BA5D6D6D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23" operator="containsText" id="{B7BEC496-EC69-48ED-9877-FBFA27C229C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60" operator="containsText" id="{A925C501-1D76-4B6C-9329-8784F2BF70C5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61" operator="containsText" id="{44737E73-3564-4134-ACD9-E24E8728972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62" operator="containsText" id="{056E83D8-BE4D-492E-944C-117EDBE55EAD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63" operator="containsText" id="{82DB5752-344D-4C48-836B-0D0DD24FEFEF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64" operator="containsText" id="{F4C8BF5B-096B-4AED-BB68-586A73BF9743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65" operator="containsText" id="{D3F45CE7-DF34-49EA-8216-4627CB83D36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66" operator="containsText" id="{794575A3-26CD-4C19-A5F1-37E5BA988A36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67" operator="containsText" id="{B5C06CC8-CD2D-4FF1-9E0E-CD1EF89450AF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68" operator="containsText" id="{C1868AEA-B996-4460-B2E7-E7D1CC796507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69" operator="containsText" id="{CCE10975-76AB-450E-883A-AE48184C883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70" operator="containsText" id="{32E74E11-89F4-4F98-9EDD-620D4B465D84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71" operator="containsText" id="{853E8C2E-6C64-4DA9-8F68-AD980A68FC7E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72" operator="containsText" id="{0214492D-A209-4CC0-932D-854A56F11D2D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73" operator="containsText" id="{87B04F94-D733-4B8A-89FE-E97A95DFD6A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74" operator="containsText" id="{F6E817A2-E22D-4209-ACFC-65599743CEBF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75" operator="containsText" id="{AD7B41D5-4689-4631-B6A2-539E692B7C21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76" operator="containsText" id="{BE95CCAC-56DA-47DF-9374-152963766BAD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77" operator="containsText" id="{B26E7169-6BC0-4F29-8152-7AE82779F878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78" operator="containsText" id="{3ADDC634-1CF8-4130-AC1E-C498E08B7F65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79" operator="containsText" id="{C7093D6F-6C0E-4E3F-BD83-929E4471FD55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80" operator="containsText" id="{A7C18396-D5F0-4592-B88F-1DE4281026ED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81" operator="containsText" id="{EA3F2B14-154B-4989-80A9-40AC36FEE86E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82" operator="containsText" id="{F23979C7-7C3C-4ADC-B979-BE363ECF527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83" operator="containsText" id="{1B16712E-F503-44E9-8AC4-A10A92A60E66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80" operator="containsText" id="{3036930B-902A-47E0-B8E3-720A10B9ECAA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81" operator="containsText" id="{0212BB47-575A-474E-ADD7-A70D3213024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82" operator="containsText" id="{90E5909E-8586-411A-A512-48E09A71F663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83" operator="containsText" id="{504E9BF5-2C99-4CF7-AC1B-3037BC50459A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84" operator="containsText" id="{1F06F8F7-060F-497A-AD8D-E887E914E137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85" operator="containsText" id="{482D72A3-BDDA-4C87-B0A5-A78ED0DAEA7F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86" operator="containsText" id="{D22E507C-09C9-4DAC-B366-87BD9A5CCB3F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87" operator="containsText" id="{68117E34-4960-4452-9A12-D7D857E73AFA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88" operator="containsText" id="{559E01DE-3778-45C3-9D88-0D29BD073970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89" operator="containsText" id="{C2339AD7-620A-4A66-9B60-FA7D3D7B730D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90" operator="containsText" id="{F8293DA7-9C4F-4EB4-84A0-A0E95E05D007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91" operator="containsText" id="{C5334B61-9F9C-4064-B20C-426301AA61B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92" operator="containsText" id="{C7C7836D-6F78-4B7C-B7C6-262C4D7104C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93" operator="containsText" id="{D17EF6D7-2DC4-4961-90D9-5FED57593AE5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94" operator="containsText" id="{AE3C61CC-039D-4476-94A9-CC64D25EB635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95" operator="containsText" id="{8308E449-9DDE-43EB-9096-90DA9851C194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96" operator="containsText" id="{C04DD7CF-3D9D-4483-AAD8-44DEC4A99D8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97" operator="containsText" id="{4322BFEF-3845-4BC2-93B0-FCC7F9F29787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98" operator="containsText" id="{65FDBD5B-E57B-43C5-9F02-5B8507A1305F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99" operator="containsText" id="{A195D082-A6E7-460B-8912-C8F0C6CDE4D4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00" operator="containsText" id="{44479473-A1BA-4AF6-98BC-1D3796928ACE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01" operator="containsText" id="{3B000637-7545-47CF-B813-F824B14C93C3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02" operator="containsText" id="{826DA835-5E11-46E1-B02B-4BE5F6DF7A97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03" operator="containsText" id="{9FB1CCA4-890B-4E9B-81BA-AD14FD4E08A8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04" operator="containsText" id="{883166CD-5284-4AD6-BD25-2C4EE3EE359A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05" operator="containsText" id="{50A6D329-8BA0-44BA-BA42-79A9BD674142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06" operator="containsText" id="{FB178964-B5B0-4D6C-9711-B0682AE5F860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07" operator="containsText" id="{D1C8BEA6-5863-4CD3-A1E5-311D349C2B88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08" operator="containsText" id="{A029BE26-0200-42E7-8C3B-DA8005564AC2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09" operator="containsText" id="{E682ABA4-DD70-4088-946C-524589423E5D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10" operator="containsText" id="{73CE5B72-1946-475B-B47C-8F8D1828ABD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11" operator="containsText" id="{840C4175-4AF8-463C-8F80-3BEAD32424B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12" operator="containsText" id="{5C355B6A-88ED-4FCF-A5C8-99DBB2C7B06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13" operator="containsText" id="{1A67795F-3344-4114-BF57-73F07F593A34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14" operator="containsText" id="{2F3556FE-1725-40C4-8727-CE938E350983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15" operator="containsText" id="{8F9D7FE1-3420-477A-88EA-EBBD464FE0C6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40" operator="containsText" id="{2FDF71CE-7A7A-43F0-990B-6B640CB8A1E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41" operator="containsText" id="{2CE687B9-EBC4-4896-BBB8-E9C2710D9397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42" operator="containsText" id="{9DA6970C-4A05-4698-806E-E087E9E3EC55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43" operator="containsText" id="{6DBFD7A5-0ABD-4BCE-A333-2C3A868512CF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44" operator="containsText" id="{D44BCB80-8BCB-49EC-803A-97E3334B6F6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45" operator="containsText" id="{3E82FFE5-C693-4437-8F8A-0DEA838C219F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46" operator="containsText" id="{B1AC5151-7401-4AE7-9FE0-4D0F270AF84D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47" operator="containsText" id="{71695427-46C8-4498-8FB0-8C31DD2D88C6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48" operator="containsText" id="{5E1F15B0-EF25-4EF8-B6DE-D6F4D6073012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49" operator="containsText" id="{83BB332C-30D5-428D-8537-F65354BFF465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50" operator="containsText" id="{3ECDDEDB-794E-4641-8228-5C3869D6ABB3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51" operator="containsText" id="{76BECBFC-B849-4883-9BF7-826448A6B5EB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52" operator="containsText" id="{A1C0F2B0-163C-4E06-8335-6AEC5D73454B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53" operator="containsText" id="{37483204-9D3A-4E7D-8611-7006D8EFE1E1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54" operator="containsText" id="{FBC59224-9D66-4EA2-88D2-BF3CD5B3EF85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55" operator="containsText" id="{C5034284-5461-495C-AFC2-47AF4866D933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56" operator="containsText" id="{2BE73E8D-0A5D-4CBD-B25B-43F26B3779CE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57" operator="containsText" id="{CAC46706-9F03-4EF8-BB86-823FC382A8D1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58" operator="containsText" id="{99514ACE-EB7B-4E22-866D-F04F2E55C341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59" operator="containsText" id="{DEC98BA7-99DA-4CFF-811D-9351B29C4784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60" operator="containsText" id="{81A88A5A-0AC5-4400-B3E1-C8958277A85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61" operator="containsText" id="{81A463BE-69B8-47F0-A6F7-9E6D5C4142D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62" operator="containsText" id="{7AEAF7B5-57CB-42A2-BB93-4DBE1DD8C074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63" operator="containsText" id="{A3B7EEFB-683C-4E4F-94E2-A83FDF38F629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64" operator="containsText" id="{420D5109-F50B-4383-87C1-4DABE3A9D0F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65" operator="containsText" id="{BD7BA92D-F57F-468B-980C-155F68A30500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66" operator="containsText" id="{08DA3E17-4352-4534-90C6-D48F0B7D3222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67" operator="containsText" id="{9FD25BF9-A1CD-44EA-AD13-641E5E3E234F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68" operator="containsText" id="{E8429F67-85B3-4798-88C2-6715CF1856EC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69" operator="containsText" id="{D7FBB176-7260-45DB-B7FE-BD19CB8659A3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70" operator="containsText" id="{A1900989-78E8-4C3B-9FC9-CA40F890FC15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71" operator="containsText" id="{9893CFA5-5B35-41A1-95E8-E340756FC7B6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72" operator="containsText" id="{C7DC1735-21BA-42AB-87CA-C155986E7F55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73" operator="containsText" id="{33F399D9-E447-466D-BC09-488069B1F365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74" operator="containsText" id="{83A4B539-D5D1-4FF0-81F9-D206967EDF81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75" operator="containsText" id="{A13623F4-3E44-4A29-8933-292FFC18F3E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24" operator="containsText" id="{627A3F8C-2851-4F81-BCB5-C7037C3EF4C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25" operator="containsText" id="{475842BA-D6BE-404E-8FB2-78D1FED0E5EA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26" operator="containsText" id="{EDEEE1CD-DF53-481F-9EA3-3E701B51DB51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27" operator="containsText" id="{86F73135-2765-4E7D-8DCB-4EFB56F106C5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28" operator="containsText" id="{C52AA2A7-41AF-40C0-A8F5-41A11BE3CF0B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29" operator="containsText" id="{C22132D2-54DA-4FEF-9895-C7E814A8EFB2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30" operator="containsText" id="{23A0A521-E794-4C60-93EA-DAA5605722D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31" operator="containsText" id="{9DA076E5-C94F-4153-971B-607A9B8E30E0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32" operator="containsText" id="{022DE41B-78B5-4220-8AD3-F99DAC67473B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33" operator="containsText" id="{D8976768-B797-46CC-A0BB-3F326DA80941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34" operator="containsText" id="{95434665-8A38-4D18-B8BD-2BD41D2084F1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35" operator="containsText" id="{FCE29874-C729-4773-89F6-967A9AF98596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36" operator="containsText" id="{55FC347E-C24E-462F-9F5B-F4D0FFE1EEAB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37" operator="containsText" id="{324BA3AF-3B82-4411-929B-1A62A0907F92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38" operator="containsText" id="{AC7DD233-4566-4871-8C28-5ED776C96F4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39" operator="containsText" id="{917F1086-AFBE-454B-A10D-B928D76523B0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40" operator="containsText" id="{C5E64A76-1CEF-443B-AF3C-E258DF78328A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41" operator="containsText" id="{03C27245-2CA6-4242-9DFD-850E6C71E228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42" operator="containsText" id="{4DE674CF-10E0-42A6-B0BE-4F573F8F1E5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43" operator="containsText" id="{E1815851-D298-47D3-A0EC-DE3BC800D7F5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44" operator="containsText" id="{880AC007-C94E-4606-A16F-B1FD85CEE583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45" operator="containsText" id="{817924B2-DF30-4974-9D85-1D41517D0810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46" operator="containsText" id="{5C0BEE28-AC60-49AE-B1B3-F6452D8BAAD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47" operator="containsText" id="{D2E13257-2124-4EEF-AFAC-5DB2E096755C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96" operator="containsText" id="{0A7629AC-B6B8-4903-AAA3-3E8BC10004A0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97" operator="containsText" id="{5F894B25-7F28-4499-826B-67D6C9D0A75C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98" operator="containsText" id="{7231E50A-FC9D-45D4-ACDA-91F2CAD89022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99" operator="containsText" id="{78B202B6-628B-459C-BC80-C6F0B754E038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00" operator="containsText" id="{C3FA5B74-F6B4-4479-A414-20371D93F166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01" operator="containsText" id="{3594EA76-5926-4738-9F7B-4C85CFE02B4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02" operator="containsText" id="{3C934173-394C-4707-B7F6-12CA14AF0227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03" operator="containsText" id="{DAAD055C-0640-46A7-816C-714DAD291892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04" operator="containsText" id="{2F3B238C-9A3C-4847-BFC7-08F3BD4724E4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05" operator="containsText" id="{FE31F70D-923D-49BC-87DF-BAE1095D070A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06" operator="containsText" id="{71F42216-EC6B-4841-93A1-E4011DCBDAAD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07" operator="containsText" id="{3E88A45E-55D8-463B-98E0-F697DB08678B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44" operator="containsText" id="{03CD2F4F-8415-4ADB-9BD7-FC985F0B9C0E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45" operator="containsText" id="{BB3498F3-4C67-4D19-AF65-B52F5A8487DE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46" operator="containsText" id="{31F621AA-9536-4F9C-8FA9-5B37FADEBF0A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47" operator="containsText" id="{FECD38F4-9F66-43D9-AB06-8ED3190C57D0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48" operator="containsText" id="{873FF902-7D11-47B7-ADC4-1E08C95355B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49" operator="containsText" id="{2C15150E-E393-47F6-BCF2-6CFA8F3B38E0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50" operator="containsText" id="{D0DF0E35-00C7-407E-ABA6-10EA85BE11EB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51" operator="containsText" id="{8497B9B0-35A2-4690-A479-B7E64A46391D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52" operator="containsText" id="{DF9A2979-1176-4D2E-9408-EB3EA5BECF4E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53" operator="containsText" id="{7B80EE39-D1E7-4578-BB1C-AC08473D110B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54" operator="containsText" id="{EDCCEAC7-1D67-4B86-99F3-6B3ABEC49F81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55" operator="containsText" id="{AA622DA2-3154-46FB-A381-C0E1540F349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m:sqref>P25</xm:sqref>
        </x14:conditionalFormatting>
        <x14:conditionalFormatting xmlns:xm="http://schemas.microsoft.com/office/excel/2006/main">
          <x14:cfRule type="containsText" priority="15980" operator="containsText" id="{723303C7-2D25-4E59-B0C7-C27BBC26DE8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81" operator="containsText" id="{254986D4-A4B9-4B13-8274-A1400CC2D1D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m:sqref>P25</xm:sqref>
        </x14:conditionalFormatting>
        <x14:conditionalFormatting xmlns:xm="http://schemas.microsoft.com/office/excel/2006/main">
          <x14:cfRule type="containsText" priority="15152" operator="containsText" id="{6543CB2C-C386-4FCA-861F-C6519BD081B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53" operator="containsText" id="{BE30EEA3-8617-4895-A52A-790A6574084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54" operator="containsText" id="{F3735052-FA28-48E8-838F-BFF31A3AA038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55" operator="containsText" id="{64302799-C36F-47F8-8190-B9D4851BE97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56" operator="containsText" id="{2A6EC664-BAAC-48B8-BD86-5A4D3D77BDDD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57" operator="containsText" id="{E7B2B2C2-B31D-4977-8F93-4C31EFD7F877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58" operator="containsText" id="{6DDF5D36-43E7-44B1-ABE2-E69700BE30E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59" operator="containsText" id="{60C60739-96CC-4E88-A13E-DCE766790C4B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60" operator="containsText" id="{FA3246CA-A768-4999-BD31-687C28F33069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61" operator="containsText" id="{A5CA892C-FFEE-4EC3-99FB-E27E66CEAA76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62" operator="containsText" id="{4EC1C8B7-A7A8-4D9A-B905-838DB761471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63" operator="containsText" id="{495384CB-90A6-42D4-8C1E-31B483B66B6D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176" operator="containsText" id="{8B18ECEE-D629-4E6D-85CA-D9A1424F7973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77" operator="containsText" id="{A0B913B8-FEBC-4E6A-8AFF-88F600D96A5F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78" operator="containsText" id="{A9C1C6F3-9045-404B-AA39-5A4CA7D38312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79" operator="containsText" id="{2E44A9C3-C5A6-498D-B945-B3AFBCA9160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80" operator="containsText" id="{C6E10050-16E5-4AC1-95D2-6AF2CAE1310D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81" operator="containsText" id="{FD8A055C-33EC-469D-9931-9E9D4B751031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82" operator="containsText" id="{8146973D-7CCC-41FA-968C-0263E7B1EF48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83" operator="containsText" id="{D835FF98-2211-4284-A1B6-30CA9FF6C60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84" operator="containsText" id="{2A526CE9-FA88-4666-8F42-B00761C47626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85" operator="containsText" id="{CD57ECD5-F12D-4FEB-B3BA-83844A268261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86" operator="containsText" id="{9E48EE4E-5C85-48F5-B3F5-4FDECE995376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87" operator="containsText" id="{600BD20E-B095-40F5-8A13-3CC7A5C05B5F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00" operator="containsText" id="{B5AC50D3-4980-44AD-88CD-D2DAEE13686B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01" operator="containsText" id="{643D04FD-0E39-4316-8D4B-315192623814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02" operator="containsText" id="{AB366543-CED6-45EF-AFFF-78EBB990A69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03" operator="containsText" id="{E0A257A8-714C-4ED5-BA96-F9AABA8D7935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04" operator="containsText" id="{72E229A7-3FA8-466F-A4DE-065F138C46AD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05" operator="containsText" id="{6A9C426F-6A94-4932-9F2F-A8EE9651A66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06" operator="containsText" id="{3F523881-B1A7-4C99-957C-3E39CB60498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07" operator="containsText" id="{D6791251-4420-4C16-A48C-EAC8FFE4BA0B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08" operator="containsText" id="{4F4A198D-A5D8-44D1-AAEE-D3E4D9D39D30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09" operator="containsText" id="{DBC20979-EE0F-4B17-AC7D-6D46EB00D245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10" operator="containsText" id="{3D2C75D9-633A-48B2-BD4A-7C1B28072EAE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11" operator="containsText" id="{FE18369E-DD8A-419B-BBA5-5EC7CF63DAA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12" operator="containsText" id="{644FF993-1EFA-4597-A107-AAC696C0230F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13" operator="containsText" id="{480D6E03-8E3C-4B2A-9AAC-11085C32D2ED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14" operator="containsText" id="{E2F70523-D245-4A72-9A17-9C00CBA03586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15" operator="containsText" id="{C84B0121-B429-4AAC-B291-12A6FE0C93AD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16" operator="containsText" id="{FE7098E0-F589-4D70-A85B-1F9C1496AE65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17" operator="containsText" id="{825EA1E2-F287-491A-9E7A-D70340E6FC0F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18" operator="containsText" id="{E1D160B1-4333-4769-93E8-EA67B5023A0B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19" operator="containsText" id="{37DBC8B3-FD27-41F6-B71F-96B1AF871FFC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20" operator="containsText" id="{73A11412-F903-4C02-BBED-9ACFE6F060A1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21" operator="containsText" id="{DF2EB2B9-757B-4CFC-BE59-4DF7642F940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22" operator="containsText" id="{F0A1DF09-8F05-4371-8AF7-37D8A8312555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23" operator="containsText" id="{696F246A-B7AE-4F16-8893-EA1180C3D386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82" operator="containsText" id="{2644EC47-94D9-4DA2-95FF-531AF0CEFDA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83" operator="containsText" id="{84FBAC53-C20C-432A-A1B3-8BCC88E9E3F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84" operator="containsText" id="{A09CCCBD-96F7-4051-9833-A2C5D703F99E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85" operator="containsText" id="{8ADA0C8C-D95E-403D-9C1E-177ED3C988D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86" operator="containsText" id="{D2762F6A-A534-4597-B5FB-ED3996AC3BEC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87" operator="containsText" id="{F1F53D74-A215-44F9-BC60-FD972B275F5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88" operator="containsText" id="{945CD576-E8F3-4F6A-A183-AD77A7C2F81E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89" operator="containsText" id="{6FA26E11-FC9C-4848-A2A0-649E2F4436B4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90" operator="containsText" id="{B799C193-2813-4525-A1BD-0F539AB1F839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91" operator="containsText" id="{41012EC6-11C2-411C-88FB-E3FD4EB55CF4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92" operator="containsText" id="{07181F43-40FB-4759-958F-913FC7B8F6EA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93" operator="containsText" id="{859B40BD-4F7F-4EF0-AE50-BAB86863F961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68" operator="containsText" id="{AF32869B-77D2-412B-B06D-F67ED9164B79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69" operator="containsText" id="{DA91A0FC-727A-4494-88B5-58D2F591DD11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70" operator="containsText" id="{2FB804E9-AA21-41C8-B99F-D1AA9B8BB39E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71" operator="containsText" id="{40EE597F-0981-439F-9AF9-9462A14FBE7D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72" operator="containsText" id="{91934275-B273-4F12-A4A0-137ECB8B835C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73" operator="containsText" id="{095EF689-C399-498E-85DB-BBD25AE8D594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09" operator="containsText" id="{2130285D-E809-4707-9EB3-F373B548F037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10" operator="containsText" id="{83094072-994A-43AE-BBDB-7F5E3A45637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11" operator="containsText" id="{52B54C86-E560-4EB4-8E6B-367981210D1D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36" operator="containsText" id="{BAB20B48-A0F5-42B1-B48C-EBC48684C30C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37" operator="containsText" id="{F3164FAA-4788-459E-BB6B-997DE8221218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38" operator="containsText" id="{AC288AC8-3892-4823-917E-89C739ED77C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39" operator="containsText" id="{6B07BD49-D376-45F6-938A-A0622354D790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40" operator="containsText" id="{3C6D8BD5-964B-4E1C-8C8A-9F8D98895B24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41" operator="containsText" id="{C0237163-DA07-4198-8EF6-FD3F18E34418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42" operator="containsText" id="{29EA3917-46BD-4EDC-B8DC-3E9874A40E27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43" operator="containsText" id="{3670A8D6-4A0A-4954-AF53-0BECBB91F17F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44" operator="containsText" id="{17C13180-EA17-4405-BBAD-84A1CCE9D49D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45" operator="containsText" id="{FB64417B-D8F0-4135-A9D9-17EF764CD6D3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46" operator="containsText" id="{8958518B-CA66-4F34-ACA9-C2EC020F997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47" operator="containsText" id="{1C655B12-1CF6-4550-B991-6D5AB3E8674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96" operator="containsText" id="{483C75D7-C296-430F-863F-E27CDE69D834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97" operator="containsText" id="{D836160B-6ED9-4620-93DD-05F39BFC3F9B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98" operator="containsText" id="{B6FA593F-DBEE-40F4-9C4A-32B4DDEEFA86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99" operator="containsText" id="{9E64D6C4-5D3D-4156-8A21-D4420FE63414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00" operator="containsText" id="{BD8A710A-4944-4785-A488-827F01959C2A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01" operator="containsText" id="{1C271FAC-126B-4973-9DCB-346B3EF159C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02" operator="containsText" id="{A7529CA0-45F9-49EA-A8BF-92874A4B1EA3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03" operator="containsText" id="{762CF414-9465-4D1C-9EFE-CAB72AF97D5A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04" operator="containsText" id="{97741131-BAE2-4CC7-AFC7-1069CD646873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05" operator="containsText" id="{4922D237-A9A5-4604-9F29-DFC9DE43B85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06" operator="containsText" id="{740A33BB-BAF6-4C4D-A026-966959A76712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07" operator="containsText" id="{6FA97A7A-F047-4126-8F98-CD537864431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08" operator="containsText" id="{79459D93-473E-4479-890E-E2FFED3A3E8D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09" operator="containsText" id="{1CFF5CF0-8012-4596-B20D-0FAF9FC278B2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10" operator="containsText" id="{A8F331D0-4D2A-4EBA-88F2-85BA0DE74330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11" operator="containsText" id="{FAC75669-FDCF-4E04-AEEF-70B4ED4F0A09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12" operator="containsText" id="{7B8B6186-61F1-4EF3-B8DA-0FE974ACAE9E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13" operator="containsText" id="{84B9D072-FD23-48AB-95C8-F2C5E392FE99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14" operator="containsText" id="{069CDF96-4268-4FF3-881D-78507EFF7372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15" operator="containsText" id="{BE5F6EA9-FED0-4543-9CF3-37979B760FB9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16" operator="containsText" id="{5EB00B76-3715-44D9-A916-840A7957EDBE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17" operator="containsText" id="{3F5B2FF6-26C0-46A2-AC0E-38CF80F95F7A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18" operator="containsText" id="{DBEE304C-90F9-4EA2-A794-135E4014DEDD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19" operator="containsText" id="{2C1674C6-1B06-4DF1-9AD7-08123DEC4523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68" operator="containsText" id="{7D514823-D70B-46B7-93F0-CDFB1CC47036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69" operator="containsText" id="{7D1B24A5-73C3-44CA-B256-08C98340FA9A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70" operator="containsText" id="{B2232029-914F-4DFF-B82D-1AB6B5BA9F3A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71" operator="containsText" id="{983C0E32-C1B9-4266-BE90-327597A5010F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72" operator="containsText" id="{19F55A61-3C60-421B-B115-CA0ACF61570B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73" operator="containsText" id="{8EE6617D-8C7D-44CD-BDF1-91B273BF0345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74" operator="containsText" id="{38CA1383-1DA4-42FF-94C1-054CD2B579E9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75" operator="containsText" id="{F60DC9FA-2B03-4868-8C95-EA1C6D644D28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76" operator="containsText" id="{28E0CD86-F6B8-44A3-8365-E094D295744F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77" operator="containsText" id="{83A8282B-A2F7-453A-B825-9E36DB37960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78" operator="containsText" id="{2C2AF991-EA97-4E3F-A08C-C66E5CA61B2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79" operator="containsText" id="{04961B36-2723-47A5-AFD8-CBF08F38B5C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80" operator="containsText" id="{9B4B8B43-07B9-48D8-AE5C-DFAAF63A5EBD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81" operator="containsText" id="{E7063F45-E77D-4564-97DB-B4DC2AF9C406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82" operator="containsText" id="{D704E0A8-FF8F-45CE-8F4C-D35D3C0B03FB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83" operator="containsText" id="{C31C03CA-28FF-4659-8DB7-EFBE3117DBC4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84" operator="containsText" id="{E92A5B92-72C8-47F4-B727-0D8BD9211069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85" operator="containsText" id="{42C3002F-AD69-41C9-B08A-C700F010E612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86" operator="containsText" id="{E6F7D80E-BC8D-4388-A5C7-4731AF3B5422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87" operator="containsText" id="{7A041418-2C52-4141-B040-41E2FC8A0F87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88" operator="containsText" id="{2DA56423-9D19-4C21-81B4-56C9EE4295B1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89" operator="containsText" id="{44C00F19-D125-4A12-BA8E-05E96F3CDD7D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90" operator="containsText" id="{99554C4C-E9D3-4ACA-AF11-FBC4D22BAC91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91" operator="containsText" id="{5A7B01B2-3CFF-4E8B-AB0D-D4973ADE83EC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292" operator="containsText" id="{BA56754D-6262-4C14-812F-9AF1596389E1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93" operator="containsText" id="{54A44A84-47C7-415E-B7C2-EEADF37FECE9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94" operator="containsText" id="{DB860B6E-3E43-4874-9965-6BB78E98E746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95" operator="containsText" id="{D4ED3AF9-F2ED-46C6-9049-3B8D08392B65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96" operator="containsText" id="{4A83E62A-8BE4-428B-9A3F-1508F4633D8E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97" operator="containsText" id="{42EC7390-AFBC-4A5D-8E0F-A9EFD824384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98" operator="containsText" id="{31F31745-5758-4795-8C4A-7C656CFF1787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99" operator="containsText" id="{9EDE2A7C-77E5-4FCD-84EE-3FAA9347EC3E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00" operator="containsText" id="{B043765E-78E7-4C0C-96B2-4D5D63388A55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01" operator="containsText" id="{ED0EF5C0-0BA6-4A83-80F8-2BEEF0231AD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02" operator="containsText" id="{FCA3721B-4E3A-425A-BBE1-7915B09DC369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03" operator="containsText" id="{C1B6B37E-9493-4824-87F8-69CFE0403C9B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64" operator="containsText" id="{AFC87E2A-5E99-41E3-95B3-6D2FB56AA4EE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65" operator="containsText" id="{4E6C3F30-2AE0-4E52-803E-633C7230C815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66" operator="containsText" id="{F504F0CD-C38E-4A09-A875-AC602DF12E70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67" operator="containsText" id="{D902B6D3-6AF6-4387-B116-3C80DCC7B062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68" operator="containsText" id="{6477B560-7AEC-4DFC-990E-5D5D65A86667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69" operator="containsText" id="{93D4C8C0-3DE3-44AD-9467-1294545E48E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70" operator="containsText" id="{E8D3F137-826C-45BD-9087-666093D43FFA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71" operator="containsText" id="{4F0A5331-E920-4A45-929B-16E7FBEA86BD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72" operator="containsText" id="{1732E1A4-48D7-433F-8E28-23BBAD9E87E9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73" operator="containsText" id="{AC587DA7-2B23-4FC3-AA90-DE61AC22050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74" operator="containsText" id="{AF26726F-6CD5-462F-97B8-7AC58C9E7ED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375" operator="containsText" id="{4A6CE60F-A089-4230-8A7E-D05426BE98D7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24" operator="containsText" id="{90EDD96B-4DC4-4F62-8516-48F6CB64C299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25" operator="containsText" id="{8644F83E-D57F-483F-B83F-CF2C8465FB78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26" operator="containsText" id="{D8B64501-F9BC-4440-A740-3ECD8C6A910C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27" operator="containsText" id="{75FFE5BE-7B6F-4D81-8BFC-247805F25F1B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28" operator="containsText" id="{62B3F7A5-2C55-49CA-9D74-719BB4BD752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29" operator="containsText" id="{D60821AE-BA45-48CD-A2DD-4A90F5BF0154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30" operator="containsText" id="{7D4CB150-AE03-4589-B2DE-2C9583F96074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31" operator="containsText" id="{867CFFD5-C190-4D48-988B-291018B26AA2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32" operator="containsText" id="{B5753A90-40AC-48DF-BBBA-706FFE6534AA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33" operator="containsText" id="{9C336FEA-7806-4D17-8580-FA2DFB403715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34" operator="containsText" id="{039EABD9-D00B-4C07-BD13-2F2AF267FC74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35" operator="containsText" id="{234492C0-7FCA-44AC-81AE-FD49FB0E59E2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36" operator="containsText" id="{51982FEF-E570-41B5-B6B4-98FEDBAE9D57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37" operator="containsText" id="{1E0A410C-1CB3-44A6-BD3D-528C9B38CFFF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38" operator="containsText" id="{BA469538-165B-4068-B043-B788742DFE0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39" operator="containsText" id="{84ED6135-D246-498E-9B78-ED35155F1C0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40" operator="containsText" id="{76780632-5BB0-4FD2-885B-DCBD736822A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41" operator="containsText" id="{05055A61-2389-4C83-B959-40522B260DBE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42" operator="containsText" id="{6EF59AFE-465E-4803-81BB-89521AAA1A6A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43" operator="containsText" id="{4AE65E68-2D69-4578-AC74-751ACF0C2202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44" operator="containsText" id="{505E5106-F98D-4AB1-93C1-F93F41038BBC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45" operator="containsText" id="{78F1500E-0F0A-4095-9049-845342BA789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46" operator="containsText" id="{5E095A47-7486-4760-9B26-8D6BEE01F70F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47" operator="containsText" id="{51C992A0-7B85-48E6-8DB6-B7F46F334EA5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84" operator="containsText" id="{37DD0E70-6963-4A1C-B972-F691D91A10AB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85" operator="containsText" id="{C85EC5DA-FB68-439E-8E5C-8BFC46E487F0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86" operator="containsText" id="{76E3667A-3B40-4F52-8A9D-A97753D80534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87" operator="containsText" id="{8238E490-F401-49BF-BF9E-06650373B4B6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88" operator="containsText" id="{23BA726D-237E-456F-A62E-7667E3AF5D2D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89" operator="containsText" id="{64720549-4477-4374-9839-8DFF44DB1E30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90" operator="containsText" id="{53C1FC6F-5972-4014-B04B-B67A8FD79D12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91" operator="containsText" id="{7D3DE316-FEF8-49D4-8B69-1D5E988CAFD4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92" operator="containsText" id="{9AB26CCE-E958-48A1-B4F4-68CDDD620DF7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93" operator="containsText" id="{39DC4C0F-417A-46B8-812C-349336624279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94" operator="containsText" id="{1D29E7FB-6A33-4BF9-AD2C-861D6A487B9B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95" operator="containsText" id="{69EEF0C3-D72A-42BF-B4ED-326B78935E26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44" operator="containsText" id="{DD3AC13D-ABCC-4B49-A4CF-59EB5BDD7CD1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45" operator="containsText" id="{2CA9F255-221A-4F08-8A3C-8B56A941566F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46" operator="containsText" id="{4FF837BA-CDD4-4AB7-99D3-B1790EB31C31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47" operator="containsText" id="{99E7E416-DD7C-4B0E-96DB-0868B79EDCFC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48" operator="containsText" id="{D14AA1B7-D13C-48B8-90BF-0C93B9A6176F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49" operator="containsText" id="{F5464822-1145-4FAE-A79C-5159E1DA6179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50" operator="containsText" id="{3E1D0977-107B-435B-9A49-53616BEB0FE1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551" operator="containsText" id="{4447DA5C-C286-44AF-B4CE-A6CD93DCCB32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52" operator="containsText" id="{C1D8F9A0-FCA4-41D0-8C3B-3A4885A57BA7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53" operator="containsText" id="{2C857ED1-D843-4EE0-BA51-99B9D3101BB8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54" operator="containsText" id="{347EB9C3-A736-4765-863F-2586B06E6C5C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55" operator="containsText" id="{A1422D66-DB4F-43D3-9AED-2A2417B1CE49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628" operator="containsText" id="{5728E1C7-7F84-4A15-B6C2-F786D99E444A}">
            <xm:f>NOT(ISERROR(SEARCH($P$44,P25)))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29" operator="containsText" id="{FEE0856A-AABA-4999-92D5-5DAB0D0C4A67}">
            <xm:f>NOT(ISERROR(SEARCH($O$44,P25)))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30" operator="containsText" id="{B928AD84-8DA6-486D-97E5-B6707CEC4033}">
            <xm:f>NOT(ISERROR(SEARCH($N$44,P25)))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31" operator="containsText" id="{76B69A68-A86F-4B72-B154-B4704C6E02CB}">
            <xm:f>NOT(ISERROR(SEARCH($M$44,P25)))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32" operator="containsText" id="{3EF52A71-D24D-4338-97F1-E187BE6387D4}">
            <xm:f>NOT(ISERROR(SEARCH($L$44,P25)))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33" operator="containsText" id="{2CF07260-D9EC-4900-A559-6DFE716CC0E3}">
            <xm:f>NOT(ISERROR(SEARCH($K$44,P25)))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34" operator="containsText" id="{01CDAF68-D5D1-4463-88AE-4558724EFB15}">
            <xm:f>NOT(ISERROR(SEARCH($J$44,P25)))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35" operator="containsText" id="{BC864E50-3F74-4B9D-8A4D-FED90D64C3F6}">
            <xm:f>NOT(ISERROR(SEARCH(#REF!,P25)))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36" operator="containsText" id="{5BB3861F-6F92-4532-ADB4-A00A183D0293}">
            <xm:f>NOT(ISERROR(SEARCH($R$44,P25)))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37" operator="containsText" id="{CE51FF95-44B9-4C30-8EB0-51D24ACC698E}">
            <xm:f>NOT(ISERROR(SEARCH($Q$44,P25)))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38" operator="containsText" id="{E6A49ABE-1775-4A16-A7B5-AF1410BAB037}">
            <xm:f>NOT(ISERROR(SEARCH(#REF!,P25)))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39" operator="containsText" id="{E3161AF1-7B57-4FA1-A1D0-784BB8CECCA0}">
            <xm:f>NOT(ISERROR(SEARCH($I$44,P25)))</xm:f>
            <xm:f>$I$44</xm:f>
            <x14:dxf>
              <fill>
                <patternFill>
                  <bgColor theme="2"/>
                </patternFill>
              </fill>
            </x14:dxf>
          </x14:cfRule>
          <xm:sqref>P25:Q25</xm:sqref>
        </x14:conditionalFormatting>
        <x14:conditionalFormatting xmlns:xm="http://schemas.microsoft.com/office/excel/2006/main">
          <x14:cfRule type="containsText" priority="15674" operator="containsText" id="{78D24080-4A51-415B-B283-93CA72795F37}">
            <xm:f>NOT(ISERROR(SEARCH($P$44,Q25)))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75" operator="containsText" id="{807C8CAA-C69E-45B3-83F2-017B26565034}">
            <xm:f>NOT(ISERROR(SEARCH($O$44,Q25)))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76" operator="containsText" id="{3AC2DEBE-336F-4489-8C96-A379F0134C6D}">
            <xm:f>NOT(ISERROR(SEARCH($N$44,Q25)))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77" operator="containsText" id="{D6EDDADB-B17E-4D10-B150-BA96BDE4891F}">
            <xm:f>NOT(ISERROR(SEARCH($M$44,Q25)))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78" operator="containsText" id="{D75FF5C7-6787-4440-9480-FF880C0BFD09}">
            <xm:f>NOT(ISERROR(SEARCH($L$44,Q25)))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79" operator="containsText" id="{6BDDEE0C-F3B3-498F-99F6-7A709246ED78}">
            <xm:f>NOT(ISERROR(SEARCH($K$44,Q25)))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80" operator="containsText" id="{DC7EFF2A-1FBB-403F-B49A-7061D276700F}">
            <xm:f>NOT(ISERROR(SEARCH($J$44,Q25)))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81" operator="containsText" id="{F7ADA164-8318-4FE9-B1DD-2229514AD91B}">
            <xm:f>NOT(ISERROR(SEARCH(#REF!,Q25)))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82" operator="containsText" id="{87CAB1C8-46BA-4A54-88ED-6D9F47F574CD}">
            <xm:f>NOT(ISERROR(SEARCH($R$44,Q25)))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83" operator="containsText" id="{88EC5962-BB8D-4D06-8864-7CEE731E2DD4}">
            <xm:f>NOT(ISERROR(SEARCH($Q$44,Q25)))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84" operator="containsText" id="{C40C050E-E42E-4035-B305-C71B1C864D28}">
            <xm:f>NOT(ISERROR(SEARCH(#REF!,Q25)))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85" operator="containsText" id="{091D97F6-BCA5-4277-A9D3-53FE236CB3BB}">
            <xm:f>NOT(ISERROR(SEARCH($I$44,Q25)))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695" operator="containsText" id="{8A659B15-41BB-40BB-B0F9-9A6D302CCF9F}">
            <xm:f>NOT(ISERROR(SEARCH($Q$44,Q25)))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96" operator="containsText" id="{7EA14002-A009-464F-9CA1-C37E6205AA80}">
            <xm:f>NOT(ISERROR(SEARCH(#REF!,Q25)))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97" operator="containsText" id="{7415BE5B-C211-4B80-B2EF-86645116B4EC}">
            <xm:f>NOT(ISERROR(SEARCH($I$44,Q25)))</xm:f>
            <xm:f>$I$44</xm:f>
            <x14:dxf>
              <fill>
                <patternFill>
                  <bgColor theme="2"/>
                </patternFill>
              </fill>
            </x14:dxf>
          </x14:cfRule>
          <xm:sqref>Q25</xm:sqref>
        </x14:conditionalFormatting>
        <x14:conditionalFormatting xmlns:xm="http://schemas.microsoft.com/office/excel/2006/main">
          <x14:cfRule type="containsText" priority="15116" operator="containsText" id="{00266AA4-8FF4-4975-9C36-6BBFA9281E2B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17" operator="containsText" id="{83B51D60-EF8D-4025-976C-4B977BE11198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18" operator="containsText" id="{0E89468A-2F6B-4956-AB6F-B79F9C41AFE0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19" operator="containsText" id="{073189D8-C738-4BF0-BB79-DEFA7493BEAD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20" operator="containsText" id="{73E4A7D9-1422-4D07-84A7-D27F2278364C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21" operator="containsText" id="{4D88DA2D-125D-4651-BAA5-AF374AD480C1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22" operator="containsText" id="{6199109A-09FE-4966-AD9D-2A144448E2CC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23" operator="containsText" id="{8135E311-FF3B-4610-AF5F-BAE7BEC27582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24" operator="containsText" id="{C422FADA-728F-4980-ADCB-BB35001110D5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25" operator="containsText" id="{4868EA2D-89C9-4435-84BD-83BF03CCAFB0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26" operator="containsText" id="{A51009DF-2E42-4AF3-B3EC-A45972834EA7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27" operator="containsText" id="{C3F62019-82D4-43E9-9F52-AA4414F87D14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128" operator="containsText" id="{93085F4C-53E8-4032-9948-D66D80EC7206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29" operator="containsText" id="{7D25D158-5470-432A-A968-AB6DA81CC372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30" operator="containsText" id="{D8B8AFF1-D0DD-4E49-9A92-012383A4F88B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31" operator="containsText" id="{1148E8F7-3B71-4028-B839-C56EA738C583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32" operator="containsText" id="{7CA36D22-F4CE-480B-BC5A-CB7483DC1CAF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33" operator="containsText" id="{3F1B8784-37B8-4440-A4FE-6DE36BF1CEE2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34" operator="containsText" id="{2A6F85FD-066C-4D60-B0A6-17B39CB9101B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35" operator="containsText" id="{C9555BB4-FA0D-4759-A282-01A0ED71785C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36" operator="containsText" id="{07A5CF3A-B769-4FF8-BCC5-9D61C602E673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37" operator="containsText" id="{A671C5B9-E66E-495A-9055-9189D895BFC8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38" operator="containsText" id="{05EFBF58-E6B6-4E33-81A8-4E0C2B855A2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39" operator="containsText" id="{297FC933-6BFC-4EA1-9F2E-98F2545E102A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M27:Q27</xm:sqref>
        </x14:conditionalFormatting>
        <x14:conditionalFormatting xmlns:xm="http://schemas.microsoft.com/office/excel/2006/main">
          <x14:cfRule type="containsText" priority="15044" operator="containsText" id="{5AA468B9-F27A-4565-B1D7-570B12E0C8EA}">
            <xm:f>NOT(ISERROR(SEARCH($J$45,M27)))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45" operator="containsText" id="{4A102898-4896-4FEB-AA51-82362C94A575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46" operator="containsText" id="{7B1732B4-075D-4325-9C58-777B9ECBB4E2}">
            <xm:f>NOT(ISERROR(SEARCH($R$45,M27)))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47" operator="containsText" id="{861AA702-60FA-487D-8AF0-95FEFAFEBEA3}">
            <xm:f>NOT(ISERROR(SEARCH($Q$45,M27)))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48" operator="containsText" id="{07F723E3-DBCC-4B16-B2E2-3D0BC8A4B3F1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49" operator="containsText" id="{DCC3F1ED-2CC4-427B-986C-4F0BD88818C1}">
            <xm:f>NOT(ISERROR(SEARCH($I$45,M27)))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5050" operator="containsText" id="{1483DC6E-4EC3-4722-B907-1078EF145740}">
            <xm:f>NOT(ISERROR(SEARCH($P$45,M27)))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51" operator="containsText" id="{44CE33E4-8B9F-4FE8-8CAD-90826BDA0346}">
            <xm:f>NOT(ISERROR(SEARCH($O$45,M27)))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52" operator="containsText" id="{D831F896-E31A-40C4-ADDA-1AFFDA5F8A49}">
            <xm:f>NOT(ISERROR(SEARCH($N$45,M27)))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53" operator="containsText" id="{945EBADB-A5DD-4FCD-9670-0F87F9879593}">
            <xm:f>NOT(ISERROR(SEARCH($M$45,M27)))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54" operator="containsText" id="{534051F5-C012-4E4A-9AE8-993C650B8C73}">
            <xm:f>NOT(ISERROR(SEARCH($L$45,M27)))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55" operator="containsText" id="{05ADBC4C-41EA-4FAF-857A-AF7CC9A2EA00}">
            <xm:f>NOT(ISERROR(SEARCH($K$45,M27)))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56" operator="containsText" id="{55092BD2-CA76-4D2E-BE66-C8EAB835641F}">
            <xm:f>NOT(ISERROR(SEARCH($J$45,M27)))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57" operator="containsText" id="{12EFD2A8-65F3-440E-B8AA-5C8531D9E4E3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58" operator="containsText" id="{04423D35-CB28-4818-BB2D-AF9A19C8FE5C}">
            <xm:f>NOT(ISERROR(SEARCH($R$45,M27)))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59" operator="containsText" id="{011A336A-5013-4DE0-9BB5-DC15F08456F5}">
            <xm:f>NOT(ISERROR(SEARCH($Q$45,M27)))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60" operator="containsText" id="{5999B702-BD6C-45F0-8902-BBE0B2E1A66B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61" operator="containsText" id="{33D043C1-05AC-4754-AC21-5CEA63262B36}">
            <xm:f>NOT(ISERROR(SEARCH($I$45,M27)))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5062" operator="containsText" id="{D0C63188-E6D3-47E2-987A-2EE4EFF5529A}">
            <xm:f>NOT(ISERROR(SEARCH($P$45,M27)))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63" operator="containsText" id="{2965CA57-1025-48FC-A30A-4280FFF089BC}">
            <xm:f>NOT(ISERROR(SEARCH($O$45,M27)))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64" operator="containsText" id="{1A67752E-4179-4819-AB9B-4BA7C5ABFD8B}">
            <xm:f>NOT(ISERROR(SEARCH($N$45,M27)))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65" operator="containsText" id="{ED27B130-3D8D-4917-B8DE-7AAC5BC9C1AD}">
            <xm:f>NOT(ISERROR(SEARCH($M$45,M27)))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66" operator="containsText" id="{E97D8ED0-A43B-4F75-AEF4-2AC08EA211E2}">
            <xm:f>NOT(ISERROR(SEARCH($L$45,M27)))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67" operator="containsText" id="{551D9935-F204-44D9-B8D1-E26464E129A4}">
            <xm:f>NOT(ISERROR(SEARCH($K$45,M27)))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68" operator="containsText" id="{9312CF34-F9E1-4040-9AD3-E67D9CA43EA2}">
            <xm:f>NOT(ISERROR(SEARCH($J$45,M27)))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69" operator="containsText" id="{9C95F75B-8446-4912-8919-27EBC7EE7E4E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70" operator="containsText" id="{5A7F42F1-72F2-4414-8799-66FFB6416E10}">
            <xm:f>NOT(ISERROR(SEARCH($R$45,M27)))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71" operator="containsText" id="{B2322E38-29BF-454E-8A5E-AE536E5024A1}">
            <xm:f>NOT(ISERROR(SEARCH($Q$45,M27)))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72" operator="containsText" id="{89FC8165-9E28-46D0-9260-5D6A975D6C0B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73" operator="containsText" id="{1748762C-7773-409C-BF24-FC7877A20DB3}">
            <xm:f>NOT(ISERROR(SEARCH($I$45,M27)))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5074" operator="containsText" id="{CD71A54F-C259-451A-AE05-5C10DDCA8FA7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75" operator="containsText" id="{3BEEBC56-1E9F-42BB-B676-B3D429631EE6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76" operator="containsText" id="{3E80DF4A-1D2E-4FBF-A817-9B3CFDBEFD30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77" operator="containsText" id="{11D548B0-863E-49C6-8BAE-8724A0DFE84B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78" operator="containsText" id="{6EC54487-3E6B-46DB-927E-FC3ED0F996A6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79" operator="containsText" id="{CD1D7AFC-301C-4460-B990-670B72DB723E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80" operator="containsText" id="{DE7BD1CF-6176-424D-AD56-54BD674FCFC2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81" operator="containsText" id="{0CB14ED7-527A-4AF4-B1EB-ECD8E30318DC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82" operator="containsText" id="{6216A78B-3FF6-4C31-BDBD-6FCF062B3A8E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83" operator="containsText" id="{307DFE39-AF1A-4B29-AA9C-D4F2743A1E74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84" operator="containsText" id="{C065B3A7-C201-445F-83F6-1A3C01FF394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85" operator="containsText" id="{D0C11ADC-038C-47E5-9ED9-4D7E97B3F250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086" operator="containsText" id="{7E0B7418-592D-4DDF-8863-2E691C86E6AE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87" operator="containsText" id="{5ACC585F-5C60-44BB-9533-DD33FD656869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88" operator="containsText" id="{BE0CC8CD-A2C1-4EDA-A09F-D82EB12EB4EC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89" operator="containsText" id="{D10D92C8-61C6-4AD3-8AB0-0EF93BF74792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90" operator="containsText" id="{63C40168-2BE1-48E3-8DC2-C4CB886F5E56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91" operator="containsText" id="{6AE87F38-113A-42B7-8485-5C5B8DB33507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92" operator="containsText" id="{B7DFF720-2309-4162-AA05-C191647D3C61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93" operator="containsText" id="{56A2368F-74AA-46F3-9555-B5F3DED46C8F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94" operator="containsText" id="{D829A0D3-AED6-4C8E-B28E-731E272C556B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95" operator="containsText" id="{51DE75B6-858B-4161-B6BD-D8E8A6D57515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96" operator="containsText" id="{EF485A77-D797-41C5-8503-42E36D00504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97" operator="containsText" id="{19DB2C43-1E20-4072-97AE-8F2A41DAA26D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098" operator="containsText" id="{085470E0-C8E2-4DB2-923A-AF86B99DDF63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99" operator="containsText" id="{F09ECA65-47B7-4E66-BFC3-499AE3E1BA2E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00" operator="containsText" id="{61852FAE-6798-4BD2-8E8E-39B13EB81414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01" operator="containsText" id="{5C9316E8-67AB-486F-A185-ED943C120386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02" operator="containsText" id="{1119287C-A036-4EA8-8FE7-2255E8AFEE84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03" operator="containsText" id="{DC04F3A9-A4A7-41D3-B029-792D6FD0E47D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04" operator="containsText" id="{95F79372-3D11-4F59-8B9F-98F89A15F4DD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05" operator="containsText" id="{A4A5C1EC-1309-490C-84C0-382F398E5DD6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06" operator="containsText" id="{D2861E59-24CD-41C7-8996-07F75C6F91B0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07" operator="containsText" id="{02CDF786-FD35-48DA-A8A8-BF5E5DACB28B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08" operator="containsText" id="{EBCBFFB7-6ED0-4D9F-BED2-273EEAAB5C33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09" operator="containsText" id="{0EE3FEB4-D4F6-487D-8C6B-9069FC52765F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110" operator="containsText" id="{56644559-CF9C-44D4-857C-3AB4961CE51B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11" operator="containsText" id="{6E2E1101-C6C9-4A83-BC3F-EA07605AFD3B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12" operator="containsText" id="{48520027-0CEA-486A-BDFC-39D641E26E38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13" operator="containsText" id="{04810BD3-56C2-4CF3-98B8-A886911E87C5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14" operator="containsText" id="{D1E96A0A-5AB2-4276-96A5-58B0DABA6553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15" operator="containsText" id="{69DB4E05-4BAB-4BC4-8116-F9C3B110B443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M27:P27</xm:sqref>
        </x14:conditionalFormatting>
        <x14:conditionalFormatting xmlns:xm="http://schemas.microsoft.com/office/excel/2006/main">
          <x14:cfRule type="containsText" priority="15042" operator="containsText" id="{FE56F68D-77A7-4C55-8AB3-40D7B4BA56D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43" operator="containsText" id="{D643F6F4-C9EF-4733-8B33-315DEC5EA03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14697" operator="containsText" id="{6EDAB5C6-4886-4A7A-A62D-E24F6A1A6D38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98" operator="containsText" id="{54E512AC-1B99-41EC-A875-D507B3E5040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99" operator="containsText" id="{1707A0FD-D306-4225-9063-B1DD28602060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00" operator="containsText" id="{D020E5DA-2D22-4095-8D99-0EB0DCA2F7CA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01" operator="containsText" id="{023FF84C-DE90-4458-B1BB-633ABA9B6AD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02" operator="containsText" id="{89CE7520-778E-4248-9403-8D23F81C3F83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03" operator="containsText" id="{36711BB4-0060-49F8-A962-793097ACE200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04" operator="containsText" id="{26A9A61F-B294-4F82-8B8A-C117A618E6E7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05" operator="containsText" id="{E89D56D2-9F53-4159-86D2-4445A6398E95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06" operator="containsText" id="{1D3DDC62-A516-44D4-8F0D-3D14A065A187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07" operator="containsText" id="{7630EEA2-A202-475D-9354-C61202517691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08" operator="containsText" id="{9611FF4A-7645-4175-904B-59FACA91BAA2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09" operator="containsText" id="{E83C25C4-35CE-47FA-AE6C-BBDBEB746FC9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10" operator="containsText" id="{6B6A514E-0C1A-4732-8950-FC86FBDDFAD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11" operator="containsText" id="{28AE1C69-7163-4724-AC2A-3965B2A9DFB6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12" operator="containsText" id="{A9DFBADE-9C96-4C0B-898B-25FE34804653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13" operator="containsText" id="{F13C93CE-353C-4F29-B499-4D01FCBC75B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14" operator="containsText" id="{569E68CB-2361-4067-972A-8CF3B179B07B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15" operator="containsText" id="{9A80B041-F45A-4BF9-A298-B752391D608B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16" operator="containsText" id="{F7A5B7E8-3209-48A0-83B8-A9B518514B27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17" operator="containsText" id="{6AF06D48-3449-4C78-8617-AFC66803E65A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18" operator="containsText" id="{6EF7CBF2-39C3-4684-839B-73F5AE93F132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19" operator="containsText" id="{6A49070D-CD14-4000-A781-EA2DA61D3AD9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20" operator="containsText" id="{1A3D224F-65B0-4789-9D1B-79B5F3309828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21" operator="containsText" id="{3C88CF29-2ED2-43DE-A309-EACBA841A73C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22" operator="containsText" id="{754D4B63-0AF8-46D3-921D-AE43A03D6DB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23" operator="containsText" id="{1DBC68EC-0E07-4455-B4AC-3372A445626A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24" operator="containsText" id="{2E8F008B-AD5F-41D7-8C36-C6ECB69AF7D5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25" operator="containsText" id="{EA70B32C-AD80-458B-B614-B5F46D4700D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26" operator="containsText" id="{248E785E-0580-420C-BB90-37E1D998E059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27" operator="containsText" id="{612D6633-7FBB-4C06-A71C-21D2AF6E2050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28" operator="containsText" id="{59E45475-8BAF-4485-9984-0FB1A200678A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29" operator="containsText" id="{46AE3A24-3B20-4218-BF9A-C97F47CBDE44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30" operator="containsText" id="{58B15738-745B-4E23-A87D-BCEFEE9ABA0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31" operator="containsText" id="{4FFF64A3-D111-41ED-BC77-B92C160475DE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32" operator="containsText" id="{ED331534-F8DF-4328-B00D-EE9067B15B2F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33" operator="containsText" id="{9BAC4CE1-DD0B-4750-AF1F-58991D767256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34" operator="containsText" id="{0B24064A-F2AC-4973-A5BD-024D1E20E12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35" operator="containsText" id="{3D8F1899-BE6A-4C6B-8D48-4827B1131909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36" operator="containsText" id="{BF5D3FD5-CFE1-4E72-92E0-1E3DD3EF4409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37" operator="containsText" id="{01BCD305-7DB2-4971-B5EB-269092839C4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38" operator="containsText" id="{B2F74FE6-EC22-4BB5-8296-8CC8E223B730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39" operator="containsText" id="{7D4723E2-0CF4-405B-BDB0-CC9BDC2E8CEA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40" operator="containsText" id="{639222AB-D6A8-46ED-BDB2-C65C9CF98EC2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41" operator="containsText" id="{EAD23BD3-6E3F-470A-A254-AC91AF0DFAE4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42" operator="containsText" id="{404F4C90-CA86-4574-B65A-9665424571B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43" operator="containsText" id="{8430BA8C-2DE4-4D5D-8E6B-66502AFC8FA4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44" operator="containsText" id="{64F4E6A6-EAAB-42D2-9080-F77643B7953C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45" operator="containsText" id="{22ED582A-9513-4A02-A362-A9C9D0150547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46" operator="containsText" id="{1A69523A-E238-4532-A24D-4EF96A5CBB5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47" operator="containsText" id="{CE0DFD36-5057-4B4C-ABCB-8344448A1513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48" operator="containsText" id="{77A5A3D9-6162-4030-AFA7-37C3F8E3DDAE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49" operator="containsText" id="{702449B9-E812-4A10-88EF-337C32AFB16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50" operator="containsText" id="{53B50978-9F2C-4C58-9D48-A7F150889635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51" operator="containsText" id="{005C640B-26E0-4155-8239-06D02714CD26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52" operator="containsText" id="{E26E21E0-C95C-4407-82F2-C139C61A3806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53" operator="containsText" id="{6D152A23-4606-4766-8F91-D89E2C851A09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54" operator="containsText" id="{B280057E-96BD-4E82-893D-3F77E9F597A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55" operator="containsText" id="{9BBA1481-6A6B-4D4F-8E5F-11F8E9F36FD7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56" operator="containsText" id="{D5ACC1C6-9A37-4DE2-9932-C74D611A79DA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57" operator="containsText" id="{21B2A73A-7FB8-4D9E-94E7-0993C057182C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58" operator="containsText" id="{CC8CA07B-2D32-4CDD-BE3F-C186276A189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59" operator="containsText" id="{C074F3A6-D16C-419B-9331-452EDDB5D8D3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60" operator="containsText" id="{F46FC915-C558-4365-8B5E-64CE3A6E5A00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61" operator="containsText" id="{A8D39D29-3A0B-471A-A72C-D783E4CD41C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62" operator="containsText" id="{5E62F040-120C-4727-852C-D6B2EC7E872C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63" operator="containsText" id="{59416B68-E685-4DDA-A3FB-D811128188DE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64" operator="containsText" id="{21D471CC-3A3A-4CEB-BC60-8CE9DAA5B0A3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65" operator="containsText" id="{7C80922A-EFEA-40DB-B007-C49E4A25CF77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66" operator="containsText" id="{844C6579-E241-41BC-99F2-90FE6FB84627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67" operator="containsText" id="{4D0F88F3-ACEF-4FE8-ABEE-E8DB10F5D98D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68" operator="containsText" id="{8BE0C370-E265-4832-BE1E-3AB756F3F4EC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69" operator="containsText" id="{372F8B43-46F1-47FC-9BDF-C3FD5E245D13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70" operator="containsText" id="{682BC0A4-E90F-4595-AACE-98F4C387AC7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71" operator="containsText" id="{2163F50F-29B5-47FB-97AB-EFF431A23027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72" operator="containsText" id="{45B1F610-E1F4-4FC8-A2F3-D16DE9A73917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73" operator="containsText" id="{380A7F57-6BA5-4C04-9541-2373F40AEDB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74" operator="containsText" id="{4C3CA759-D6C6-4333-A3C0-19C8EBBDB45A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75" operator="containsText" id="{8BBD94DF-4D67-4077-B42F-B4AB47125AAC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76" operator="containsText" id="{06D6A4C2-301A-4DA6-AB52-7341DF71DD3D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77" operator="containsText" id="{4301F87F-6C72-441B-A591-83FC4140E03A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78" operator="containsText" id="{3048E91E-39A7-40F6-858D-353D1C737E2C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79" operator="containsText" id="{F3725B82-56DC-4B66-82F2-EB4D1CB5F2EF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80" operator="containsText" id="{2E9A689D-198D-4580-9550-AD47AEFB4AD8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81" operator="containsText" id="{75491178-3BFE-4375-AF6F-B014223344BB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82" operator="containsText" id="{EF7C7094-89AB-490B-8A3E-61712AE3DB2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83" operator="containsText" id="{C6FA07B7-E8A4-4508-9357-0DFD2D03CA89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84" operator="containsText" id="{084E32EE-EDEC-405F-8898-C42D00D3136A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85" operator="containsText" id="{A9889B59-C116-498D-A960-17321B5A991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86" operator="containsText" id="{6AD7FD56-D49A-4E5A-B145-BAA7D9EA683C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87" operator="containsText" id="{6C9A5BEF-C998-4F10-AEAA-754047E5EF8C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88" operator="containsText" id="{A3313499-641A-4351-A971-A6AE3A5FEEE1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89" operator="containsText" id="{2BD6E8BA-9B4C-468B-8B9F-084A7619F808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90" operator="containsText" id="{A21AE1F9-A533-4F42-8AAA-256CDEF6685F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91" operator="containsText" id="{ACA998BE-8EEC-4C9A-8F5A-92737ACD3C83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92" operator="containsText" id="{A969DA37-E39B-4252-AF27-2B737C53C408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93" operator="containsText" id="{A637EA67-738B-486E-8646-CAB5E3500B10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94" operator="containsText" id="{0BC20767-3A62-473C-84AB-F6424E0AB20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95" operator="containsText" id="{06EC8873-F491-4E2E-A645-6245E32D4016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96" operator="containsText" id="{2AE06702-4A7F-4F99-9A55-3A004189C76B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97" operator="containsText" id="{D35E433C-9ECE-471D-8724-30283AA234C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98" operator="containsText" id="{18D50583-EF12-4FEE-9A20-792D28955655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799" operator="containsText" id="{5EB70E26-995E-4EFE-84D7-4FB8788ADAD6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00" operator="containsText" id="{E2A54BAF-8235-4EA2-8585-7B6DB57E8B18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01" operator="containsText" id="{EE8A7996-C8E4-41A3-9A5B-79373B042C4C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02" operator="containsText" id="{F1ABB8B8-7B1D-4735-BECD-10D6A7C58902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03" operator="containsText" id="{CBAC6AA4-025D-41DF-8E8D-3F509246ED0C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04" operator="containsText" id="{64AD3AC2-3A77-4B62-8C67-46C8916F0C6E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05" operator="containsText" id="{86E359C8-4633-49A2-AF2C-5966D153D0D0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06" operator="containsText" id="{4B07B6D4-4898-468F-AD2A-5AB3EAC4E7A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07" operator="containsText" id="{177BA7D7-6E75-4891-A4DD-E59334DE4F1B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08" operator="containsText" id="{04902181-A17E-4EAB-A4E4-17C1BC8117D0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09" operator="containsText" id="{2AB5E4FA-B2B0-416A-96D3-FE3BCDF68BB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10" operator="containsText" id="{1A0AB2FE-AFEA-4124-828F-B63A7511EF5E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11" operator="containsText" id="{252AA8F8-2F81-472B-8298-FD8349C83E7B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12" operator="containsText" id="{667A3635-0FEE-493E-8C22-90EB3B602E8A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13" operator="containsText" id="{92BDF943-EC50-4C06-AF6E-DA653B52B359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14" operator="containsText" id="{4F3E8512-9298-4632-BEF0-D6DD39C1FF44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15" operator="containsText" id="{9467F8E8-FF41-4AA9-BC66-F8DAA2162F55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16" operator="containsText" id="{C278A154-F0D3-4ADA-B470-82BC3C8DBD39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17" operator="containsText" id="{3CE2BAA3-C264-4EE6-B76E-276F224246D3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18" operator="containsText" id="{FE6840D1-180D-4482-BDD5-4BA7211DD27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19" operator="containsText" id="{39EA2857-2AD2-4D26-9A41-60DF81DA8DE7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20" operator="containsText" id="{40E1ABE3-3A11-4A36-847F-4ED20F66E77D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21" operator="containsText" id="{8E84DDCB-0390-4D41-A737-885CA10ADBB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22" operator="containsText" id="{B2E01E67-09DF-4B6C-AC73-05C2B052ED0B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23" operator="containsText" id="{5C821B3D-CECB-4EFA-9912-3CEEC933E4A2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24" operator="containsText" id="{E77AC82E-52C7-4133-8EC7-3CC6ECF48606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25" operator="containsText" id="{13B85E3C-1FB5-4CB0-8A2D-1AD83CD01DED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26" operator="containsText" id="{9E8B19ED-0799-41A0-9B90-B1C559B626AD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27" operator="containsText" id="{2439260E-AA8F-4554-84EC-0612544A156E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28" operator="containsText" id="{0B4D684A-E107-4F25-B156-765D56843B78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29" operator="containsText" id="{394175B8-EEEC-4D55-936D-AA24B50A65A2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30" operator="containsText" id="{F5415A30-A086-459A-8527-3A673AC0C8A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31" operator="containsText" id="{D17D9B84-988C-4D82-8540-07C55F5CF634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32" operator="containsText" id="{ACECFA6A-D6E4-4B02-8BA8-FE29A9A7AFFB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33" operator="containsText" id="{09396F73-277B-4B1F-B75B-572114D4228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34" operator="containsText" id="{1CF15B2B-C1BD-4D8C-82A1-BFBB9C577F6D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35" operator="containsText" id="{D33EBBFB-D496-463A-995E-6404C8322741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36" operator="containsText" id="{BF6C5E85-BFE0-4C81-A336-23FC347411FB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37" operator="containsText" id="{CB00BA4B-4FAE-41AA-B268-150EE5950D2E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38" operator="containsText" id="{363514D7-ED1F-4955-B467-282F32B2DC9B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39" operator="containsText" id="{94E6273C-D881-48A8-99D7-9F0E80DE0495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40" operator="containsText" id="{D0B3191E-7518-40AC-B4C5-86B78EFC0DC1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41" operator="containsText" id="{EF2D69A7-BFA3-4621-A9DD-5BBA5672665D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42" operator="containsText" id="{1D84896B-18ED-4CAE-A910-40B81512EF4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43" operator="containsText" id="{325A9647-8527-4B15-AD8E-7EC78A930B79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44" operator="containsText" id="{96C1BD20-6C9F-471A-9A41-3D8E2BAE265A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45" operator="containsText" id="{E229DACD-8924-4539-8635-350A599B27E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46" operator="containsText" id="{86A2BB6D-CD4F-4504-8DE1-51A4228BE4B7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47" operator="containsText" id="{88015CEE-5E85-41EB-9D2E-CD78863C17FB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48" operator="containsText" id="{CCA89CAE-DF88-48FA-831B-BAA8CECFF41A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49" operator="containsText" id="{C65DCEFE-3297-4A45-B747-61800029416A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50" operator="containsText" id="{2508BF5F-5C77-49D7-A726-C7F7BA05419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51" operator="containsText" id="{B40BF176-EA63-4A38-BD8A-12BF7462BA50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52" operator="containsText" id="{F2984500-FDF1-4BF0-8832-BA5D532F7AF2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53" operator="containsText" id="{85FF193F-8E8B-4BFF-93D8-B92C9CC892F0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54" operator="containsText" id="{C7AAF258-7B60-474B-9FB1-54EC3D7A750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55" operator="containsText" id="{FA121CC8-2686-45EE-8250-DA58205B5E50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56" operator="containsText" id="{2A5B7972-9D68-40BA-9AAB-C88D6FF9696D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57" operator="containsText" id="{2AF9A859-1114-43EB-AAE0-BCC90FF0B87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58" operator="containsText" id="{B1CE4539-197D-4766-B78F-E617C8A6FDFE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59" operator="containsText" id="{5ECE608A-668C-49D7-B45B-F5D1BA5BB8CC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60" operator="containsText" id="{FC825E80-7384-435E-B824-9EA3A4339601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61" operator="containsText" id="{DE636E25-03F0-4AD1-8F64-562AF0480FC8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62" operator="containsText" id="{07BFAD6B-8588-4469-97DB-382002F1EFA4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63" operator="containsText" id="{13DCDF4A-99B7-4650-BC2D-6E8D727DE764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64" operator="containsText" id="{DC0D530C-3AAC-4691-9027-F2BE7C5704DC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65" operator="containsText" id="{07526A6E-A509-47BF-BC9A-F053D9A0F979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66" operator="containsText" id="{36435A1E-A5A1-4863-BB06-4D9FA1E744C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67" operator="containsText" id="{90E1DBF0-4F20-4BE4-9945-1402E6594414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68" operator="containsText" id="{965E7896-BBA2-46CB-A981-7F6E7F56D088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69" operator="containsText" id="{B897D658-1D6E-4219-85FD-4DE1F4B2FFB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70" operator="containsText" id="{EF5CCD1F-8455-4C6F-AB48-50D2AD57AB13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71" operator="containsText" id="{3578ACD6-65B0-4F9A-B26D-849260D7E03D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72" operator="containsText" id="{7CE0D2DC-43F3-461B-B253-9F8EFE91CED9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73" operator="containsText" id="{4B65B3BD-637C-40EC-83B8-D288E126A59A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74" operator="containsText" id="{BF2367F7-1D4B-4E96-ABFB-9538E12940F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75" operator="containsText" id="{80F06B04-4E29-4C72-B5EC-9BB5CDECD930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76" operator="containsText" id="{6B7F4B93-A05B-4A2C-B1DD-FEC1C5532666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77" operator="containsText" id="{4FBDAE79-7A0A-4C08-BA2D-AF825842CC96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78" operator="containsText" id="{76CC29B3-D295-4AB8-8BB7-E1F0FE28967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79" operator="containsText" id="{03DD6978-17AA-4450-8FFB-C2800C94703D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80" operator="containsText" id="{61CEE377-8CD9-43F4-A218-EF9D11D76DE4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81" operator="containsText" id="{F1DA4EFC-2310-455A-98CE-1D92F60D616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82" operator="containsText" id="{3BEAF967-784C-4398-B108-07CAF51AF8FF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83" operator="containsText" id="{00862F1B-21BC-4929-B5AF-F08471EE7782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84" operator="containsText" id="{A8650396-50FC-463B-BE86-C8D65068DEBC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85" operator="containsText" id="{2E5E2599-F55C-4BB0-809A-ED931877D415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86" operator="containsText" id="{9C9F06E0-5D20-4678-B0C8-375F77EE219E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87" operator="containsText" id="{FF72986F-E02B-4A0D-90EF-A773705DA78F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88" operator="containsText" id="{FB1D7CB2-47CA-490B-9936-D043B032DB99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89" operator="containsText" id="{C30F5D31-BC91-48FD-BC87-85FC9EEB2A57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90" operator="containsText" id="{4B3574F2-05FC-42E6-982F-261C1449A30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91" operator="containsText" id="{B654EAC6-4117-4BEF-A045-61B145044DD5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92" operator="containsText" id="{C20CD998-F063-4FBC-9AFA-9EBCFE97BFD7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93" operator="containsText" id="{9FC984E0-BEBF-4A91-BAA2-9476D049553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94" operator="containsText" id="{F14934ED-11ED-4EAC-9BF3-AB027A53319D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895" operator="containsText" id="{287D7F66-4F30-4528-8548-23AF4A5A9E05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96" operator="containsText" id="{E09D70E6-3425-4908-BE7A-F681FBC3BC4F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97" operator="containsText" id="{67E0A085-E682-4583-8B7A-0ED678815533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98" operator="containsText" id="{DA547BA5-BC54-465A-A4BB-94148BCF4966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99" operator="containsText" id="{5590FA11-9C7F-42BE-B5AB-697F86403EBA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00" operator="containsText" id="{66D2BB98-2C45-4AA8-A567-7F525E4B7E5B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01" operator="containsText" id="{4869AD42-0B38-4592-9FD0-64C9745DADA0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02" operator="containsText" id="{F7B0931E-B2DD-4DAF-9F2D-7E9912F5BC9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03" operator="containsText" id="{26914468-A471-44EA-8D18-B94C175FB60B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04" operator="containsText" id="{B7D38C6D-8453-450F-8AA9-B0611529DB22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05" operator="containsText" id="{E8D85EB5-B04B-4AB6-A6DE-3E42BEFE920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06" operator="containsText" id="{3497088B-A42F-45D9-8711-8CBC694F98C9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07" operator="containsText" id="{DEBADAB8-B681-469E-8A2D-6CA90568BF17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08" operator="containsText" id="{A06CEE34-BE22-4D2A-B00D-515F82C541C0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09" operator="containsText" id="{0A941E84-711C-451F-BE30-F83266B9A171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10" operator="containsText" id="{3036EEC2-F464-4AC6-900F-FE877719BF1F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11" operator="containsText" id="{7F7F6735-2434-4FB6-8F3F-9262E1143D17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12" operator="containsText" id="{279AD9F5-4A1C-45EB-9A69-9A0E2FCCA899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13" operator="containsText" id="{E32368AC-0EDC-4D93-AD60-8CA4A9834AA5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14" operator="containsText" id="{A2A6BEE1-BA63-4BA3-907C-D00AFCF4B89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15" operator="containsText" id="{CBED17E1-0BE5-4FEE-9338-F1D7BF4A1226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16" operator="containsText" id="{B291FDC6-26EE-4B4B-84C1-AA423A6C4D39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17" operator="containsText" id="{F8CCF715-D1A6-4434-92F5-467F0633BC6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18" operator="containsText" id="{BD34A4AF-D147-436C-B4DA-58BAD1788D86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19" operator="containsText" id="{3BA6429E-2B82-4B01-9C8F-178B7E2D6EA1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20" operator="containsText" id="{C01A2F24-2DEF-4CC6-A134-78EFD5642089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21" operator="containsText" id="{D22C3AC0-7853-4B75-AFD0-E88D2C3CDA00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22" operator="containsText" id="{B63A81C0-1B14-4D7B-A3D6-87529109C58A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23" operator="containsText" id="{D88A4628-8E2C-4606-AA33-348A7EF528EF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24" operator="containsText" id="{B5E0A739-B398-4665-9BBC-320DE22A9043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25" operator="containsText" id="{F3A80BD2-4366-407B-8EC9-C2CB87643A1D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26" operator="containsText" id="{78FAF099-F821-4285-B99B-B1E2EF6F21D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27" operator="containsText" id="{4C3E2361-EE7A-4063-A002-E9302BD2508B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28" operator="containsText" id="{7660DE13-E5AA-4365-91C1-90467F9A1944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29" operator="containsText" id="{598B39B7-A8DF-41E0-900C-54490165E42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30" operator="containsText" id="{6B128B6D-2772-4A0E-AAF8-F47381C2AB9A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31" operator="containsText" id="{2C21C0C7-A848-4CE2-8D2A-2E33879A00A6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32" operator="containsText" id="{6BC96D05-9F3F-4957-836F-C6359B330066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33" operator="containsText" id="{850C78EA-89B1-4FC5-BA82-6EFAB9641F7A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34" operator="containsText" id="{62D1CBDF-79B1-48F1-A93D-7C6717F64A6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35" operator="containsText" id="{044E2450-C8A8-4408-903C-D379F8DEF548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36" operator="containsText" id="{B54007EB-40E9-49D2-99DB-FA34E418BC21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37" operator="containsText" id="{4275945C-CF52-4DAD-985D-B1F4DC412BFB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38" operator="containsText" id="{3A08F130-790B-4D2F-A0ED-BC4DA7A6EDF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39" operator="containsText" id="{D1436831-A67A-41E2-8173-13A49B41536C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40" operator="containsText" id="{1234C563-64A0-4CAB-87A5-52C703FDA8D7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41" operator="containsText" id="{4FB4CF0F-091A-4C31-919E-4290E24A34B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42" operator="containsText" id="{5723D215-FFED-498D-865B-FA584AD4751B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43" operator="containsText" id="{91A4D881-940F-4833-A4AD-AA06D3EB478C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44" operator="containsText" id="{EDC3C7C7-111B-475D-A3D2-03326C8E6221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45" operator="containsText" id="{5604973B-CE4D-45D5-85E4-C95CE7474084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46" operator="containsText" id="{4B220757-B1CE-49A2-A1AB-FB066559CD48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47" operator="containsText" id="{3A7D1B30-E130-42FF-853D-BAD58CE286D4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48" operator="containsText" id="{A5A15CB0-974A-4EEB-A0F5-2137FD652880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49" operator="containsText" id="{509609CB-57ED-490E-8590-4ED998B692CB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50" operator="containsText" id="{23D82CC6-A78B-433B-A5FC-9604D224A6F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51" operator="containsText" id="{A32A2A0C-C440-46D4-B17D-59C17623BA90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52" operator="containsText" id="{70C638EC-A76B-48E6-B968-35FDB208ED3B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53" operator="containsText" id="{4BD3923D-559E-4B08-BECE-261702C16D7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54" operator="containsText" id="{710D179B-E171-43A6-86DE-AB06083647E6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55" operator="containsText" id="{87E3F630-01F6-42F6-AA8A-9C4DD51A4DF2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56" operator="containsText" id="{F5EA33A3-4428-4582-A8AB-5F506EBA31AF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57" operator="containsText" id="{C004E0FB-DE46-408D-8E8A-9F8D8EEEB841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58" operator="containsText" id="{2B606811-6C6F-4691-9C5C-182D01740524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59" operator="containsText" id="{0397E34E-9D1F-42C2-810A-4F1F7D312768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60" operator="containsText" id="{787F7BD1-CBAA-454E-8E27-90EBEB52A61C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61" operator="containsText" id="{EE5C32B3-158A-4DE8-8146-68036C164CF2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62" operator="containsText" id="{5C5A0D15-4B52-4871-81B7-87E42520BC9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63" operator="containsText" id="{758798C8-74C6-4C18-A710-6AB3F221FC63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64" operator="containsText" id="{91AE9775-524F-4D3B-A636-F74DBD969B0A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65" operator="containsText" id="{7AC31178-B600-4E82-A904-CAED0AFC728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66" operator="containsText" id="{B962367D-7EE6-410F-8174-37A8E5EBF516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67" operator="containsText" id="{6F25D369-67D1-412A-9168-BB8270F780B9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68" operator="containsText" id="{45EDA792-6217-4D1D-9981-697A99EC5A64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69" operator="containsText" id="{5AD7D3F5-EC48-494D-9185-60D563024C6A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70" operator="containsText" id="{129AC447-C8F0-4F82-A830-FD3CFAA99598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71" operator="containsText" id="{7C2D7821-425C-4636-A3CC-72585AB318C8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72" operator="containsText" id="{8E78A6DC-E3E1-47AD-916C-C34A16840602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73" operator="containsText" id="{92B67FDF-9463-4769-AF5B-EB1726DC7AFD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74" operator="containsText" id="{4429765E-7053-43DA-86F6-E3F91C71651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75" operator="containsText" id="{35959DF3-9A3F-4AB7-A739-DCFD46F60A6B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76" operator="containsText" id="{262D2457-157C-4D21-938F-5043B9346704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77" operator="containsText" id="{E1D57DB2-4238-4E9F-B6CF-8B76BAD63A2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78" operator="containsText" id="{56C8F268-D93A-4A98-A18A-AC6A45B65AFA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79" operator="containsText" id="{60711E59-00FB-4250-942A-03A66B8D4105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80" operator="containsText" id="{322793A7-7C1C-4AA8-9F8C-97BE2DD43900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81" operator="containsText" id="{361045D0-1A7D-4345-8B7E-52F3C4B56B22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82" operator="containsText" id="{4C0B1814-0576-4822-9AAE-8D2B84AF1682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83" operator="containsText" id="{3F6BEEE0-B6FF-47C0-942D-D95D8A7131F2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84" operator="containsText" id="{B93355C4-74EC-475F-AA18-C06C5BD6B8C0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85" operator="containsText" id="{8A5754EC-2E3A-4CFC-8C14-B847E1B83B03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86" operator="containsText" id="{7E5A318B-5A62-4915-A465-EF2BC4769D3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87" operator="containsText" id="{4495E36F-52DA-476B-80EA-45D8B72FD637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88" operator="containsText" id="{1BD72338-53FC-4164-A643-4A0642513088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89" operator="containsText" id="{DDE00140-C2D8-44CE-9CDA-BA7FFE26804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990" operator="containsText" id="{E6D970BF-A47E-490B-B300-F565AC11E682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991" operator="containsText" id="{9AF1B018-6F82-48FF-A44B-89BDB49D0F7A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92" operator="containsText" id="{06B3F1BA-C92E-4B37-886D-F3FEEDD08928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93" operator="containsText" id="{0D1CB317-2F62-4272-B5A2-911E46C86A58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94" operator="containsText" id="{4AD9555F-8D1D-4A1A-9B63-8C32F1F4E326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95" operator="containsText" id="{554F925C-D28E-4321-AD45-D9CF66B0D4BB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96" operator="containsText" id="{C94C0DCA-D7A7-4781-A8E5-72FF194D4446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97" operator="containsText" id="{640C8DED-A0C1-44F4-81CA-81F31D3A0D28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98" operator="containsText" id="{207B6734-7F4E-4BE9-846D-D9C664C703B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99" operator="containsText" id="{31FFCC1B-E14A-44CF-AFDF-F60DF832C833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00" operator="containsText" id="{54C9BD62-957F-4606-9D46-B6D1D6CDAAC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01" operator="containsText" id="{77B61905-CEA2-478E-9E11-0C8B7E699649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02" operator="containsText" id="{77CD5A03-ADBB-4898-8A7B-A96D2891CCE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03" operator="containsText" id="{DE208EC4-8CEB-4D8B-B0E3-5BE6EA6FCA9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04" operator="containsText" id="{5FF422E9-A8B2-49DF-90B9-62165890C93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05" operator="containsText" id="{9F84C560-3928-4667-9642-F0099145CF1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06" operator="containsText" id="{59196264-6CCE-467E-AF48-7A34E7FD590C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07" operator="containsText" id="{F8A8D5BC-89A9-4FCF-BC43-972A9240083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08" operator="containsText" id="{D38A706E-1D26-4549-A2A3-22C0742E6F5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09" operator="containsText" id="{17C1968F-3C59-490F-88AF-98FEF4ADE02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10" operator="containsText" id="{009963F3-38A5-4DD6-B727-69B81027165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11" operator="containsText" id="{D6F25B6A-C742-4259-B50D-16039BD114C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012" operator="containsText" id="{3519AFF6-2E3E-47A0-99EF-C453C5F2CD6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13" operator="containsText" id="{D51BBE6E-9DB1-4379-A5F1-BC41BCCBA269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14" operator="containsText" id="{847FB4F1-685A-4B23-A2CB-FFDF276E69C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15" operator="containsText" id="{61771A2E-29F1-481B-8F78-471D3D4BF9B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16" operator="containsText" id="{4F61ABDC-C740-4807-AF4A-593CFA4EBF0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17" operator="containsText" id="{B56B50AF-9032-4CAB-9765-9955E08505A8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18" operator="containsText" id="{358F2883-CB9F-4772-B434-2ED1E4AE69CE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19" operator="containsText" id="{E8A84912-E141-4E36-89B8-360EF5F6BBE4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20" operator="containsText" id="{356BB632-7588-4A16-A510-B67D93BED1C2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21" operator="containsText" id="{41AC2F10-A7CB-40AF-9A66-17A39E222579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22" operator="containsText" id="{CFE19211-19DE-465C-B988-C9A80CDAAA5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23" operator="containsText" id="{016DA027-6CB1-4A51-AAD5-0C1C1BCC06A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024" operator="containsText" id="{CBCA81E2-C58C-4A3E-BA88-80A8BF2A540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25" operator="containsText" id="{0E7767C0-781E-42B8-89A7-D26426D62C1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26" operator="containsText" id="{2DD841EB-BD2B-461B-B6BF-10693B8E3C7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27" operator="containsText" id="{B3ED51B7-19F2-4A63-B515-FF1AA48F739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28" operator="containsText" id="{6F70F22E-AA75-44BC-8108-676417B98DF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29" operator="containsText" id="{9ADDD95F-D6B4-416A-85B4-2B93DE22EBA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30" operator="containsText" id="{7F5D0F68-3B0E-4354-934D-9E112C67CF50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31" operator="containsText" id="{5267A0D2-079E-43C9-B6EA-2C8DAA10798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32" operator="containsText" id="{20C01487-2F1C-4BA9-B6D4-FE98F988678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33" operator="containsText" id="{38760B50-3592-4675-9EA1-6099AAD58D6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34" operator="containsText" id="{49876505-5BA8-4EA9-B35E-390C3F60A4D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35" operator="containsText" id="{C6C15584-6848-477F-8BAF-C6F5D2160AB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036" operator="containsText" id="{BA68C00F-0C2A-4E68-841B-7F8A5A26089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37" operator="containsText" id="{FFFDA461-7814-461B-9966-392108D90DB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38" operator="containsText" id="{6B9D6E83-DF4B-4768-898A-60842251B65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39" operator="containsText" id="{22427B5F-E32D-4DC3-99E4-064C4A0E3C6D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40" operator="containsText" id="{AEAEB7F1-7FB2-4A4C-9E8B-EFF4794FBF3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41" operator="containsText" id="{46F06885-F665-402D-9E73-683EBF0C41F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14481" operator="containsText" id="{C3A3CB14-C1C9-4E50-BFE6-8C77632332B2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82" operator="containsText" id="{651342A3-E150-4D35-8D34-5633AB63774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83" operator="containsText" id="{BF82A11B-8C2F-4E24-9F51-50B2EA256443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84" operator="containsText" id="{9A582B39-A00E-4EB8-8AD0-4BDBA53DC6BE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85" operator="containsText" id="{14A2D996-FEE8-4529-B5A8-EA145ABEA78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86" operator="containsText" id="{B183606C-DD2B-434F-BE3A-AD96E4F285A2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487" operator="containsText" id="{4CD3924A-4E7D-4EFA-8D57-A11D9FDFEB1D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88" operator="containsText" id="{A1C928DD-E038-4B56-BCC6-ACB9EC2EF994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89" operator="containsText" id="{69DE5CDF-D75A-488D-B74C-4C915471F9EF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90" operator="containsText" id="{636AF76C-6914-44E9-BB62-50C81E71F6DF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91" operator="containsText" id="{4042F41C-106A-4195-8DFA-15397B39F24E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92" operator="containsText" id="{E5A24B79-C564-4A9C-A21A-57F5CE85C7D1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93" operator="containsText" id="{4BE2E661-0330-4F43-974B-FF616F984B85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94" operator="containsText" id="{80A282B8-C907-49E2-B384-B6F1E45F8D3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95" operator="containsText" id="{38EAA196-3E72-4C41-8B29-D1764FCAB73E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96" operator="containsText" id="{E7484AB1-91D5-4B1A-A561-41626249BDD2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97" operator="containsText" id="{77C03181-91E9-40D3-952D-C5C60CF99ED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98" operator="containsText" id="{A8CD8485-9C55-48BB-A42F-0D438D61CF6A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499" operator="containsText" id="{A2AEB004-C86D-492C-854E-9D4729E04191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00" operator="containsText" id="{28A649C0-95F1-43B3-9765-312A728EAC95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01" operator="containsText" id="{4C2E9CD1-EBC7-426F-9ED5-CD020ACF09ED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02" operator="containsText" id="{94F47179-AF47-4508-80F3-5EFCA0678824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03" operator="containsText" id="{9B64401C-36AA-404F-96EB-6041E80352AC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04" operator="containsText" id="{60739303-DA9A-4139-9747-45530C53FB39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05" operator="containsText" id="{F6FBA7A2-6E63-4CF8-A3CD-5381A1240850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06" operator="containsText" id="{6A15E95D-14A0-42B5-80BD-A0CAC361E9C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07" operator="containsText" id="{6DBBA638-B881-4E6F-8A07-CDB2731F6469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08" operator="containsText" id="{CB4867D9-B134-44B2-917B-E67FC11CCCAC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09" operator="containsText" id="{7EE80764-227A-479C-9BCD-8190D72E189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10" operator="containsText" id="{6AB0A6F4-B2F1-45DA-9516-6CEE9778F183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11" operator="containsText" id="{A39A0458-7BAB-4888-889D-2A1535B03FD0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12" operator="containsText" id="{F430934B-9D3B-4B90-AB90-9153D15AFD94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13" operator="containsText" id="{6BA04C97-BBFF-495D-869C-2E3E0FABA5EF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14" operator="containsText" id="{9B85496D-9D50-4259-A87E-4E62FE8DE06F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15" operator="containsText" id="{5453FE0A-3334-435E-9B72-E9C373EAC121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16" operator="containsText" id="{5C828AC6-20FC-4070-BA32-10FCBBAEF57B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17" operator="containsText" id="{6BC67545-AF31-4681-A525-C42741AE6396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18" operator="containsText" id="{FA9C0510-7113-4EB0-9DC8-7DDE502481C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19" operator="containsText" id="{3F4F3092-D8BE-4A94-8917-13508B99F1F3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20" operator="containsText" id="{A1C60D16-461E-4AAF-9CC8-BAD62AD2B0B5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21" operator="containsText" id="{96B95984-2291-4F68-835C-D394CF580ED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22" operator="containsText" id="{86685633-D91F-4437-90A0-6D8DDF05F176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23" operator="containsText" id="{898A6217-D3EC-4D64-8B11-A8D3ECF1A570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24" operator="containsText" id="{E1AC461A-D6D4-49FB-9500-11FE7265E033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25" operator="containsText" id="{785072BA-8B75-46EF-BCA7-221AAE233BB0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26" operator="containsText" id="{20FD27E9-6804-4A72-B090-6437919A6A06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27" operator="containsText" id="{E9B2E989-EB0A-4FD4-AA27-D5F6879FFAD1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28" operator="containsText" id="{7F6FD91B-A289-4B41-B35E-620FBC88EAC6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29" operator="containsText" id="{15413558-F23A-473E-A63A-C48CF851D2A8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30" operator="containsText" id="{3EAC8009-9D46-4CA5-BBA8-0A56E08BCD8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31" operator="containsText" id="{5E73C862-5571-4A11-AF4A-5EF3A03CABF7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32" operator="containsText" id="{5184C4C9-604C-4266-97E0-AA243046D100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33" operator="containsText" id="{E0925C65-EFD2-4144-8269-94D6618B229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34" operator="containsText" id="{5E4C5BA4-2E9F-4E51-84ED-DE39EF1ABBCB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35" operator="containsText" id="{8554F196-929D-4304-994D-17EB16A1CC94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36" operator="containsText" id="{9810FD46-514E-4AF3-8BF0-4956ED5EDF9D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37" operator="containsText" id="{D94D3BFF-D83A-4A0A-9E3F-4B497488A5CF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38" operator="containsText" id="{46B5C2BC-731D-478A-AE45-D732F613B1BE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39" operator="containsText" id="{999F38B7-1B62-473B-9E14-1C1B90325D6C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40" operator="containsText" id="{675917F9-9182-41EF-818E-B1552DA1132B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41" operator="containsText" id="{C97832D0-6E23-453C-BCBF-60B7FDB4B8BA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42" operator="containsText" id="{EC313CB3-8634-4E30-9558-D5C605C4A08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43" operator="containsText" id="{91039710-602B-4755-9BC3-4DA4A09FC17A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44" operator="containsText" id="{DBE402D7-4C03-4BFC-9BBF-95EB1C644035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45" operator="containsText" id="{F2CB58E6-49DB-4472-95E4-57B52C28EE2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46" operator="containsText" id="{B3C6862F-1348-44F5-A1C9-319DB2F881FA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47" operator="containsText" id="{CFF3FEE3-F1B8-4DA0-940C-AB395BA664CB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48" operator="containsText" id="{0AFDFD6F-152C-4DE5-908A-F6B5C761D44E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49" operator="containsText" id="{7FC395C0-22E4-4577-B6FC-9858D15AD18E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50" operator="containsText" id="{299BB57B-6B05-454C-AEC3-6B3DF795910C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51" operator="containsText" id="{80A2B6E9-AECB-444B-8D02-92348D626D21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52" operator="containsText" id="{0837E2D3-8883-4B18-B6CE-6644D36814D2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53" operator="containsText" id="{FEA77128-3DB3-407F-A4B2-E3B0BD639D11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54" operator="containsText" id="{74520B40-1096-4E57-B84F-F574CD6052A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55" operator="containsText" id="{AF083A6B-9A5E-40D3-AD6C-0CAFD4F2AD7A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56" operator="containsText" id="{3AD61EA8-429B-4EEE-8706-A22729791086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57" operator="containsText" id="{36A850C2-6847-47E4-914D-E6162AB6496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58" operator="containsText" id="{B626B0D8-CF35-4736-89C9-FB2A0CCA551E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59" operator="containsText" id="{684D8062-7794-4493-9B29-91C051AC296F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60" operator="containsText" id="{E6F52872-416D-4FF4-A448-E136F062ED52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61" operator="containsText" id="{7DB719B3-7F0A-4867-B5EA-D6CD3AD242CC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62" operator="containsText" id="{EAC50EF8-F0C5-4B7D-8F85-0C97CDCF70D7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63" operator="containsText" id="{DDF0EF85-BD13-41BA-939F-D752FEFDD505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64" operator="containsText" id="{A1BBEE3D-38A5-4BA5-92AD-0DAF152A3A4E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65" operator="containsText" id="{4E6C6DB1-323D-4C19-947A-04C9E20B196E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66" operator="containsText" id="{F0F22D2F-537A-4BAF-91C1-E343FBDF4F5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67" operator="containsText" id="{DDDE83DE-97E5-423F-8E94-43BD6192757E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68" operator="containsText" id="{C9C5EB75-6379-4D11-B8C3-D87FDE0A367F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69" operator="containsText" id="{BFF4A514-686A-46E0-9A36-ECCA81EE17B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70" operator="containsText" id="{0FB09295-2C9E-4916-A15E-F2EE40090555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71" operator="containsText" id="{A2A50504-6AD0-4B9A-A232-F2819607B0CB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72" operator="containsText" id="{89248F4D-15F5-40F2-BA38-1D3C124F179F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73" operator="containsText" id="{C13B7F91-5574-4852-B2EB-617D2FE03C24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74" operator="containsText" id="{B4A50D02-0429-4F80-8DCE-CAF3321ED4A7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75" operator="containsText" id="{9C343CEE-C117-41EF-A935-10F9E90BB37B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76" operator="containsText" id="{2922B873-59D3-4F15-A5B9-FD51E24A1959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77" operator="containsText" id="{C8187CC5-80AA-4A39-B5E8-89A42329A614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78" operator="containsText" id="{C7FEF567-8A98-4EB7-8019-826B01C14FC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79" operator="containsText" id="{8467988E-54E3-4A7C-A357-695984F12CD3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80" operator="containsText" id="{1D1A45E3-DBD6-46AD-90D8-42938E2CD8A2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81" operator="containsText" id="{84833C2E-C77F-437C-B17C-637CB92E02F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82" operator="containsText" id="{19B47F6B-3B31-4D3B-9CD4-5CCDC4C5372D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83" operator="containsText" id="{9006C065-218B-4E9F-A932-FEAAA5827A18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84" operator="containsText" id="{7D887A4A-F2E0-45F7-9F41-11823F3D237B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85" operator="containsText" id="{49EA9ADA-58E5-47E5-9078-B6EA55E676FD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86" operator="containsText" id="{4EA8D078-BFA7-4055-A1F8-87691B884F57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87" operator="containsText" id="{6EA1D2D4-EFB0-4F99-8116-86D75FD87D4C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88" operator="containsText" id="{522E1883-565F-4CE5-9818-EB2271832008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89" operator="containsText" id="{B9C6178E-DC18-457D-A9C2-8052C8A65F90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590" operator="containsText" id="{6963AFEF-1F89-44E8-A45C-7DFD32D2E04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91" operator="containsText" id="{20E42BF4-C6C4-4328-88F0-599C2E988364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592" operator="containsText" id="{9B9EA395-6AB8-41F6-83F9-20D108CCF433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93" operator="containsText" id="{381E8661-ACFF-43CF-AE6B-5D768F83483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94" operator="containsText" id="{1D867EAE-ED26-483D-8275-C3AB82A3D97F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595" operator="containsText" id="{03DAB6B9-7C33-4B29-95F8-FEA0E32E0636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96" operator="containsText" id="{B94D2E0A-03EB-4591-8866-BD94DC0E7AA6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97" operator="containsText" id="{F23B26AE-BE8A-4354-8966-A3CA49A4ABC0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98" operator="containsText" id="{47EB1BBF-05EF-400D-BDF2-250A8DC8B217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99" operator="containsText" id="{63B69C29-9C1F-4441-BECB-04FB1C72187A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00" operator="containsText" id="{3A3D5A5D-FDD8-4B4E-9CBB-65268F7AE166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01" operator="containsText" id="{EB6C76C0-5BEE-492D-9B72-DBF7C4605D73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02" operator="containsText" id="{69C99C0B-FBFF-4020-B0F4-6C42C218380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03" operator="containsText" id="{9693A3F0-D22E-4778-8BB3-8C0B1ECF1C6E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04" operator="containsText" id="{9615CEA0-FE84-44C9-BD96-24EBD9DEC24C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05" operator="containsText" id="{1283E12C-61B6-4B40-9F42-322D33A0AC3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06" operator="containsText" id="{F75D56C5-DE5D-4EB2-B4BE-C592E1266A66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607" operator="containsText" id="{21F3F9C6-F551-45AB-A1C8-F836AC0F93F8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08" operator="containsText" id="{E44A313D-AE86-44F9-8365-C7A60CFF26FC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09" operator="containsText" id="{5E6F3B8D-A3B9-4B39-9814-432BBCC1371C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10" operator="containsText" id="{1D3C41FD-CFEC-4C3B-A6AD-AB637EA6B524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11" operator="containsText" id="{5428E184-1F0F-4D34-B83E-B767F29838A0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12" operator="containsText" id="{A7F0A317-DF47-489F-86A4-3B298818F175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13" operator="containsText" id="{605ADAD8-CF08-40AF-AFF6-12A24C94B1DF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14" operator="containsText" id="{B0D89FF4-591D-4565-BCF4-D1A2DA1DFF7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15" operator="containsText" id="{F6F5274F-49E9-48FC-B6CE-A31FC0A27FA4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16" operator="containsText" id="{AAD8EA8E-927E-4881-A072-7078875D1713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17" operator="containsText" id="{9358DE80-7230-48AD-9D39-7151F04EBFF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18" operator="containsText" id="{7014E6B8-9D04-4C0B-8501-E808E59A4F3A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619" operator="containsText" id="{B7EDB2CC-5C7B-4F8F-9ED7-53F1DCFEEFD1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20" operator="containsText" id="{73032C37-9351-4730-AAD8-DE5A6BE9F533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21" operator="containsText" id="{F5787880-424B-4E7B-8FCA-89E9931203FE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22" operator="containsText" id="{37C2DC6D-10E8-4FEA-95F3-54F6223D5011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23" operator="containsText" id="{3A56C129-0BFF-493C-A1C9-42B59E94F73B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24" operator="containsText" id="{2D226D60-D2B4-4771-B996-419DE0193081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25" operator="containsText" id="{F32AEC67-1885-4266-8ED6-5276B38F0C09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26" operator="containsText" id="{AB7060B6-4A00-4989-BA4D-C6D787159B4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27" operator="containsText" id="{651A0C57-436F-404A-807D-089CC19BEE0B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28" operator="containsText" id="{34F7ED27-5FFE-48E3-8130-DDDD380D7AB1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29" operator="containsText" id="{421E8260-5F75-4B87-8DBD-A5D49EBA423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30" operator="containsText" id="{C30ABC97-E0F5-4460-9175-874FAE88A24C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631" operator="containsText" id="{DDE7FE87-86D6-4FE8-9B2A-6D647B09CDEB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32" operator="containsText" id="{8C668F8C-2502-4FC7-936E-4F3FB8B4C12B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33" operator="containsText" id="{DE2B32A4-B1CE-4807-8FE6-881060D66D95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34" operator="containsText" id="{54D0AD73-2D58-4117-A3BA-1335A4224FEA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35" operator="containsText" id="{C5C0D080-ECA3-4B0E-B70A-33D9770F7AED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36" operator="containsText" id="{EB363291-676D-4180-91BB-CC1AE76100FB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37" operator="containsText" id="{14FEB071-1B31-4E3F-94DF-E51FFB6C3185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38" operator="containsText" id="{73014FC9-79E8-46F8-ACB0-99B19EE0AF6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39" operator="containsText" id="{9E03E6DE-533F-499C-95B5-9E4FF52DD82F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40" operator="containsText" id="{C0DC1D5B-11EE-410F-AAE4-9BFB146DB136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41" operator="containsText" id="{D908AFBB-5D06-49BC-B992-73CF4A94608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42" operator="containsText" id="{35ACE745-88FD-46E7-A57F-EFAB0EF98FC3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643" operator="containsText" id="{82E42143-35CF-48A8-A031-48D5BD72F26B}">
            <xm:f>NOT(ISERROR(SEARCH($P$45,P27)))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44" operator="containsText" id="{62D2E924-1BF0-48CA-99A6-5D07E4D27E8B}">
            <xm:f>NOT(ISERROR(SEARCH($O$45,P27)))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45" operator="containsText" id="{1413B6CD-AFEF-4AFF-9B80-B5A1AEC52B3A}">
            <xm:f>NOT(ISERROR(SEARCH($N$45,P27)))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46" operator="containsText" id="{7F7E6054-DB42-40C3-9C73-DEDD5FE935BA}">
            <xm:f>NOT(ISERROR(SEARCH($M$45,P27)))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47" operator="containsText" id="{140BE460-09AD-4C4A-A1EA-058326E11647}">
            <xm:f>NOT(ISERROR(SEARCH($L$45,P27)))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48" operator="containsText" id="{A97E03DB-FED0-402F-AAC8-6C95DD34B720}">
            <xm:f>NOT(ISERROR(SEARCH($K$45,P27)))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49" operator="containsText" id="{45AFF3B3-83F6-4AA4-90C6-4AB680330D00}">
            <xm:f>NOT(ISERROR(SEARCH($J$45,P27)))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50" operator="containsText" id="{5A35FF1A-BFF2-4A05-8DB8-F5F893AC25F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51" operator="containsText" id="{F012B3D1-942E-4EE0-B64B-0B7AE4A7041B}">
            <xm:f>NOT(ISERROR(SEARCH($R$45,P27)))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52" operator="containsText" id="{1E28A48F-A3FE-4DAE-A4C4-3E0F876CE95B}">
            <xm:f>NOT(ISERROR(SEARCH($Q$45,P27)))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53" operator="containsText" id="{DEAED3A0-0BE8-49C6-861D-F0927FB6375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54" operator="containsText" id="{7708DE8F-0D91-40F1-8F62-27FB0702C5B1}">
            <xm:f>NOT(ISERROR(SEARCH($I$45,P27)))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655" operator="containsText" id="{18482A51-BE13-49C3-ABC4-5173F74270F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56" operator="containsText" id="{85599709-1E29-41CB-BA6D-5B6CFDADC90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57" operator="containsText" id="{42BE3624-0947-496B-A3F3-0095AA61E22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58" operator="containsText" id="{A78F6B55-2755-4320-BD2E-85ADDF0A8D5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59" operator="containsText" id="{7A31459E-C02C-4C8A-B0AF-63F44DE25F0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60" operator="containsText" id="{EFFD2CF3-4465-4A16-BE8E-6E5855B9196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61" operator="containsText" id="{7C509286-2A5D-41FB-B5D8-A9FCE3CC0E4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62" operator="containsText" id="{CC1D2967-A00F-4B52-8112-3A824E9E040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63" operator="containsText" id="{65450FF2-1F26-462F-8ABF-BC4EE89F773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64" operator="containsText" id="{87689105-229C-40D5-9437-1761704DC2B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65" operator="containsText" id="{75C21434-535A-43E0-98A1-33E44F65560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66" operator="containsText" id="{CF36D9AD-9B75-4470-9209-6462FCC2963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667" operator="containsText" id="{10E3AA19-B76F-4D55-BB4D-F8FC8DC9600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68" operator="containsText" id="{C051ECD2-8A0A-4494-96E8-F7437DFA061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69" operator="containsText" id="{0A644C1D-32D9-4A44-9032-79206A71537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70" operator="containsText" id="{C745FB8C-2466-4D70-A0EB-B5C193FB20F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71" operator="containsText" id="{12F95921-71B0-4998-95EB-5B4F3588DF9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72" operator="containsText" id="{033A5D3A-101C-487C-BDB2-81FF84D5936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73" operator="containsText" id="{1B985E65-51CA-42D5-83A7-EEC170629FB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74" operator="containsText" id="{AD05BEAC-CA0E-4B71-A8F4-C4F106EAF67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75" operator="containsText" id="{6EA59FCE-D428-4E3D-802E-37AF1891CBD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76" operator="containsText" id="{FB323B1E-CE3C-4356-A369-CF3F91DF5CC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77" operator="containsText" id="{D00AEFA7-5F27-46D2-BDFB-572CD2C9AC0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78" operator="containsText" id="{9DDE9A96-0B73-4E30-AD03-F843859CE32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679" operator="containsText" id="{AC06FC43-B36F-4AD7-A117-D60A225C548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80" operator="containsText" id="{A5CB7EEB-EC97-478F-8B35-8496AEB60A2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81" operator="containsText" id="{09C51937-ADFB-4032-9004-52DFCF9D0AC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82" operator="containsText" id="{7B29F08D-80F0-41D5-B9E4-17B51450571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83" operator="containsText" id="{8F6E2558-DD00-4030-BA4A-48E9FFB0D47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84" operator="containsText" id="{C064284F-DFD8-4BC3-A4FC-E7CBFB68410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85" operator="containsText" id="{8E751727-F91B-4C01-B8F1-A748EE7E024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86" operator="containsText" id="{ADCA1771-31DE-48F8-A31F-D9AA52ADBEE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87" operator="containsText" id="{7C3D2A38-1587-46E5-A41E-F89DFCDD351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88" operator="containsText" id="{DAD522A8-78B7-41A5-85CA-7B4038C14DC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89" operator="containsText" id="{5D991A73-1295-4B05-AC31-2B9B1D68178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90" operator="containsText" id="{D3514762-CB80-4A73-ABFA-0AFDEFB21E4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691" operator="containsText" id="{1B7BCE7C-55AA-4A54-AD86-10A27DA608D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92" operator="containsText" id="{8FE1401A-61CB-4BE3-BD38-54380706612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93" operator="containsText" id="{A65C8344-3750-4F00-B18F-171E419E529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94" operator="containsText" id="{FDC0D94C-5BE9-4D44-ABF4-96493F0B403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95" operator="containsText" id="{27E8F528-9368-4E49-AAEB-E7A3A48BFF1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96" operator="containsText" id="{147E5FCF-E51F-4ED3-A6AB-015245B6AC8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4469" operator="containsText" id="{0FAB6AD6-1059-4129-8C69-9F9F0E6C943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70" operator="containsText" id="{C34E94F6-F670-42A2-B246-F82171FC3C7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71" operator="containsText" id="{7B1AD0B2-16DF-47E0-98CE-14DA845AFAB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72" operator="containsText" id="{CF8F00E1-DF47-419F-AD1C-5F51A6748F5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73" operator="containsText" id="{B0E6B468-9404-41F6-BC49-0787320C421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74" operator="containsText" id="{5385E843-196D-48AD-90C4-1DF91E747FE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75" operator="containsText" id="{06919C46-2B83-4E79-96E6-016702706AC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76" operator="containsText" id="{06EAC5C0-0BF5-413A-8A85-E7A2BFBAB37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77" operator="containsText" id="{A9212F5C-4183-4BB9-8983-01CA827D778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78" operator="containsText" id="{B8ADD738-A552-4259-9B6C-CB7CA566FD7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79" operator="containsText" id="{A9DB3D5C-339B-4708-9CD9-A8EFE5AE8DB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80" operator="containsText" id="{480447AA-87FD-4765-B430-B7902A2FA13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4338" operator="containsText" id="{11D92BA5-D141-49A8-906D-AFD73E86865E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39" operator="containsText" id="{DA9DB700-9918-48C8-A22F-903B0A0BFE0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40" operator="containsText" id="{7CBC9FED-3165-4D88-9D55-79820FE244B8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41" operator="containsText" id="{B5DEA2F6-CD6F-4192-B07C-F3F66CB6EAE3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42" operator="containsText" id="{26F666C9-9452-49E2-BFD5-6AEBB4990CA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43" operator="containsText" id="{54CE6E3A-15F8-452B-9DAB-9E8ADCCB9CA1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344" operator="containsText" id="{4C712D8D-7988-48ED-853D-9C8405C53B20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45" operator="containsText" id="{0FF006BE-08FE-479F-83AA-FBF40D997D40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46" operator="containsText" id="{E919EC2A-328F-400B-8302-4B83E886B0B3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47" operator="containsText" id="{BA91BCFD-9651-4FCC-8C67-AE3796F30BEB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48" operator="containsText" id="{2A2A1B94-CA25-4BA9-AA27-323990CC640B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49" operator="containsText" id="{04F5793B-ABA4-4760-BCBB-9CD92C773FE1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50" operator="containsText" id="{A3E8F560-B753-4D6C-9DD3-A1609F27E50D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51" operator="containsText" id="{080ACE06-9D0E-4FD6-8E2D-B0A28BE9D88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52" operator="containsText" id="{C007412A-6D1B-43BE-B91C-1B07392A2384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53" operator="containsText" id="{DD4C3F06-E582-4896-976F-C71391804203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54" operator="containsText" id="{DC7D1EE1-1A67-453C-9E32-8382C6C9C72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55" operator="containsText" id="{27205FF4-88BA-463F-BD82-DD75A52FD11E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356" operator="containsText" id="{31074177-9C50-467E-A344-9B394825A2C4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57" operator="containsText" id="{774E677B-64CA-4F1B-BF0B-E1E404ECF56E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58" operator="containsText" id="{6AB66B6B-687E-4C3A-9169-78D2F77FAEDE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59" operator="containsText" id="{19FA1C36-0D21-46AA-961C-9BBBDAA8CC84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60" operator="containsText" id="{F612E72A-60B1-45F4-840B-D41D9FFE0556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61" operator="containsText" id="{0513A1AA-9F5C-4E76-BB52-3885CFFB5CC8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62" operator="containsText" id="{0579BA78-6D5B-4290-B180-942E60F2589D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63" operator="containsText" id="{A6D87364-A19C-434B-BE49-7E987E47F97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64" operator="containsText" id="{BC1BF49C-6949-4A1A-B973-0FE1BD7365FB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65" operator="containsText" id="{D9EBCE25-7238-4512-9AC4-1A5BC528A87D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66" operator="containsText" id="{6EE04700-A3B0-4D4C-9C43-9F66A69EE36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67" operator="containsText" id="{AE853011-546D-43BF-8D77-BCB66E9DC5FB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368" operator="containsText" id="{EE047CA6-60C5-47B3-A851-1B1221AB37CE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69" operator="containsText" id="{BCCE35EA-F109-48CA-A359-6BFEBCDFC259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70" operator="containsText" id="{449E14E2-E928-458C-8B21-B358A2001938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71" operator="containsText" id="{FC6C0E84-AF5A-417F-B74B-E68E3DA4DF95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72" operator="containsText" id="{49E8AA95-810B-4BDE-A51F-8A9E586513CC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73" operator="containsText" id="{AD3AEE7E-7223-4300-A868-33264022035A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74" operator="containsText" id="{1DF8A791-37BD-4953-9CD4-30B7DA8F1AD9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75" operator="containsText" id="{D9144B4A-9B40-472E-85F8-DCCC82315E7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76" operator="containsText" id="{0929C26F-49B3-417B-A736-783ACDDB54E4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77" operator="containsText" id="{2199B539-52F9-48EE-AF64-6152865C1808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78" operator="containsText" id="{BB4F5874-C275-4A87-A40D-9839AA17A75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79" operator="containsText" id="{B086FD0B-CB6B-492B-B199-25F4BD007CF0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380" operator="containsText" id="{344106FB-8ACA-489F-BFE0-B99E91072778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81" operator="containsText" id="{561613C5-BB4E-4AD2-9D8B-12DE34CFFC68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82" operator="containsText" id="{C73AF674-9721-4162-98C1-77E3EFE20A11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83" operator="containsText" id="{D9444439-1F71-4843-9BEE-3E7F4B60B30E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84" operator="containsText" id="{ADD6841D-4A9B-4661-85B3-E0A55046C94E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85" operator="containsText" id="{F1C4542E-FA05-4DD2-BD60-D07E85FD7B5F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86" operator="containsText" id="{34745135-584B-46BE-BE9C-8F3405C03958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87" operator="containsText" id="{66343A1B-8E3E-4453-AF2C-1E6761D6CC3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88" operator="containsText" id="{1B06B155-17C9-4E5B-B659-77B77C22CCF1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89" operator="containsText" id="{A47B6794-1AED-4CFD-9C5E-BFB769F3B8A8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90" operator="containsText" id="{FA87AFBB-4FEA-43B8-829F-07C245348A8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91" operator="containsText" id="{F5802F9D-E145-4684-B76C-3E4A9E02DFE5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392" operator="containsText" id="{7E18C5B7-F777-44A7-A710-3819B744CB67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93" operator="containsText" id="{71884737-A0E9-4199-BACE-68B40872A114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94" operator="containsText" id="{946107E9-D625-43E7-AD5D-7C1685AF3BA9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95" operator="containsText" id="{9EFFE9D3-A87A-4AA6-AD45-C5C5C9096667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96" operator="containsText" id="{4CA46CD0-FD0B-41B5-9BB4-F70E0DE2E03F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97" operator="containsText" id="{DF80514A-FD63-480A-89C5-42DE5E784D4F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98" operator="containsText" id="{94021705-3D9D-4DA1-A6BE-9AFA8F4B5A52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99" operator="containsText" id="{786AE81A-40C0-40A3-BEF4-44EB0352BB6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00" operator="containsText" id="{B3D65D1B-EFBC-4972-A375-24DC5DDF69CB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01" operator="containsText" id="{BC664B9E-8D2A-4765-88EA-1E9F811B1CE2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02" operator="containsText" id="{81DAF39D-CECD-44CE-A255-A26E8ED5D27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03" operator="containsText" id="{65EEF1CB-B8FC-4B1E-96F2-8B825BC625C3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404" operator="containsText" id="{17D0A1D6-1A48-40BC-9AA7-600AE84730EC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05" operator="containsText" id="{71E90641-2012-4B03-904F-C0DF016A7DBC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06" operator="containsText" id="{F6C2DE97-AE0D-467F-A05C-411DC94F4916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07" operator="containsText" id="{D10E88B9-317D-433E-9264-4D5842E57F30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08" operator="containsText" id="{A1456A7A-249A-491C-8F6F-D0910240C3D5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09" operator="containsText" id="{BF6F01BB-7512-432B-A155-25A6FD4ED42F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10" operator="containsText" id="{7486E114-ACB7-404E-AB16-2180C5933E06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11" operator="containsText" id="{BE04C760-03ED-418A-92D2-D5A65A3A75B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12" operator="containsText" id="{44DA7BE7-AC10-4E22-B42A-2718A89AC57F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13" operator="containsText" id="{EFDD9EAC-7AA5-479E-AEF7-9B6414265DEF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14" operator="containsText" id="{ADCE76F5-54F3-42C2-BEEE-DD2F64D844A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15" operator="containsText" id="{8848B1C7-024D-4A3D-BF2C-EF181066CB67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416" operator="containsText" id="{6D218417-79DF-4C6C-9486-C261EB1CEBAB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17" operator="containsText" id="{C7838A1E-F24C-478D-8F56-4D7EF4F2003D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18" operator="containsText" id="{642B7360-953C-454B-9EDA-BA73B099A2DB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19" operator="containsText" id="{0ACD5757-BBC7-440E-84BF-DED042D03B3C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20" operator="containsText" id="{BDCF0389-7C75-4BCA-B2F1-2629B37F2266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21" operator="containsText" id="{A5D3C737-2BDA-4222-9035-54F1F684359B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22" operator="containsText" id="{23251DA1-E159-4A17-97E0-D2B7BE37F15E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23" operator="containsText" id="{55138088-E6F8-4EEF-A435-39D262F4965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24" operator="containsText" id="{64F3941F-9C4A-42FC-ACA4-5ECC78D33998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25" operator="containsText" id="{B55781D4-A9A3-499D-B285-2058DDBBA56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26" operator="containsText" id="{907F4E23-9217-44FF-97DD-219A1BE201AA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14427" operator="containsText" id="{422ABBE2-A4FC-4F23-81BA-F3C2A66D0F9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28" operator="containsText" id="{2B713328-E9DD-4E87-AEED-E965AA58206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29" operator="containsText" id="{C09310AD-172B-4D4F-9DA9-BCBD9ADD96C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30" operator="containsText" id="{9969E054-933A-4F3E-B39B-DD64557422B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31" operator="containsText" id="{D8FF99A0-1BEE-49C9-86CB-43161BA62BF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32" operator="containsText" id="{299EFFA1-9E91-49E8-8A4A-9335FE2025C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33" operator="containsText" id="{B5DBEF41-ECF7-45A7-83DE-74DF774C60E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34" operator="containsText" id="{6D031831-B7B6-403B-851B-C3233162B2E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35" operator="containsText" id="{84D73614-0769-4819-9FC5-932D275F342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36" operator="containsText" id="{23ECE6C0-AE12-4114-AC8A-16E0A8D6FF9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37" operator="containsText" id="{1F10EA64-B53C-4CFB-8759-7EFB6A5A799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38" operator="containsText" id="{CFC5485A-5CEC-485B-B8B5-681DFCA9154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439" operator="containsText" id="{56892E50-D333-4699-8164-3BA387DEEBD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40" operator="containsText" id="{ADDFCD25-FF28-4A5D-A154-6AF8BB18712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41" operator="containsText" id="{FE0DA84D-B88C-4D0F-A38D-053F61AFE28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42" operator="containsText" id="{D34F46E1-DEFE-4745-829F-DB718D8E8CA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43" operator="containsText" id="{33C1DEF1-9125-4D77-A4E5-F65647B981B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44" operator="containsText" id="{B27C143E-08BE-4E3B-B719-A2FDD5B6126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45" operator="containsText" id="{20E41DB3-5039-406B-AA74-51ECE05CEAD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46" operator="containsText" id="{642D7A8B-AA79-482E-B752-08378B6DE6B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47" operator="containsText" id="{4FBCC86D-E5F1-4C7C-91F8-350F8DD7D50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48" operator="containsText" id="{2477D6A5-CA85-4E30-B403-890F5E55475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49" operator="containsText" id="{8925285A-D116-48DB-AEA9-2289AA66E73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50" operator="containsText" id="{797B386F-D15A-4E28-92E0-03AE4FCBB0B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451" operator="containsText" id="{295E75A2-E827-4E90-8652-DA2EFBCB62C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52" operator="containsText" id="{CAFCB610-2323-451A-90D5-FA551FE084D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53" operator="containsText" id="{2AE0FC98-A294-48F8-B920-9D64AEE22D2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54" operator="containsText" id="{3FE0CA4A-6D2B-4CE2-A8FB-21CF6C31DB9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55" operator="containsText" id="{ED15FF2D-074E-4CC4-99C9-DFEE11ABB44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56" operator="containsText" id="{D270CA98-1330-493F-9FA5-3CA2732C065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57" operator="containsText" id="{1E9BA86F-12BC-4D1A-8372-9E954CE11AF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58" operator="containsText" id="{9BF16C20-1527-4DD0-9889-D7217C502AF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59" operator="containsText" id="{19C5A9A2-6AB4-475F-9766-14FAF16E7FD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60" operator="containsText" id="{6EA8B0CE-5C74-422A-9B88-BA32B42355A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61" operator="containsText" id="{859FDF3C-A262-4233-B114-07DA227EED3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62" operator="containsText" id="{19C8EC4D-D0C8-44E2-95E6-BCFFB90FB68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463" operator="containsText" id="{9019ACF4-9059-46F2-A31F-F2FBE7D9FE1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64" operator="containsText" id="{A835EDEC-63AC-4E1F-8EF8-006D3A36244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65" operator="containsText" id="{D654A672-AA98-4B99-A201-1A237C58B19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66" operator="containsText" id="{881E04D5-515E-4B06-89AD-33567E41847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67" operator="containsText" id="{B47204B5-6975-41CC-931C-705391BA408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68" operator="containsText" id="{8E02ACFD-D648-4B20-8C48-5C3CC61F009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14278" operator="containsText" id="{E9017D53-A0B8-4499-BB4C-E3EE2CB3B8AC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79" operator="containsText" id="{02B9E13C-EC97-405F-A6FB-F97592D0ACF0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80" operator="containsText" id="{97FF2DDB-F8EC-4BC5-8638-6205D80B3073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81" operator="containsText" id="{E114E49E-6EA0-47D7-96AE-99599BCB2E88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82" operator="containsText" id="{EA52A970-6FF4-46B3-AF19-725409D3B587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83" operator="containsText" id="{E9678B08-7D35-4EAE-A139-A7B424CDD103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84" operator="containsText" id="{4CC02B2C-DE61-421D-BCCF-736343B41A4C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85" operator="containsText" id="{B57FD0C2-DACB-48BC-B461-640FD2C05D5B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86" operator="containsText" id="{22E9A3DD-5218-4B9B-A62D-36DCAB23C570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87" operator="containsText" id="{60EC3A73-F892-40F7-A88E-0B8613F1D9FB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88" operator="containsText" id="{700DA559-5622-4D13-8CFC-83411F6CC997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89" operator="containsText" id="{3A0AF91A-6AA9-4FB7-BA3E-29E92F926C5F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90" operator="containsText" id="{56F6E93E-2D9F-46F3-A2E9-FF914F4B3E73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91" operator="containsText" id="{EE97B5E5-5645-46FC-A002-EB08450DA52E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92" operator="containsText" id="{BE08E1BB-BD47-4D62-A509-9166338B90A2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93" operator="containsText" id="{8DF7E352-22D3-4DDA-8A17-0AE06C2C122E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94" operator="containsText" id="{E09C9DD8-C8F4-4AB4-897F-092EA1F69218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95" operator="containsText" id="{C37FD625-5547-4501-B321-666327ECE870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96" operator="containsText" id="{3B856DC5-3614-4A7B-93D7-5E851BDAFBE5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97" operator="containsText" id="{56AA94EB-A867-4BB1-AF12-6C8FB750F0A4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98" operator="containsText" id="{BE6842F3-A346-4306-B5FA-1CCD937D0829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99" operator="containsText" id="{F537295E-7765-41E4-ADEC-A387D92DC0CF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00" operator="containsText" id="{39B192AE-B883-4B00-92AD-07305D5213F7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01" operator="containsText" id="{F1EF0F6C-4FA6-46E5-8F3E-9A3C183780B8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302" operator="containsText" id="{8510F2B0-9DBC-4F0F-8AFD-C8B92B64DE30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03" operator="containsText" id="{46E90458-A1F2-4D8E-9C7D-238CC1F1F106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04" operator="containsText" id="{14CC0C6F-033E-416A-9C54-0E0B1F4EF309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05" operator="containsText" id="{088FD44F-0A3A-4C2B-9139-04632DB81AF7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06" operator="containsText" id="{B2864E6F-8177-4793-A8AC-FA90BB769EE8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07" operator="containsText" id="{09AE60BE-B56C-4D9C-BCB8-E944B082E33B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08" operator="containsText" id="{D782AD4E-E0D4-4F6D-8310-4EC297F08571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09" operator="containsText" id="{DF8B13DB-B0B2-4D7F-A1CD-A7C4E55BDD97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10" operator="containsText" id="{AED3DFBB-FEDA-4DAE-BE3D-B6218FE889C9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11" operator="containsText" id="{AC0078D9-69B2-466F-8974-CF37E6489B01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12" operator="containsText" id="{AC221530-CF37-452D-AA7B-FE38DCE15F4E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13" operator="containsText" id="{E1F6BCA6-570B-44C1-87D6-CABBCBF61BA7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314" operator="containsText" id="{CB8F1624-D761-4D44-A175-6F0203E0077D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15" operator="containsText" id="{2C58CD90-57DA-4B93-BC65-155D42507217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16" operator="containsText" id="{8B6630B2-B451-424A-B89F-BF8E09E14419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17" operator="containsText" id="{EA62CA62-0C94-47A1-BE2F-8126D0B251C8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18" operator="containsText" id="{770384E7-5740-4092-BC98-30F4CF1D66FB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19" operator="containsText" id="{08BC803E-1BF6-4DA2-A18A-FEC93F4FE52F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20" operator="containsText" id="{599A34C6-EA99-4B59-ADAA-7ECCC1A21E55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21" operator="containsText" id="{6E55D2C0-BE95-4398-85E6-11359E22CCF8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22" operator="containsText" id="{4830483F-99BB-4DEB-B873-D1448D67913E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23" operator="containsText" id="{E0017679-DA6A-4C92-A234-1583AA6C7E3C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24" operator="containsText" id="{09EF9BB4-1A9B-488D-9214-F0B59FAD478A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25" operator="containsText" id="{233FE86D-8476-4712-8F17-83A64F3D99BB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326" operator="containsText" id="{5C197484-16BE-41F6-BC78-A1E19FFDA44D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27" operator="containsText" id="{2294579C-AC5F-49B6-91DB-583D0AEFC395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28" operator="containsText" id="{C22BD622-1719-4B81-B133-413E72063C4A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29" operator="containsText" id="{232AD2F3-0D76-4FB3-BF5A-B32063230725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30" operator="containsText" id="{2F974587-2F42-47A6-9771-6A67FA8A296A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31" operator="containsText" id="{6AC62C3E-EA9F-4BE0-90A1-53E239EF192E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32" operator="containsText" id="{432FB80F-86F4-43A7-B513-8227D86C6572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33" operator="containsText" id="{08D567E8-F257-4349-9AAA-D1DD8A39FDED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34" operator="containsText" id="{8D06C2C4-DB21-43F1-AD47-241A7F46D543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35" operator="containsText" id="{679A78C5-14A5-4B24-AD91-061670940AC9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36" operator="containsText" id="{72753341-B837-4F0E-B0D6-E5B8F9463129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37" operator="containsText" id="{80585380-020D-4E1B-BC5B-A991863DBB51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M27:O27</xm:sqref>
        </x14:conditionalFormatting>
        <x14:conditionalFormatting xmlns:xm="http://schemas.microsoft.com/office/excel/2006/main">
          <x14:cfRule type="containsText" priority="14182" operator="containsText" id="{3D429104-554A-4A6F-8FFE-3C6974D7B873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83" operator="containsText" id="{A1B439C6-3275-47B0-BF3C-B0801ABD327D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84" operator="containsText" id="{06E23AEB-7175-47B4-8593-B44B2A61CE34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85" operator="containsText" id="{1669F531-4B58-4847-A9F9-2503820B8DC9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86" operator="containsText" id="{F9F4CF23-C7D7-4728-AB5F-BEF129B70800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87" operator="containsText" id="{293D3DE0-A298-4C2D-BB58-CA335EBB7472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88" operator="containsText" id="{0BFB566C-828B-4791-AB86-2148A88DA5EC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89" operator="containsText" id="{1F765B0B-A16A-4E71-8553-BECA19372AFB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90" operator="containsText" id="{F339881E-31AC-4119-81BC-54E4CED489D5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91" operator="containsText" id="{CA986936-3F80-4997-A1E1-9A5D28494AC4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92" operator="containsText" id="{4226774C-DA7C-4868-A846-43CA0EF00EF1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93" operator="containsText" id="{CFAFAF39-D41C-43D6-A153-613E8D999879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94" operator="containsText" id="{820E2A9A-25D1-4316-9F89-2A6C29D62124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95" operator="containsText" id="{AAB6D012-8823-4966-999C-6E95E71F2E6A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96" operator="containsText" id="{2224B461-4E20-4B9B-8544-3349E63EC2DE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97" operator="containsText" id="{2409415B-EE2E-4A55-805F-154EA14AEF83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98" operator="containsText" id="{C023B2BD-1A38-4307-B93C-24948609B2DE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99" operator="containsText" id="{1C301516-7C10-4584-93E9-71C2A674F328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00" operator="containsText" id="{CB3D67EE-502E-4243-B712-A39E14AE3F2A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01" operator="containsText" id="{659F4B2E-729A-44A2-8B38-EE259A50AAAC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02" operator="containsText" id="{8FD1F68F-4430-4A46-B7FA-1336D69C9E2A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03" operator="containsText" id="{A5996021-4D20-4D71-9D60-B970D8809C8D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04" operator="containsText" id="{B6C9A4F8-75B6-43BE-A192-7ADABADAEE24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05" operator="containsText" id="{1F15E3C1-C8F2-445F-9F68-0171FFE5CD22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06" operator="containsText" id="{B412240E-2EC7-4C30-8320-A11EA08854BE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07" operator="containsText" id="{2AE24AEF-38FB-41F0-A71B-BD060B3B6466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08" operator="containsText" id="{FA76678A-9111-4D1F-A659-6BE378132366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09" operator="containsText" id="{0E03FCCD-29AB-4A17-8DDA-C220BBC6DE83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10" operator="containsText" id="{9B667DA8-5534-44BC-8DD2-16FCCDFC36DA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11" operator="containsText" id="{40849870-4C54-4135-94F1-D4C04E79DEF2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12" operator="containsText" id="{07FB8AAE-345F-4C62-A3FC-20CD16F0A334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13" operator="containsText" id="{473B727A-7416-4891-8779-2EF7887E2A35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14" operator="containsText" id="{052BD821-90F3-4001-A58E-05167AE8D4EC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15" operator="containsText" id="{FBAB8C20-325B-4F65-9C4B-555DBABBAD75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16" operator="containsText" id="{8C8E4494-1A09-41AE-8B6E-995EE35F3AF9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17" operator="containsText" id="{4703D71E-B25D-49D3-A9F3-0FAC38C2CF7E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18" operator="containsText" id="{5FF37A31-0F49-4069-826B-8A3C6E09C9A7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19" operator="containsText" id="{B013B32B-223A-4E93-BBE3-3C32C93CDD29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20" operator="containsText" id="{77FC8C03-5E5A-487E-8E67-A217ED1AFB57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21" operator="containsText" id="{036B07A4-7987-471C-A695-1E1E2DFC7A12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22" operator="containsText" id="{7AC1D904-26D1-4D1F-B75B-87FF88BB74A4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23" operator="containsText" id="{E8012713-768A-4328-8385-55534DE5F4D5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24" operator="containsText" id="{8398BEEC-11F1-43DB-B7E8-5CF245FECF3F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25" operator="containsText" id="{140FCCF2-EC9A-4856-BB92-BC588AF92E2A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26" operator="containsText" id="{9F077238-2F09-4BF3-902C-F38332F381B8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27" operator="containsText" id="{57AC68CC-FDCF-4BA7-A1B3-0ADE3438A914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28" operator="containsText" id="{A5CCABE1-167E-45E4-9F0A-34B0803C77F5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29" operator="containsText" id="{213C140B-D3F2-4F73-A7BD-67FE64D52145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30" operator="containsText" id="{D99E5108-7EE6-430A-8861-D8B7A6E023CC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31" operator="containsText" id="{3D1DEEEB-F8D6-4449-88D9-D65201CBFF7F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32" operator="containsText" id="{A590F122-B25E-4D86-AF96-3983A1F58F37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33" operator="containsText" id="{7342B2AE-8B7E-4D3D-8A9F-9F5631BE6523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34" operator="containsText" id="{515C52F8-87C9-4121-9BD2-09877FE27EAA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35" operator="containsText" id="{58EAAF02-BEF6-45C4-9D31-CC807B3ADBE7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36" operator="containsText" id="{A1D44764-AFC8-4685-9121-C326E00584FD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37" operator="containsText" id="{17FC83C4-3618-4AB2-BEBA-C498E9115843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38" operator="containsText" id="{0C12F62E-74D0-43BA-8DA3-2D7604051E8E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39" operator="containsText" id="{31487E8A-C184-4652-BD99-8ED712E179E1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40" operator="containsText" id="{40891CD0-391B-4014-9401-2770B055766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41" operator="containsText" id="{042BAE01-A7D5-4220-86F9-D1277129E6FB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42" operator="containsText" id="{0B33170A-C0AB-4F01-94D9-7B828FBF235F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43" operator="containsText" id="{CEF738FD-C680-4E92-AD4D-158A104D5EAB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44" operator="containsText" id="{30DF8419-3EC4-4D9B-AF3C-7A59B9DCFDA6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45" operator="containsText" id="{4D34A4F4-371D-4BA7-982F-D844B3CFA3D9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46" operator="containsText" id="{DEE50F43-CE74-4DBD-BE5F-C63F79196EFC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47" operator="containsText" id="{E99FD02F-A365-4694-AA17-1498FB15EB75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48" operator="containsText" id="{2FC842DE-B398-4778-997C-FE0C68AE9627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49" operator="containsText" id="{9197F4FF-006E-4A61-BB1D-105A9B5C316D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50" operator="containsText" id="{0C41B4B0-C61F-4A65-8643-8423185C6F94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51" operator="containsText" id="{76D84BF4-ADA3-4C9B-85B5-53A8F04745D6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52" operator="containsText" id="{64744FB5-8F53-4EC3-B846-F58CAF714D3A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53" operator="containsText" id="{C7A720C9-6E8E-4725-8280-5C721940BD28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54" operator="containsText" id="{52D57306-0C35-45E9-9581-99C2DACD06EB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55" operator="containsText" id="{3EDD65BD-2F29-41C2-9895-B8DA99E090A4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56" operator="containsText" id="{EE5E419A-0A4B-4456-A369-1BAB9AC97143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57" operator="containsText" id="{9E01BC53-6EF9-4D5A-9D32-5B160A051714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58" operator="containsText" id="{40E16B23-2B61-4D07-9338-B05A42FA64F2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59" operator="containsText" id="{A5E6981C-6821-4A10-9CAC-87497665B54A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60" operator="containsText" id="{3670ED8E-899A-4EE0-881D-97A39F5533B7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61" operator="containsText" id="{96256736-5488-4EB5-A000-E8161F3A7D60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62" operator="containsText" id="{CC2553B1-4667-4524-A353-7A66217F5E5F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63" operator="containsText" id="{E3514F41-510C-47DB-89C9-7CF35D72B83A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64" operator="containsText" id="{A486C2BE-26E1-497F-8F69-27BCEAC4E2C0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65" operator="containsText" id="{2902FAB9-D4A7-43FA-85FD-644D02652EC0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66" operator="containsText" id="{343C84E2-2507-4CED-9EF4-058FD48FFD9A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67" operator="containsText" id="{C613C384-33CE-4E42-9C5B-C969498B23FC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68" operator="containsText" id="{C84DD12D-5F8D-4584-B5AC-AF6973668AA0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69" operator="containsText" id="{2B9D754B-D85E-4BFF-AE6C-8964F7550F09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70" operator="containsText" id="{1E253E3C-FB8C-42F7-B21F-E2F1E650893A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71" operator="containsText" id="{D950C119-B7B7-4BD8-A4B7-573AF09ECF61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72" operator="containsText" id="{FC807FBD-7FCE-490A-BFB7-6D81A6AF05E3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73" operator="containsText" id="{C0DF010D-5A2E-4120-A30B-582EBAB487DC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74" operator="containsText" id="{804ABE0B-FB64-4D51-9F2C-4E051CCAA745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75" operator="containsText" id="{04ED945D-B81C-4246-8443-B5FBD0472205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76" operator="containsText" id="{CAB3C06C-6CE9-4334-A90F-3EA1A5ED4BE7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77" operator="containsText" id="{C8F36F9F-5308-4B90-BC2B-1811A3CA5DCA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M27:P27</xm:sqref>
        </x14:conditionalFormatting>
        <x14:conditionalFormatting xmlns:xm="http://schemas.microsoft.com/office/excel/2006/main">
          <x14:cfRule type="containsText" priority="14178" operator="containsText" id="{5ECF6ACA-923C-424B-A13E-3DBF903A8BE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79" operator="containsText" id="{78559396-D353-4FF1-8977-C265350A39A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80" operator="containsText" id="{4740189E-35A5-4545-A006-6BB99BD132E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81" operator="containsText" id="{C2B11992-5053-42D7-80FC-0F5469E83DC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4175" operator="containsText" id="{F0637A45-31D9-44E2-86D7-FD85A8417E3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76" operator="containsText" id="{77F21201-A2FA-4C20-86A3-D68C685AF30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77" operator="containsText" id="{6DEC755C-BC22-4893-87F5-C30F2C648DF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13903" operator="containsText" id="{0A9CBFC4-F77F-4036-886F-FDBEC2FFE33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04" operator="containsText" id="{68FDAB3E-BBA7-4EB4-98DA-B9016A45E9B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05" operator="containsText" id="{29A39FD5-6B46-427D-ACB1-35082F08B95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06" operator="containsText" id="{F433C874-BB7F-4304-A5B4-E09B76624BC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07" operator="containsText" id="{12B5EDB3-4E11-4DF7-AD27-4F5B87F6448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08" operator="containsText" id="{94235A6D-7E86-4625-B4A7-74D8D71F446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09" operator="containsText" id="{C07E4E85-C93F-4A98-A95A-749F2ACC8CF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10" operator="containsText" id="{D81CA1A6-59C1-4166-9FC2-D3A44F07FDD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11" operator="containsText" id="{AC3456C0-772E-4998-BA86-178FC423521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12" operator="containsText" id="{C0701AEC-0CA0-47A7-B498-9052DEAF53C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13" operator="containsText" id="{831C7C33-67F6-42FB-BC32-EDE693F11B4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14" operator="containsText" id="{7FF31FC0-A05B-4BD5-BE5F-674B89F2343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15" operator="containsText" id="{1FB0230A-3A6A-4CEA-BECE-8C93C9F50C8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16" operator="containsText" id="{D5C1B4B9-8593-4276-868C-6C9AEE6B199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17" operator="containsText" id="{BB2341E9-7702-4F5A-AE7E-2C0F1BDCC6B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18" operator="containsText" id="{F462F68B-25EC-4C47-A252-8DEB6F8E251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19" operator="containsText" id="{0AF279AC-DB2C-4A91-8217-833103A4174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20" operator="containsText" id="{FBFCE613-89F4-44FE-B18E-260DCC063B8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21" operator="containsText" id="{2FE37D9F-DD0F-4C3E-B91A-A7404A05BA6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22" operator="containsText" id="{E05388C5-BCFE-40D5-9308-8C60ED0F050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23" operator="containsText" id="{B0F5B8EE-1D63-4648-82A2-67D83D62C55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24" operator="containsText" id="{AFCCEA8E-FDB2-46A9-B44B-AE59C29F2CD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25" operator="containsText" id="{B2853EEB-75FA-4452-AE0D-FD7EA52008B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26" operator="containsText" id="{0688D035-268B-4F0C-8729-E717B552359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27" operator="containsText" id="{6A496921-1E47-440D-9D46-0B370BFC02D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28" operator="containsText" id="{5CA1A43A-83B0-4303-8295-6B524A568EF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29" operator="containsText" id="{2790EF62-685B-4B82-AF04-FC84C3BE55A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30" operator="containsText" id="{ABDEB820-051C-45D8-8D57-04FF4EFAD6A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31" operator="containsText" id="{D3600CC8-2F73-4FB6-A1DC-86A13B0E386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32" operator="containsText" id="{144609A0-DF40-4CF7-9791-E9B45F0E117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33" operator="containsText" id="{03580FED-D115-40D9-9244-BC3988E6F45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34" operator="containsText" id="{6A15F71E-FE2D-4657-B52B-E0264FA53F6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35" operator="containsText" id="{7E7C2752-4201-4E7A-8F13-F6562BBE3BB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36" operator="containsText" id="{B3B96920-5AEC-4496-86DC-5673C87EF4F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37" operator="containsText" id="{13D47526-5F7C-4815-9C8C-0ACF7C8997D4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38" operator="containsText" id="{C49458CA-9E06-442D-B58B-D249E4E6A7D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39" operator="containsText" id="{D3FFB240-961D-43DC-A5D4-F9C8A1387D4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40" operator="containsText" id="{6220C68E-C990-475E-96A9-1DBCEBAA059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41" operator="containsText" id="{8B2B5C0E-47EC-4E7B-B00D-7A259D8A864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42" operator="containsText" id="{1698CFAB-2DAA-4C15-8076-ED1B5B44523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43" operator="containsText" id="{972A2ABF-AB64-49F4-9FA7-9CD0B371CD5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44" operator="containsText" id="{F57EA4F6-4FBB-4287-AA46-B428DCFCE1D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45" operator="containsText" id="{4213637C-AAF2-4C50-940F-C4D8E132570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46" operator="containsText" id="{E084354E-14A0-435F-A9BE-F42A0B3A445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47" operator="containsText" id="{4579C1DB-A10D-463F-A9A1-49E5AD0DCA8A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48" operator="containsText" id="{ACE1D812-A2F0-49E6-8743-57FFEE4898E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49" operator="containsText" id="{3495EDDE-5A7F-4F0F-A8D3-B1DB0E444EF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50" operator="containsText" id="{EE41EC67-AD45-4A7C-A5BA-5A825779C17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51" operator="containsText" id="{08E4B7C8-6EF8-48F9-B27D-DD4562BE95D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52" operator="containsText" id="{97A5AA9F-C71D-4253-9E79-E09EC686E04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53" operator="containsText" id="{FC3FD7E0-E63E-412B-8FF6-264432407FF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54" operator="containsText" id="{87E475D5-65EF-462D-A3D8-FE380143AF7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55" operator="containsText" id="{866A3BEC-325F-43B7-98EA-4769E5B609E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56" operator="containsText" id="{C7854DD7-4ED2-4603-9552-301E7AAB78E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57" operator="containsText" id="{EFA7FEFF-F62B-490E-95C3-D1359778B15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58" operator="containsText" id="{0F095525-EF71-4111-9589-42305409985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59" operator="containsText" id="{E81CB8DB-97FC-4E59-828F-A3EED76644A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60" operator="containsText" id="{D1A2C8B4-CDEC-4EF6-9AC5-9EC2CA7C383C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61" operator="containsText" id="{52FE6578-79ED-45B6-8E40-DB5FB3FF419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62" operator="containsText" id="{84E5E5BC-E134-401F-A8F3-AFE5BA5D68A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63" operator="containsText" id="{DD00543E-367F-4C8F-AF45-6FB49A452F8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64" operator="containsText" id="{E49AC89D-54F8-4C45-8750-6841AB8817F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65" operator="containsText" id="{B6BB63AD-219B-4523-8D9B-4D8A18CDADD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66" operator="containsText" id="{BA293AC6-F0EC-436B-8062-CC325A7AE2A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67" operator="containsText" id="{445F1E33-B32D-486F-8C43-00DE14F4300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68" operator="containsText" id="{F40FA790-A3ED-4847-85A0-8382145468D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69" operator="containsText" id="{6B4B7FEB-11C9-4298-91C5-96F36F53225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70" operator="containsText" id="{7388D93D-5EC7-4413-9AF7-50CFBE960F5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71" operator="containsText" id="{A20CF260-6B71-46F7-B2CD-E68853E266C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72" operator="containsText" id="{7CB3431C-310D-49D0-9CDE-7F44FE186BE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73" operator="containsText" id="{886D3A4E-37AD-4834-AC0D-CFA587A87F6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74" operator="containsText" id="{68C3B551-354E-4067-B714-D30F07A94BFE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75" operator="containsText" id="{851E7E19-E281-4167-81D4-8B719AAC315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76" operator="containsText" id="{06524D05-65EB-49CB-AED8-3ACDBEEB3B6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77" operator="containsText" id="{B19C1B5A-6670-417E-8556-816CC577E97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78" operator="containsText" id="{1DFC5BE6-BB6B-4E82-B633-2BD719A39E3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79" operator="containsText" id="{0AD74E9D-10CB-4C9A-A024-F5FDA214186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80" operator="containsText" id="{4BD3F11B-D8D0-4BC3-8721-5623679C7E6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81" operator="containsText" id="{BCA5ED6B-A85B-4E0D-AB15-A830700BF6A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82" operator="containsText" id="{8C875F7E-7605-4C83-A6DD-DA1ACAEA003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83" operator="containsText" id="{D34E4DEB-8A0C-41C4-99AF-7C2DEC36270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84" operator="containsText" id="{031163E7-AF54-4BE4-8C33-ED596AA17B1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85" operator="containsText" id="{D267BBB3-13A5-47CA-823E-532F9FC3C9A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86" operator="containsText" id="{390F9BD3-708C-4903-828C-B63D602880B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87" operator="containsText" id="{AE8E5E9C-1DF4-4A49-83BD-489976CE295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88" operator="containsText" id="{E70CA315-8F44-472D-A29B-2A250A13BD9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989" operator="containsText" id="{B16B7485-4DA4-4105-BAE1-6F95320FB8B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990" operator="containsText" id="{9650EA4A-50F7-4F4B-A469-EF6A78AD439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91" operator="containsText" id="{4560B90B-3CED-42C3-BF58-15D91A8FB3C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92" operator="containsText" id="{FB72B68F-E52F-4A45-B951-E961FD82CC7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93" operator="containsText" id="{FCC94812-9EFF-45E7-ADB6-D627EA49BD9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94" operator="containsText" id="{A277B4F0-A716-4C40-A6DF-EA4329BFE44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95" operator="containsText" id="{3CB50EF3-72E7-4958-B40F-31B99AAB30D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96" operator="containsText" id="{94CD849D-3DAA-41C0-8F0B-06D1A1A0319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97" operator="containsText" id="{E1BB9EF1-916D-4242-A7C0-58B1E5F78DC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98" operator="containsText" id="{2CDB523A-FCCF-4FF2-A29E-CFDE8F36B1A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99" operator="containsText" id="{FFAA4B07-B29B-46A7-A42C-F49BB476CF0E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00" operator="containsText" id="{782AF775-1CCC-43B8-A128-1B12B4656C4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01" operator="containsText" id="{218C71AB-912E-469B-B3E9-7EC69880E40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02" operator="containsText" id="{C2CAC799-6B71-438B-83A3-04B7235F7BD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03" operator="containsText" id="{5DFE7363-2D61-4F59-B4CF-82B1A54E7B9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04" operator="containsText" id="{A7A05284-ABF2-4E3C-8202-7544E97C21F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05" operator="containsText" id="{43872E6B-2FEC-4C75-9A1A-CCCE22F957E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06" operator="containsText" id="{41367294-081F-4A75-8AB4-E055E277509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07" operator="containsText" id="{A08BC7AD-2189-4B48-B2E4-047B78F5428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08" operator="containsText" id="{28B2C8A9-D134-481B-8AB0-1E3C71B4B1F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09" operator="containsText" id="{B988D133-F269-4C42-BC49-5761DAE8C10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10" operator="containsText" id="{7C9D149F-D694-4EB8-A585-551C5316656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11" operator="containsText" id="{0AEB923C-CEE7-4C68-A371-160608807FC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12" operator="containsText" id="{E5B6F358-D72F-4860-A014-6D5B4B18C67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13" operator="containsText" id="{223EF6D3-3322-497C-B140-661FF6C1219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14" operator="containsText" id="{DC71583F-BFFA-49AA-A9B5-ABF4145C0C0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15" operator="containsText" id="{096534CC-FCAB-4863-8E01-84B91B5B755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16" operator="containsText" id="{3EC60C80-603C-48C5-94F9-C7868D3D331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17" operator="containsText" id="{D1374A3D-328B-4EE6-9D48-9393A647032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18" operator="containsText" id="{882D44DA-BF07-43C5-93B0-130D116F3C8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19" operator="containsText" id="{DB1B2CCA-B195-4684-9DE1-9875E815059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20" operator="containsText" id="{700B7678-DE89-4226-A92A-AE04BF3F80A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21" operator="containsText" id="{0552F33F-3C68-467B-9F05-3B6E7DCBCA2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22" operator="containsText" id="{59B48478-8372-4112-A9A6-3B09AEB7EE5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23" operator="containsText" id="{6B9D0FA4-1B95-4EA9-A24B-1C75D90FEB8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24" operator="containsText" id="{D0C9966B-7EF9-4798-B758-A1FB3DE74A0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25" operator="containsText" id="{77E5E9F9-01D7-444D-8D7D-CACEC74C285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26" operator="containsText" id="{E906E28B-BBD8-4E12-AB66-70B924DC43B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27" operator="containsText" id="{E0D8B2D9-D7F6-4DBD-B856-90337D8D980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28" operator="containsText" id="{62A774A7-8210-4D57-B8DF-12F0F5D41C3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29" operator="containsText" id="{72629945-8490-47FA-8F0F-29DA108AB57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30" operator="containsText" id="{BF825856-1EAF-4ADC-9590-F5935C4A030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31" operator="containsText" id="{D0C388EF-5390-4347-A29A-899BBE9B974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32" operator="containsText" id="{73EF1E44-E522-4B24-B762-2CBBC66EF58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33" operator="containsText" id="{5B96491C-BD54-4589-A442-E9774B43FEE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34" operator="containsText" id="{547CC551-9D80-4811-AE5D-801A6C8A2582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35" operator="containsText" id="{59E934A0-E891-4BD8-9C20-AC2CFFF8F6A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36" operator="containsText" id="{0A5CF87D-24A3-4AFD-AEC5-22F42175EC1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37" operator="containsText" id="{9F470F03-5466-4467-BE14-2BFA9C37AAC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38" operator="containsText" id="{2CA36EA0-E503-45E6-99BE-9BCE1BDE59F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39" operator="containsText" id="{BE024FED-EE2A-47F3-BC84-3FDEE794FE6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40" operator="containsText" id="{369C4279-4CF0-4E2D-8FB4-29171013C2E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41" operator="containsText" id="{75FBA119-E453-47EE-A19D-2810D4DFCED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42" operator="containsText" id="{E2E381C4-CA83-42A3-8001-B71E7721EC9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43" operator="containsText" id="{B4375200-974A-4B93-BFD8-F1562637630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44" operator="containsText" id="{D88652E6-4EE1-45D0-B22C-CD0C371F065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45" operator="containsText" id="{566417C8-6766-45AD-B95A-1AD490559CD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46" operator="containsText" id="{A6CF1CDE-2A1F-4392-8D6D-ABA03AC9FB3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47" operator="containsText" id="{A2111BAA-8EB4-4512-B00D-6BC915D8D3D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48" operator="containsText" id="{3723CE66-B4A4-424F-A9CA-653E3BACC0E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49" operator="containsText" id="{54E30539-E31E-45D1-B606-F35FCD11548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50" operator="containsText" id="{21EA3F78-04EF-4817-825C-AB3CDF604E9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51" operator="containsText" id="{85F7F8E5-8FF2-41D6-8D2E-7C738CA6DF6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52" operator="containsText" id="{A30BC89B-438D-46A0-9CBD-70F8962118B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53" operator="containsText" id="{37C786F7-D656-4338-BF37-A746CA05439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54" operator="containsText" id="{57FD92CD-0FEF-4F04-AB60-6034A9EB55F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55" operator="containsText" id="{9ABF047D-A2FE-4DB7-B763-4EEAD73E8BB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56" operator="containsText" id="{40404830-318A-49FB-9709-B612EFA095D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57" operator="containsText" id="{D1E5B9E5-882B-44F2-9886-0D5A453BE41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58" operator="containsText" id="{976CC3B8-5891-4070-9C5D-95AF1CF25D4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59" operator="containsText" id="{241AB324-2238-4A7C-9A9B-F627CFB5DF9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60" operator="containsText" id="{266A22A9-5370-41CC-B726-60C0D19944C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61" operator="containsText" id="{CE3E273D-4329-47B0-A3D8-EF45B76E7C0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62" operator="containsText" id="{94E8B2F9-8A55-41DB-8453-C5730D35BE0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63" operator="containsText" id="{122C1139-6C04-4278-8EA3-22B35357FE6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64" operator="containsText" id="{0927A79B-FD75-411A-BA61-37E8719F514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65" operator="containsText" id="{1CD5C937-2699-4447-8B21-3B8B360DB49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66" operator="containsText" id="{35746CEF-4C0F-48C9-9E82-E3C51092A11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67" operator="containsText" id="{EC4126FB-D21B-45D0-A97A-322EBAE688E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68" operator="containsText" id="{693010FD-0AD1-4712-BBD7-EB54B8F098B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69" operator="containsText" id="{10ECF2AC-6482-4155-812E-21E90A6E1DB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70" operator="containsText" id="{5515DE14-54E3-4C8F-823D-FD4BD73A9E5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71" operator="containsText" id="{B20BA470-C684-405C-8E76-ED1239ECDD8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72" operator="containsText" id="{E5387893-BFE4-4087-8225-C5EE9429FEC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73" operator="containsText" id="{024422F4-AD40-4203-A41D-DE60E9298E3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74" operator="containsText" id="{D16D0799-A9CA-481A-92DF-3DF3E725124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75" operator="containsText" id="{F8873D0E-4C78-4AEA-A1BC-18C31423013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76" operator="containsText" id="{D594BE97-5508-41E2-8C13-28A91AC4209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77" operator="containsText" id="{57E0CB5B-3C9F-4C29-B23A-6B2029E6B5C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78" operator="containsText" id="{8AB8A541-4A59-4ABE-8B27-82515F6B009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79" operator="containsText" id="{96E42C74-06B1-4C27-8D4B-859EFDA7858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80" operator="containsText" id="{1B703AC8-D87D-4115-8660-121AAE077C6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81" operator="containsText" id="{C0D73057-AD20-4C62-8B2C-EDC05DD2EB1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82" operator="containsText" id="{7421BE63-5810-4C88-9356-0A450504733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83" operator="containsText" id="{525C9FB3-61E2-4673-B3C9-08807404741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84" operator="containsText" id="{391F9BA1-FC38-4A07-A634-9DDCE360418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85" operator="containsText" id="{2F462A32-9CB8-4E93-BF8A-3635A68422F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86" operator="containsText" id="{A42EAFDD-1736-49C1-B4F6-F46DD4D140F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87" operator="containsText" id="{E2B56A88-9274-4CFF-9C80-C3CEC3CB24F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88" operator="containsText" id="{662BA9E7-DA5B-4398-9BE8-7E67FB615F0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89" operator="containsText" id="{862A0729-BD33-415E-AE85-486938F23DA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90" operator="containsText" id="{E950FE2C-FE13-4EB6-B9DE-0D9AA736D9C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91" operator="containsText" id="{0CB46DE7-33A8-4A54-BE86-3FFDE5B12BF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92" operator="containsText" id="{A70742AE-9BB4-47BC-A11B-7CED6D3AA8E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93" operator="containsText" id="{535CEA39-2E46-4D35-ABDC-D2C909E855C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94" operator="containsText" id="{B359D056-5772-4B58-92DE-23B5B469FA3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95" operator="containsText" id="{C5BA9B15-1458-49D3-85B3-8C3D59D3A62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96" operator="containsText" id="{55BEA358-6BAC-4A1D-A46E-DF463D850537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97" operator="containsText" id="{1EF2CB64-6FEE-4FF7-B5BA-E4872AC73F8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98" operator="containsText" id="{BE516552-1479-45B5-B47A-3E988DA5BDF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099" operator="containsText" id="{A82B0419-A638-45D1-9C28-7BBCBD8A909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00" operator="containsText" id="{C5C6890A-AF9D-4817-A093-467676715E1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01" operator="containsText" id="{CDD7F1F1-8466-4575-AAAD-C38517F8B42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02" operator="containsText" id="{E77BFA76-69FE-430E-8F05-8A996CF5CB0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03" operator="containsText" id="{2F95F3E9-11EC-4D80-B400-630056E9F54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04" operator="containsText" id="{078B94C3-B575-411E-8C42-8240010466A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05" operator="containsText" id="{AE273EDD-1DD0-401F-B125-706552E5108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06" operator="containsText" id="{8FE056AA-C4C2-41E7-A2ED-54597BADEB8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07" operator="containsText" id="{EA7BF216-FDBB-431E-9794-9AD2C8511B8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08" operator="containsText" id="{1F116C02-0772-4615-B8F0-4FD58F06263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09" operator="containsText" id="{8F7B8834-2513-46F7-B826-9AB9152A16B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10" operator="containsText" id="{BD450974-B527-4273-8231-E678C80545D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11" operator="containsText" id="{FC41F5E8-03B7-4ACC-9D08-B995E8168ED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12" operator="containsText" id="{EFAC3433-1A27-426A-8BAB-900F90EDC9F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13" operator="containsText" id="{9E425D58-2920-431F-9DC8-C4166A0863D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14" operator="containsText" id="{80600ED1-A762-483C-9140-15CF2FBF8F1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15" operator="containsText" id="{96888228-D49E-4462-8877-32675C81484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16" operator="containsText" id="{94D9CF7F-21CD-435C-BD19-F4DE307E76C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17" operator="containsText" id="{A4DAD790-1314-49FF-9DB3-5B283C04EBB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18" operator="containsText" id="{ADB8D0EB-4334-4DDD-9475-9DF86885278D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19" operator="containsText" id="{0C22F4B3-2EBE-4975-B1CF-2AE2E7884F3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20" operator="containsText" id="{7554535B-5AA3-42F8-95C9-5C3B26C0FF1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21" operator="containsText" id="{2EC15D65-5CAA-420B-B0E2-494A231421C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22" operator="containsText" id="{A2CEA212-1644-4AF6-A4D9-06F6FA5C2F3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23" operator="containsText" id="{EF448BCA-4D21-444B-AAD4-7B6426FEB3B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24" operator="containsText" id="{8836E85E-117A-4217-82F5-C9E76C25205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25" operator="containsText" id="{A58C2F6B-9675-4452-91CE-DEB8E2E7F4A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26" operator="containsText" id="{7D8E6AA0-06D2-4C25-BA23-9E45C20EFCB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27" operator="containsText" id="{F4B985B1-CDCC-4300-A458-97BE78219C7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28" operator="containsText" id="{1BEA985C-5C48-4B54-8BD6-5B1B4FCB606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29" operator="containsText" id="{D00DEE32-3F61-417E-B23E-5AF1ADFEBF0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30" operator="containsText" id="{C2D4ABAD-B729-4338-91D7-C096624ECC3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31" operator="containsText" id="{46D9FFB7-FB0F-4CEE-BE94-604B7D5D458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32" operator="containsText" id="{B00C5439-2CBA-4114-A8A2-BECED7328A5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33" operator="containsText" id="{072ABD74-9963-46FE-B4F9-CBE6D3FC313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34" operator="containsText" id="{F402B8B1-E74A-4E04-84A9-E7158856B8B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35" operator="containsText" id="{19C318C1-8E67-4D24-9DA6-E8608DF455B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36" operator="containsText" id="{F7459DC8-10DD-4EF0-BA95-3EB9F2CC553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37" operator="containsText" id="{2562F4E9-1C5E-447B-BE2B-28FA238FA79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38" operator="containsText" id="{9E021DB1-8F16-4315-BF40-0C604BB8B1F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39" operator="containsText" id="{E23FAB5F-EF61-4B95-A0D3-8BC2774D0A8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40" operator="containsText" id="{1035FAD2-A3AA-476B-95D7-00D84D47050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41" operator="containsText" id="{B910CB01-EFBD-4862-B7F8-EB3DDA398BA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42" operator="containsText" id="{9EE0449F-83A5-412F-8623-72FA02CC9F0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43" operator="containsText" id="{F7323856-6BDB-44B1-A710-376366FF8FB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44" operator="containsText" id="{543CF747-2113-4995-B3E6-55A6D9CDC6B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45" operator="containsText" id="{D78AF6E5-3DFB-4580-A020-BAE1C12B0EBC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46" operator="containsText" id="{B2FFD0CF-32B6-47EE-8DC8-D4B90F55C19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47" operator="containsText" id="{C884F965-DD0E-41BC-8AFE-02994EC36D2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48" operator="containsText" id="{B6CE2C2A-0681-412A-ACC2-5ED66747441F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49" operator="containsText" id="{7646F59D-3826-41FB-8EC5-B933C9956FE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50" operator="containsText" id="{9FDDBFF6-F02D-4DC3-90AD-13616B0B5A9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51" operator="containsText" id="{2EF8E9B2-52C2-4C55-9A71-68BC73236D1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52" operator="containsText" id="{2D59EF0C-9255-4406-9159-D7D66B1D84D5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53" operator="containsText" id="{E16FF0C2-25EE-4B27-8885-FAAF672E2D7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54" operator="containsText" id="{BF7FE8C6-62BA-4E37-B039-FC58F605987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55" operator="containsText" id="{CE2245A6-869F-4A36-861F-F34E8CE8C8F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56" operator="containsText" id="{4589CDD2-FECD-4836-B527-75039216FB3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57" operator="containsText" id="{1B953998-9CFB-4848-8FA6-40554544A23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58" operator="containsText" id="{DBCB3AFE-AFB4-43ED-93A8-4B1A6F9FF98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59" operator="containsText" id="{75DC6819-8CDD-4375-8FAA-365FA906354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60" operator="containsText" id="{8283BE3A-1F75-4561-B631-5218E39A032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61" operator="containsText" id="{A22A9B91-529E-45A9-9E95-6D35091A457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62" operator="containsText" id="{521EB2AD-91BB-4067-BE79-05C3E48E059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63" operator="containsText" id="{CCD94E15-7F44-4F3E-9BF6-4F824322059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64" operator="containsText" id="{6B4683BE-549B-4B4A-8674-F5F3EA98AA7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65" operator="containsText" id="{DF90F240-0D2E-4E46-B399-EC76058D008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66" operator="containsText" id="{3C091983-F7CB-4FE4-97A8-EF07824D2C7E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67" operator="containsText" id="{27B24684-20FE-4E78-A22B-DE31C694EC1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68" operator="containsText" id="{AB6FC79A-71C5-4F8C-A67D-039549D466C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69" operator="containsText" id="{8077B8F3-B641-40AD-B240-0F7E4447A13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170" operator="containsText" id="{D8C4E373-246F-4554-A676-FB542DB8FD4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71" operator="containsText" id="{E9671316-CC32-489A-8A73-B8B3489A56A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72" operator="containsText" id="{002C29C7-5B40-4BB5-B0D6-DFFBCC306709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73" operator="containsText" id="{07CA2C7D-C871-459C-8665-6CAB80EF6B5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74" operator="containsText" id="{1405949F-FD9B-4C65-BAA8-090BB5E9C36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N27:O27</xm:sqref>
        </x14:conditionalFormatting>
        <x14:conditionalFormatting xmlns:xm="http://schemas.microsoft.com/office/excel/2006/main">
          <x14:cfRule type="containsText" priority="13891" operator="containsText" id="{F26355DB-6691-4CCE-9363-42317F3FD29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2" operator="containsText" id="{C8B837D2-D8BA-4C83-A16E-A1272A7C6E1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3" operator="containsText" id="{53EC7D26-240B-4223-8198-91AA98954D7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4" operator="containsText" id="{07F4E93C-8AA8-4D0F-BD96-D33569166F0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5" operator="containsText" id="{2AD455B9-9B18-4BAD-BF49-B01E18E865F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6" operator="containsText" id="{75ED8311-1CAF-4C33-A6A1-18E7B4D25C1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7" operator="containsText" id="{4F926DE1-CA3E-4252-B958-6B02D332A04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8" operator="containsText" id="{012F876E-48F9-4560-B445-13D11E268DC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9" operator="containsText" id="{757A84DC-D430-4FAE-90E9-2799A9614D9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00" operator="containsText" id="{5EAFAED3-550A-454E-B686-A087CFD2309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01" operator="containsText" id="{CC4D5EFE-6D90-42A5-B9FB-9352429E0EE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02" operator="containsText" id="{3301F045-07A5-49A2-A956-FFFF0C4B25E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13795" operator="containsText" id="{59F561B6-3845-4D8E-9F17-004050240F16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96" operator="containsText" id="{85580090-0D79-4A71-8313-7E271D54534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97" operator="containsText" id="{9DF7D58F-1F52-4649-AA59-FFCE495E1EC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98" operator="containsText" id="{FC5E9E23-F5A5-4E8C-B5DD-4DF4E16FEEC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99" operator="containsText" id="{10D39470-942E-4875-95E1-C7EC6E29C27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00" operator="containsText" id="{B541C1AB-D145-4961-B82A-159F15C2B7D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01" operator="containsText" id="{C429852D-0E9B-4119-9E03-05286E1DE45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02" operator="containsText" id="{60CA0924-D555-492D-B005-694FB7A7081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03" operator="containsText" id="{B7C59B40-61BB-4BDE-978A-F1F1F00C2E1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04" operator="containsText" id="{822B1209-F5B4-4B73-9617-8BF49767904F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05" operator="containsText" id="{77BC2BAF-DF10-4F4F-A936-524AAA13BDC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06" operator="containsText" id="{ACF9F2AD-4917-4850-842F-2E5B57566D2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807" operator="containsText" id="{CCB03B45-E1CC-49CB-85B6-DD180D30A9B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08" operator="containsText" id="{2806F474-4007-473F-A7AF-DF8C9DFCDCF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09" operator="containsText" id="{12ECF82E-FE73-491D-9A53-04B2D7F54F6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10" operator="containsText" id="{9124D398-2079-45A7-B0F5-15DC1194FFD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11" operator="containsText" id="{105EE9C1-A3D5-491D-832E-08519D8AFE5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12" operator="containsText" id="{A8C08256-CDA2-4C56-8794-8C8A4B00272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13" operator="containsText" id="{533396D8-1C29-4BD6-B123-B162FD54232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14" operator="containsText" id="{0632D0DD-1876-465B-AA66-5E664D61BD1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15" operator="containsText" id="{8441534F-53A0-4D66-B834-434B1C97F0F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16" operator="containsText" id="{D685AD0D-ECB4-47D1-8A7A-A56A1F82B7F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17" operator="containsText" id="{50BC7DC7-CB18-4DE7-9A8D-2450AC5D707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18" operator="containsText" id="{D1E8D2C2-6633-44FC-AB93-1CFED16835F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819" operator="containsText" id="{FC4E50AD-88B6-4A89-8EA0-46525D8F287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20" operator="containsText" id="{71C801AC-2167-40BE-A395-28D7CB81287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21" operator="containsText" id="{F4E4647C-8C58-4A19-A0F9-F93C9CE7CA6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22" operator="containsText" id="{3793AAF4-2D84-4515-884D-1C39D81A391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23" operator="containsText" id="{BA6DEE4A-BC51-44A7-9D2B-7C7E31515BA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24" operator="containsText" id="{1F0E6F94-1C90-494E-970C-10BC15CA4517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25" operator="containsText" id="{83FDC59B-84C0-4921-B1A0-9E814D82B5F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26" operator="containsText" id="{5B06E50F-1CD5-480A-8C1C-AB20E443EEC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27" operator="containsText" id="{11A50117-6BDD-452D-B10E-1EF6379C1F4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28" operator="containsText" id="{519FF455-2165-40C1-97FA-F2E6B12A43C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29" operator="containsText" id="{E82A6261-CEF3-4E31-9906-305EA7D5FCE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30" operator="containsText" id="{4960CE75-BF89-411B-A221-C36DB468AD3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831" operator="containsText" id="{76F05BF5-464A-4BD7-B679-344473A2DC9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32" operator="containsText" id="{9C913AF4-064E-41DD-BB9A-53E4A52035D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33" operator="containsText" id="{CF11854A-3963-4AE9-8827-5F4354FE96E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34" operator="containsText" id="{58C7A457-45A3-43CB-A20F-6EF59EE9DC2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35" operator="containsText" id="{9B95C052-D624-4B41-A14A-537E9C7A93AD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36" operator="containsText" id="{8AC81442-AB42-4DCE-B75B-EACC947DDBE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37" operator="containsText" id="{A272B125-4B4A-4FE5-89AC-EFCC3E3FFFB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38" operator="containsText" id="{AB323DB7-6992-41FD-83DD-8334099F1ED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39" operator="containsText" id="{5CFCD1CB-A7D9-458C-AED4-6AB110B280F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40" operator="containsText" id="{71FEB2F9-E871-4860-A313-CFC74197196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41" operator="containsText" id="{A3D0E775-81BF-48B4-8B04-0F7AE94A11E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42" operator="containsText" id="{5440D5A4-59CD-4563-B7BB-1E231885E8C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843" operator="containsText" id="{AB77B255-400F-44E0-BFCA-094B5A617F5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44" operator="containsText" id="{A4FCEBE2-9002-46CF-AA05-4E9F20E4BB4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45" operator="containsText" id="{8FED5C58-7B49-4117-965E-0F1BA26EA13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46" operator="containsText" id="{9CFBF2DC-8F66-4BBE-AC08-8EE981C8789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47" operator="containsText" id="{E43303DD-666E-4734-B37E-3364782ED9D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48" operator="containsText" id="{3BA2EB6B-3B48-4B70-9053-AAB1CC4EC088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49" operator="containsText" id="{BAD91B3F-7F87-4658-B548-71D67E1A0FF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50" operator="containsText" id="{3392BC7B-DAA1-482A-9199-7097DA7D6B5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51" operator="containsText" id="{EDB91B71-DF31-453B-B78E-F105C2ECBE8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52" operator="containsText" id="{7B2633EC-F4FE-42BE-816F-7BCFB362C54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53" operator="containsText" id="{71ACD37B-123A-4402-9F25-01FC3340883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54" operator="containsText" id="{DBF50B00-6F4E-493F-B5D6-46F143CCFD9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855" operator="containsText" id="{0209C81D-DC8A-49C4-8DE4-5618898CCDF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56" operator="containsText" id="{F1543C58-CF35-41E3-B81C-7AD201074CA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57" operator="containsText" id="{754E4CAB-2FA5-4741-BF6E-81CBDAC66D2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58" operator="containsText" id="{B9FB2BE9-D18C-4249-A3F3-AD095412803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59" operator="containsText" id="{2A114083-ADD0-4940-884A-3FDB45C1772D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60" operator="containsText" id="{5EBD6BCE-2B60-4BA9-8329-A5411561D91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61" operator="containsText" id="{663BF84D-9466-4EA0-AD95-E8E935BC997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62" operator="containsText" id="{E0D1E16A-47A5-40B3-A581-DAF4DEE0B6F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63" operator="containsText" id="{8292C6F6-1A52-4149-8C05-022AA27DC93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64" operator="containsText" id="{09D2DAEA-9916-4128-B2E6-305134CA3183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65" operator="containsText" id="{FC6EEBB2-D7F4-44CA-AC80-ECAE937390B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66" operator="containsText" id="{9FBAC2BF-2147-448B-AEAE-131C920FE28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867" operator="containsText" id="{87D99A38-12E8-4FC6-AFD9-B5B91707B19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68" operator="containsText" id="{15FE71D1-CB33-46A1-A9AC-F0A44350E4A9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69" operator="containsText" id="{B23CE49F-5F24-4B7B-9C8A-B991728AAFB1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70" operator="containsText" id="{451B2EFD-5B5A-409B-94FD-5C6BF5F1FE1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71" operator="containsText" id="{B241B846-4D1C-435A-B851-11CC2E3E92F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72" operator="containsText" id="{261A5690-8EBC-40FB-9CBF-9AE72D8FE71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73" operator="containsText" id="{61CC8FBB-A105-4729-8B23-8817FC0321C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74" operator="containsText" id="{1051BC4A-3E6C-4775-A135-5C06E978084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75" operator="containsText" id="{742DFB61-A016-4EF1-A738-3A9EB1E02F7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76" operator="containsText" id="{95EC72C7-9792-4F05-AE13-ED6C11D8445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77" operator="containsText" id="{95DBFB5B-9635-4D55-B848-7CA5B21C2A4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78" operator="containsText" id="{93A9E543-CF9D-400F-A5B6-A9B1DC59714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879" operator="containsText" id="{7FE3CC44-104A-41FD-A2C6-339C1E9B0E9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80" operator="containsText" id="{CEC92B4F-3583-4326-BC91-C98AF33169A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81" operator="containsText" id="{EC86E580-017C-4A5B-B54F-B4190C148651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82" operator="containsText" id="{F0209419-8F0B-4888-A4D1-F3E5BDAB954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83" operator="containsText" id="{7A796311-D20B-493E-9064-FAC8CE625D5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84" operator="containsText" id="{7895308A-451D-4187-8403-54D2CE39D40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85" operator="containsText" id="{E996959A-7CCB-490D-84F3-723CB0EC4F5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886" operator="containsText" id="{D902C2A4-50EB-490C-8F72-5D4FE9F35A2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87" operator="containsText" id="{FA99D5C2-C229-40DB-B656-C9564319C74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88" operator="containsText" id="{3CCDA823-C8A9-4D0D-BC3D-D21B15A92D6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89" operator="containsText" id="{6F85934D-6A12-4EA1-9541-127F38FDC05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890" operator="containsText" id="{81252209-9CC3-4A81-9436-1F2F8CD810F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13681" operator="containsText" id="{B9376CF8-1BCE-4EFA-9177-D9FB74CDB1A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82" operator="containsText" id="{80347E54-0915-404D-A9BC-8D27A62047C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83" operator="containsText" id="{7CC5225F-9A58-4C05-9D49-DB6A93E253C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84" operator="containsText" id="{4059CE29-DB20-42B0-83AE-475B29EC6F7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85" operator="containsText" id="{D538AE67-A098-4C68-BC15-7FAB1219517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86" operator="containsText" id="{678B23CB-2EC6-4AE9-AB6D-D9586185CA0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87" operator="containsText" id="{B805EF65-A578-4696-A09D-C8D5500A150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88" operator="containsText" id="{2E04E449-43C9-4B91-9460-1F2A07BCD4A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89" operator="containsText" id="{6454733E-7FF6-4226-A40F-5F975294B3B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90" operator="containsText" id="{F43897EE-40ED-4648-ACC2-714CB1859C53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91" operator="containsText" id="{3A8DAE1E-7D88-47F4-974C-2C2E247279A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92" operator="containsText" id="{6F7E4C44-09E3-4E7A-A2B7-9E9CFF83B89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693" operator="containsText" id="{F4833581-8234-48D3-A878-FFF0600E229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94" operator="containsText" id="{19133C6D-96FB-46C5-84AB-8FB1C783F76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95" operator="containsText" id="{660BFDA6-2CA8-41B2-AA22-AAB013CCFC6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96" operator="containsText" id="{CF90F657-6257-44F7-A8F3-D08F4E178A9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97" operator="containsText" id="{C85E93E7-60E9-47EF-86BF-D9FC7937A45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98" operator="containsText" id="{7114F069-D968-4086-8ADC-87E1A2977C9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99" operator="containsText" id="{08C0A4FD-298C-4D0D-BC6C-AF810C921F1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00" operator="containsText" id="{C4371659-34AC-406C-888E-C33EB029D9D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01" operator="containsText" id="{5EDB76D6-DDEB-4F82-8C5B-5551AC5BFCF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02" operator="containsText" id="{994425D8-95D8-4A9B-8233-411A76DDCE4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03" operator="containsText" id="{F734F6B7-80E4-4B95-9AF0-C1C3C1AF11D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04" operator="containsText" id="{CB181D0F-2DC1-4644-84B1-F32E8774D50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05" operator="containsText" id="{2DEC91FF-FBD0-4AA4-ABBD-5CCFFA0641F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06" operator="containsText" id="{8F9899FC-E54C-4358-A5D0-2A684FF4563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07" operator="containsText" id="{364F16C1-077A-41B3-89A8-EAD91094B53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08" operator="containsText" id="{22ED5D17-C572-4112-962E-5325FDF2FCF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09" operator="containsText" id="{F06C440B-D44B-4309-A907-118B52B3C0E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10" operator="containsText" id="{CD823DD8-30A7-4C8F-BAA9-ED7F254DFFE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11" operator="containsText" id="{A2297B85-6DAB-4ED6-9016-3B5D8C5BF52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12" operator="containsText" id="{7D2E259A-846B-4036-BE45-48FEF7EFF3C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13" operator="containsText" id="{A2CD531B-C80D-4553-AB9D-C1A013C61C3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14" operator="containsText" id="{1D672475-C359-465F-B608-80D565913BF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15" operator="containsText" id="{B5E1E82D-3D40-48FD-A186-8AC9D4227F5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16" operator="containsText" id="{A706824B-4E03-4B3C-9DCC-7AD2BD22D3E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17" operator="containsText" id="{FE6BEF48-5955-4000-8FAE-A62C5F39163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18" operator="containsText" id="{ED203B3B-13B1-4E7E-82CD-E03E229DC8A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19" operator="containsText" id="{CC43ACE5-1ADD-4DA6-8E8E-47A87E59E70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20" operator="containsText" id="{F8CD9F13-1D53-469D-9093-C43B5AD7AD6E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21" operator="containsText" id="{6C2D5AAD-CD62-408E-A267-3D9F65E4B6E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22" operator="containsText" id="{401CDE98-29AA-4EEB-89BD-DB0A4260EAD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23" operator="containsText" id="{97366203-9A3D-4B10-970E-07C5392F581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24" operator="containsText" id="{B2987762-4DA9-40C3-BB58-4C3D505970D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25" operator="containsText" id="{5534DDAD-DE12-4C24-89F0-0856A0DD5C6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26" operator="containsText" id="{A9CAEFD5-0E2C-43D0-8773-A2E9A29FBA7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27" operator="containsText" id="{6CE36711-25E9-4F9A-ACEF-442FDBA6823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28" operator="containsText" id="{0484493F-9A6B-4FCB-ABA4-7973F367D7D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29" operator="containsText" id="{6E57B14B-C30B-4089-81C1-E74B182CCE2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30" operator="containsText" id="{798BB3BC-64FA-4C07-B095-9B34DB7E40E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31" operator="containsText" id="{E9D5169B-58AE-4580-84F3-A8D4621E489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32" operator="containsText" id="{8909DB30-6EA4-4608-A529-52CE21293BE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33" operator="containsText" id="{8415FF63-0EA6-4395-B9EA-E72CF437E67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34" operator="containsText" id="{68EA86C6-0771-48D5-AEAF-4FC03DDC325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35" operator="containsText" id="{E65F9E13-5389-4E30-8304-8CAF55A5770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36" operator="containsText" id="{B3DE93F3-63E1-4747-9C04-C1E86C8C7EF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37" operator="containsText" id="{9CE0B91B-4A50-483B-BFAA-9BEC1E8AFF9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38" operator="containsText" id="{FFB0F9E4-9A71-4308-998E-9FE73E37F7C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39" operator="containsText" id="{21C2D6EC-37FF-4479-A5B1-1FEAC596817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40" operator="containsText" id="{A84F094A-F0F3-4923-AA47-9B8883CAE35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41" operator="containsText" id="{A955E829-5CEB-4188-9567-C49088D340B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42" operator="containsText" id="{245B95BD-EBDC-4564-9179-2DF2B6D95D4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43" operator="containsText" id="{F9D9F73F-5DD2-423D-9EFA-8723C28AAA0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44" operator="containsText" id="{3D406BFA-CFB4-4DA0-ACA3-89BFCDF4B78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45" operator="containsText" id="{DC529DE4-1A28-4815-8D1B-D3471DE070E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46" operator="containsText" id="{5277D2E6-130C-4B1F-BBAD-36CA4DDFEF2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47" operator="containsText" id="{250A595F-2B17-4823-A034-7CEAE8640B2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48" operator="containsText" id="{02ED84E7-1A36-472A-855E-6E2E183AD3D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49" operator="containsText" id="{2B69CEFC-F3C3-4236-9CF1-C848A6E5DEF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50" operator="containsText" id="{5E0A1A71-42B4-49BD-9FAF-B892153A6BEF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51" operator="containsText" id="{1AD1F3E8-AECF-417A-9377-E3FE7C46ED3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52" operator="containsText" id="{7BA08BD6-7FEF-4533-A3E0-62B14CA892F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53" operator="containsText" id="{58EE1528-E494-4CEC-B942-D59BAB833CD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54" operator="containsText" id="{70C77A17-E3ED-4418-BA96-BEE717CE489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55" operator="containsText" id="{FE12459E-0067-4F30-BACD-0331BB5E85D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56" operator="containsText" id="{FB8FEC41-0595-42E6-A93C-6357C24DAA5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57" operator="containsText" id="{6711DAF9-8C03-45AD-B96D-250F2246960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58" operator="containsText" id="{151FD34E-EB03-40BA-B85B-83CB21EB658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59" operator="containsText" id="{298C97A1-4E76-445A-8432-CB3559EDD14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60" operator="containsText" id="{96AEC9C7-98DB-49EE-A6D5-452C68FBB89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61" operator="containsText" id="{FFC0AA9F-7F07-4E54-8864-56FA06DCAEE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62" operator="containsText" id="{D306C704-6B7A-4149-8A87-1862978A7D3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63" operator="containsText" id="{47892B25-520E-420D-86AC-04C71E099A9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64" operator="containsText" id="{DA0F9F5F-F3B0-4DCA-AA3F-C9665066316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65" operator="containsText" id="{81AA9E95-8920-4E1F-8B54-2216A3772D1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66" operator="containsText" id="{E13E7B9E-6673-4E80-BDC9-85FB1A20638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67" operator="containsText" id="{ECBD202A-C741-4BC6-85EA-FE7EF189581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68" operator="containsText" id="{299007D9-89C2-4582-8D36-F527CCC4C71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69" operator="containsText" id="{01BC2B64-F91D-4762-9D0C-B03465E9954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70" operator="containsText" id="{14A15C4E-E8E6-4890-94C2-DA94E64C07B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71" operator="containsText" id="{2CCCB5D3-FFD9-41B6-BC4E-220820A3031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72" operator="containsText" id="{79E2F876-E004-4B68-90EE-512DC18671D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73" operator="containsText" id="{130B9674-6D03-4DCC-B960-A2FE4B109D8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74" operator="containsText" id="{52094CF3-DCFB-483F-95F6-BE6335D4306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75" operator="containsText" id="{C003D2B3-7DDE-482E-8CED-B023E5DC7B7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76" operator="containsText" id="{B4CF2E08-9258-41DF-A6CA-E2D714B8F6C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77" operator="containsText" id="{CD348A0B-8009-4C28-9DD8-9B7820C1650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78" operator="containsText" id="{F2EF847B-8630-4116-A4A9-2E63650DAE1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79" operator="containsText" id="{67E342AC-790C-457C-BE4D-A1F3A02B035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80" operator="containsText" id="{C5B459F4-0ADA-4E68-BADE-4630B1283B9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81" operator="containsText" id="{642C342B-3CC6-4550-A45B-F745937DC7E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82" operator="containsText" id="{18153EB6-FE37-42AB-8C0D-A545BA7EC80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83" operator="containsText" id="{84F23158-D73D-4BD2-814B-FD5CEDCE01E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84" operator="containsText" id="{53346D2F-4272-489B-8A9D-714AD528ECF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85" operator="containsText" id="{D170CF56-5695-42D1-AA90-A6E8821C356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86" operator="containsText" id="{1357EDBB-12F0-46CE-BAE0-BF196BDE83E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87" operator="containsText" id="{99D18B4F-1A6B-463A-A413-07ECBD603BF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88" operator="containsText" id="{6CEB5D58-74AA-4946-9EBC-7CBCC9247BD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789" operator="containsText" id="{81DE6B16-4991-4BA0-89AA-E37A597FDA7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90" operator="containsText" id="{A2DE7BD0-384D-479E-871C-7FCE153B289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91" operator="containsText" id="{03842804-886E-4B05-B601-21E28380FFD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92" operator="containsText" id="{2A34C3A9-FFED-46BD-91C1-30BA2B4F165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93" operator="containsText" id="{20E9D52E-C231-49BC-9EE4-D16DCF1AE6E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94" operator="containsText" id="{65FDABBF-9E2A-422D-BACF-D82529B14768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N27:Q27</xm:sqref>
        </x14:conditionalFormatting>
        <x14:conditionalFormatting xmlns:xm="http://schemas.microsoft.com/office/excel/2006/main">
          <x14:cfRule type="containsText" priority="13669" operator="containsText" id="{B757C1DD-5EAB-4AF6-9FC6-774F91D5BEC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70" operator="containsText" id="{95BE89E2-1186-4674-B8C6-B9134618547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71" operator="containsText" id="{A1CA025A-7324-4EFE-BAC1-77C047E36D7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72" operator="containsText" id="{D2973C61-A39F-4CAA-BEC0-BC92557C0B6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73" operator="containsText" id="{1FF10DB2-0AC6-4853-B9E4-0B901EE3CB4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74" operator="containsText" id="{CA7466BC-2DB7-4471-B2E0-BA799BCFCEF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75" operator="containsText" id="{94401CE5-B965-4461-A943-0E1E676F26A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76" operator="containsText" id="{76FFF284-A677-44EF-AE40-D1475EAF373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77" operator="containsText" id="{8DDC41DE-6A61-4C4A-AB6B-B32AC7F7E14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78" operator="containsText" id="{E5B1A004-25F5-4415-8A76-EAC74BA96D8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79" operator="containsText" id="{41D1610A-FDE3-4C75-92AF-A321341CADD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80" operator="containsText" id="{F56ED671-E4BC-480D-997E-BC2709E17A3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</xm:sqref>
        </x14:conditionalFormatting>
        <x14:conditionalFormatting xmlns:xm="http://schemas.microsoft.com/office/excel/2006/main">
          <x14:cfRule type="containsText" priority="13453" operator="containsText" id="{79A1C60D-B5D4-4DA3-9272-8C7F7918A30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54" operator="containsText" id="{57DEB9A8-FC29-4ECB-99BD-C9D10513D7A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55" operator="containsText" id="{AB07655A-63E8-479E-B545-6981811246D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56" operator="containsText" id="{954FF9AD-6652-4357-B191-4314F1137CA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57" operator="containsText" id="{CA3F9479-13F3-41E7-B88B-A2E92EB5B38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58" operator="containsText" id="{AAB32A25-F270-4A80-BC14-4098D8AFB91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59" operator="containsText" id="{F0595343-6CFF-413F-A567-11BA093E7D6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60" operator="containsText" id="{F2E3218C-97BF-4CE2-94B9-C6B344DBEA4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61" operator="containsText" id="{E00CD1C5-9FD7-465E-82FF-681CF6FE892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62" operator="containsText" id="{AC67BA68-406F-478A-A552-31257F45DA8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63" operator="containsText" id="{CD563C0F-60BA-4060-A7C1-939DCF078E8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64" operator="containsText" id="{5993CF70-92CA-4502-8A61-BA24EFB8F25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65" operator="containsText" id="{CC25F657-6708-4246-BA88-9F85B1D186B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66" operator="containsText" id="{D5995C23-0167-441B-9D4D-79AA2461C09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67" operator="containsText" id="{AB740B39-35BE-4438-937A-30453353D0E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68" operator="containsText" id="{3DE7BD30-3559-4E19-AB8B-2C29A107979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69" operator="containsText" id="{927C225F-BFAF-48EF-80ED-F4A65E48F0C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70" operator="containsText" id="{CDB48CA2-EEB9-475C-AACB-B300DFB9DA4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71" operator="containsText" id="{FBB2E7EF-8A5A-443B-BE94-A965A7E5607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72" operator="containsText" id="{FE58444A-DEFF-47DA-BD69-392E69165EF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73" operator="containsText" id="{07DB1809-EB59-467F-B0F8-0FD86C2CDC8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74" operator="containsText" id="{BEC4A653-708D-468F-8037-4559B4D693B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75" operator="containsText" id="{DCE00158-4B3A-4E90-B679-773A6B753A5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76" operator="containsText" id="{CF3469B0-69EB-44F4-98A3-84AE31AE001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77" operator="containsText" id="{D359E815-171A-43C0-88FF-ACB34FCB1DB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78" operator="containsText" id="{F3871344-D804-485D-B706-43D7B2F8912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79" operator="containsText" id="{95363952-0DE1-467F-8C93-A29E0BBB145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80" operator="containsText" id="{3EBB73BE-15C2-4933-95DD-5927EC07271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81" operator="containsText" id="{099E2C9C-15F1-41B7-8336-0ABBFA8431D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82" operator="containsText" id="{71AD24B9-E085-446E-9A3D-DC7651C01F6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83" operator="containsText" id="{BB3F04A8-3D12-4C47-A574-76CC0A8755C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84" operator="containsText" id="{6EC225EC-0D62-432B-ACFE-84916D922B5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85" operator="containsText" id="{986C281C-85DC-4295-9B37-8783B2AD8AE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86" operator="containsText" id="{EC12ADC8-ADB6-4122-937F-65AF53ED196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87" operator="containsText" id="{55B9C826-70E5-4299-A281-D965F6F97AB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88" operator="containsText" id="{25B2A74F-3314-4E6C-839D-DF120B69DC6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89" operator="containsText" id="{61A546ED-980D-4977-A2A2-DB7BB9FDA5B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90" operator="containsText" id="{E73E53E7-4C68-4C00-9589-351F76A7521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91" operator="containsText" id="{F23A7C61-16CB-476E-A986-9995101B8E8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92" operator="containsText" id="{08525AD3-DE2C-4214-B129-64DC83AE53F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93" operator="containsText" id="{9528E49D-0D5D-432D-804B-73787CC8060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94" operator="containsText" id="{9A4DBB36-3283-4D30-8346-29D7C7BFE0B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95" operator="containsText" id="{7B7628C3-A043-4E4A-8ACD-28483FAE452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96" operator="containsText" id="{4DFD53DE-06EC-4DD8-91EE-5D32B36BE9A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97" operator="containsText" id="{AF1E0598-7BBD-431C-8C99-B105FFDA4D9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98" operator="containsText" id="{5AC8AEF7-86DB-4793-AF11-B86F3464F1F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99" operator="containsText" id="{C6C5CB44-71C8-47E8-969D-8E8DE484492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00" operator="containsText" id="{594DCFD3-CC6D-47D2-8D37-4D78EE5E47A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01" operator="containsText" id="{ECB2110F-CEF9-44EE-8C27-D9287BDE15E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02" operator="containsText" id="{AC7F2EF4-1BE0-48D3-B08F-B84D133E2F0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03" operator="containsText" id="{47933FD6-AE0A-4249-BDEC-2316A172498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04" operator="containsText" id="{5A3036C3-AC92-44A0-9548-F94E18F4280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05" operator="containsText" id="{F57B2A87-C17F-4873-B1B5-3FCFF1A266A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06" operator="containsText" id="{A57F4CC8-893F-495F-86F1-1E14C93DD97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07" operator="containsText" id="{22EE24E8-DE7F-48CF-BBA5-4814CF06368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08" operator="containsText" id="{04DA5082-4D00-41AA-B8B0-9A44B1B766C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09" operator="containsText" id="{024D236D-C3C5-4EF9-BA18-42F0DB05557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10" operator="containsText" id="{BB8B9982-A5BC-4FA1-9638-2D05787B6C8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11" operator="containsText" id="{9F53DB21-2BB8-4218-87DE-A1D88CA1751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12" operator="containsText" id="{5FA9CB30-A3D6-479C-A1CF-2EFA67842A8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13" operator="containsText" id="{EDC58426-B06C-433D-BD2F-9BCA43906C8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14" operator="containsText" id="{44423069-60FF-457B-B8F0-3615350F0CB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15" operator="containsText" id="{31AE56A0-6C96-4AEB-9960-787F1B71E70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16" operator="containsText" id="{C2C47219-C7A7-45BE-9192-F944A6F0DB1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17" operator="containsText" id="{6D3DADD7-778C-4859-B199-73B3EBCC463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18" operator="containsText" id="{88704AAC-8ED7-45E9-BA74-C5493BCD96E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19" operator="containsText" id="{10ABB868-5E42-49CB-87AC-3005EBB41DF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20" operator="containsText" id="{90F7EFA7-08B9-47CC-86EB-3C03BB4F11E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21" operator="containsText" id="{F6C84115-0CDC-48F9-A1D1-82A103A4B7B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22" operator="containsText" id="{25608712-5823-4BA5-9FDA-0D70889C44E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23" operator="containsText" id="{98C0EE16-A6C5-4B47-A68B-4D6CEB24B3F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24" operator="containsText" id="{BB203B17-1334-4332-91AE-DC0832845DD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25" operator="containsText" id="{11B435DF-8755-48D0-B6DE-631683331E0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26" operator="containsText" id="{33575884-0987-4C10-A573-62B3C673C1A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27" operator="containsText" id="{EC009990-ACC9-43A9-B6F7-E480FB2AFEC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28" operator="containsText" id="{7DCD5BAF-9570-4D24-BAA9-CAF7CF29D70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29" operator="containsText" id="{1719ABB0-885E-4809-A43D-F9F3447B4F3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30" operator="containsText" id="{6912E716-D78C-4A24-B683-C22C28A3147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31" operator="containsText" id="{778196E0-2461-41F5-94E8-FB798133212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32" operator="containsText" id="{3A9B8561-757B-422B-9CF2-C20913071F6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33" operator="containsText" id="{E6FE10D6-BA14-487C-8750-ED464977CA3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34" operator="containsText" id="{49525774-C924-4AD7-A0D1-F58E15DBCC2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35" operator="containsText" id="{18FB3EF9-3005-4DE1-A23C-E094B6E774C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36" operator="containsText" id="{7B7A378C-437A-42A5-BBE7-4549826D42F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37" operator="containsText" id="{4C44B40C-05B3-4F92-BE3C-0971420B879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38" operator="containsText" id="{FF0B74BD-F993-4D37-B9D5-0CD0E73890F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39" operator="containsText" id="{794D6237-F097-4891-AB78-64CFFC74730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40" operator="containsText" id="{2937CF94-142F-4799-9612-01330DD6832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41" operator="containsText" id="{36A0A088-F712-47EF-8D7F-9749B829DBE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42" operator="containsText" id="{99D68E6F-1F43-4813-9752-15A451DBC0C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43" operator="containsText" id="{D2601909-424B-4465-B736-1995F320E7C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44" operator="containsText" id="{AC668076-8D75-46F7-857E-241040AA43E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45" operator="containsText" id="{26101E8B-0347-4862-915B-B0A34334E8F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46" operator="containsText" id="{3B51A334-A990-4458-BBE1-34B6AC71922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47" operator="containsText" id="{A8711A92-F3DB-44AE-AD91-229854D0BDF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48" operator="containsText" id="{92CF997D-A0FB-4975-80C2-4D4DF2850D3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49" operator="containsText" id="{10A4DA68-72C3-4B32-AA8E-22B9480AEA8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50" operator="containsText" id="{C7ACA388-3629-458E-B8A3-6F7D013777E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51" operator="containsText" id="{A566C1BF-70C7-4A58-A146-6A9F6839544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52" operator="containsText" id="{CFDB2CBB-96FD-474E-B454-F23CA150C81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53" operator="containsText" id="{75387208-B26A-4793-A810-588E1EAE73C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54" operator="containsText" id="{D9ADCD01-6BC3-4BDB-83F0-3F5300706B7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55" operator="containsText" id="{3F42AAE1-83DF-4C39-988C-6C0D67748AD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56" operator="containsText" id="{26DF0CFF-BEC4-4528-A12B-2FB4A3D1C9A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57" operator="containsText" id="{300BFAF2-A3FE-41D7-88B4-E281248E2A9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58" operator="containsText" id="{D6CD791D-16AB-4577-B841-E587FE37E81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59" operator="containsText" id="{ED906056-3A2A-4CC1-BBE5-7D54BA8BD99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60" operator="containsText" id="{98D293E1-3141-4DEA-989A-011A3894190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61" operator="containsText" id="{647A2A10-F497-4325-BFB3-C8C70CBF3E7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62" operator="containsText" id="{502DE331-2844-457A-A6FA-3EA6CED563B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63" operator="containsText" id="{6656FC8E-5E58-4988-82EB-597BDE6C17C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64" operator="containsText" id="{4B624910-96B1-472B-B78C-0BF00FE8573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65" operator="containsText" id="{69FC68C5-A69B-4D6F-9671-BB951DB87DF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66" operator="containsText" id="{A4094937-B6F9-4595-BF34-2EA5E997C08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67" operator="containsText" id="{8E6DD33C-17FC-4185-8E51-76D65A0FB14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68" operator="containsText" id="{BBDE0AAA-BD89-40C2-90A0-26BEEDCEB66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69" operator="containsText" id="{A7C2B398-4A7B-4138-8A50-67B0A86CC9E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70" operator="containsText" id="{B732AB9C-C470-4E7A-9B19-7051FF25798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71" operator="containsText" id="{031B2D26-FCDF-4C7D-9D0B-AFECC650E4F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72" operator="containsText" id="{A071741A-0C33-42AE-AB00-861F8ACE6C9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73" operator="containsText" id="{8FB5551C-34A6-4DC2-AF8B-FAE83C7CC9D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74" operator="containsText" id="{1783F479-E4AC-49B0-9F5F-55DA9276275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75" operator="containsText" id="{E78E31EC-451B-474E-8383-D890AF2F6A3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76" operator="containsText" id="{1B02B80D-9D88-47DC-B73D-4407B50D240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77" operator="containsText" id="{7733A499-7574-4BD5-9F84-5805B0F281E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78" operator="containsText" id="{47CE0A89-785A-41AA-AAD3-99A284209A8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79" operator="containsText" id="{A252E077-8B56-460D-A55B-0CA678B59B7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80" operator="containsText" id="{11990D85-DE5F-4431-B2D1-246C1B59EA6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81" operator="containsText" id="{9E8B7632-5549-4683-9324-6FA74013BB0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82" operator="containsText" id="{3B2B5D61-0ACD-42AC-B793-4818A569410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83" operator="containsText" id="{72376F8B-FA05-4C9F-A876-70919562816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84" operator="containsText" id="{BB865A7D-75AE-4105-AE41-D81EEC2B275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85" operator="containsText" id="{E1DE2F3A-0469-4F22-9545-88294E59E6E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86" operator="containsText" id="{A3E693F0-5E36-4F42-9067-B3CEB66B654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87" operator="containsText" id="{1B1DC141-7F79-40F7-A77C-8D8F940BF3C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88" operator="containsText" id="{6757EE3F-9F8F-462F-8A17-7A34DD5F20F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89" operator="containsText" id="{0EA00AD3-592D-4EE0-8822-836930A2941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90" operator="containsText" id="{12A13F72-4263-4B01-9AF8-8049B0A299E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91" operator="containsText" id="{51B15C67-648E-48F5-82C8-621E54BB9E6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92" operator="containsText" id="{AA602113-6EF4-46A4-B03D-52A0C123682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93" operator="containsText" id="{8B83D65E-91CF-49AB-A2CA-9C676C75940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94" operator="containsText" id="{B48BB7E6-970C-4F7C-9118-EA081FBFBF1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95" operator="containsText" id="{970C08FF-8383-4DC4-B196-BD13D5AA74D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96" operator="containsText" id="{452CF9CE-259A-41E0-BDE1-E67756BDD66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97" operator="containsText" id="{8A2A147F-7F76-489F-932A-F68212548B6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98" operator="containsText" id="{2796A0CE-5F13-492F-B886-561AA716698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99" operator="containsText" id="{F3C8E9C5-B782-477E-AB1C-B6FDC8AA411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00" operator="containsText" id="{5D3E9323-C98F-4E21-961F-47BB4D8B9EA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01" operator="containsText" id="{AB3E484A-55DC-46C8-B55D-97D946E8CA6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02" operator="containsText" id="{5899D08A-E8F5-461B-8C60-C434BD578BC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03" operator="containsText" id="{B99DD9D4-0652-45E2-BA9B-1C0EF270336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04" operator="containsText" id="{3426E16F-88AD-4AC1-9589-D371D2EF567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05" operator="containsText" id="{72295C35-D54E-4FC9-A7C1-DA745AC6932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06" operator="containsText" id="{EE28C457-9C72-47D9-B262-D72D7BF5ED4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07" operator="containsText" id="{B79D11B7-748D-40BE-A795-59A06F6C81F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08" operator="containsText" id="{F1E55B67-4E46-4A32-9F18-A50C8B7D0CF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609" operator="containsText" id="{17334607-66CC-43F0-BC63-09F1DDA958B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10" operator="containsText" id="{424D9BFE-C5FC-4F29-AC11-5EC20F60320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11" operator="containsText" id="{F25E9259-C9D4-4143-95FD-6EFB32BC45C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12" operator="containsText" id="{735E3C31-E20C-4177-9B17-DCB96B8A2C0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13" operator="containsText" id="{6D873395-C89D-4E1E-B481-3EF79633598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14" operator="containsText" id="{277BFB05-C31C-4858-A924-0BBF9D747F2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15" operator="containsText" id="{2AF81378-1D73-4F0D-98C1-10B0774AC0D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16" operator="containsText" id="{7B93DBAE-A155-4C49-A007-76F4DAE52F5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17" operator="containsText" id="{C914B480-CC95-4CA5-8A10-CE5A9B3D2F6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18" operator="containsText" id="{05F81A64-05B9-4489-9473-FB2EF5F245A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19" operator="containsText" id="{A505626C-6C98-4A07-AF16-55CEE7084FA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20" operator="containsText" id="{437C2222-8383-4605-B039-5557E082813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621" operator="containsText" id="{9612B7A3-2CF2-4AFC-98AB-C4A3F70DEE8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22" operator="containsText" id="{1D1FDFA0-60D9-4144-9DDE-5BDCBEE2ED6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23" operator="containsText" id="{84622FD2-2A37-49E9-ADC3-5547E05BC49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24" operator="containsText" id="{465DB19C-2AFA-4D34-A1E1-674DB24CF16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25" operator="containsText" id="{AA8ADBB3-E773-47B0-9F76-B7C8FCCB627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26" operator="containsText" id="{A69CD2F2-A3A5-4ACC-B893-B5624E0A39C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27" operator="containsText" id="{F5295732-1CB0-4F75-96BB-E246E509AFB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28" operator="containsText" id="{E73A236F-CB20-4A7F-803B-96C02B97BE3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29" operator="containsText" id="{5C7601BB-BE39-42F5-B824-1ED3DC0BDE7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30" operator="containsText" id="{70BB586F-BD5C-4916-8F35-10412EC2D76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31" operator="containsText" id="{C29C4B7B-3F7C-4829-8559-7ED23D9853D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32" operator="containsText" id="{1E2BE7A1-1E9B-45A2-A3C2-EC6DAB547C6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633" operator="containsText" id="{1451475C-D158-4BEF-ACE5-C7A2CF1CFA7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34" operator="containsText" id="{4ED7F44B-CEB2-4494-BC78-F0E3CDE1E0F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35" operator="containsText" id="{7CFEA5B1-A2F5-4234-A63B-BC4F684ECF8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36" operator="containsText" id="{D5F32BD8-0F85-425B-8D0D-CCD72479018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37" operator="containsText" id="{C45BDB94-2CBD-440C-9779-4B89FB51313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38" operator="containsText" id="{D9861989-48B1-4C26-9458-8217528E318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39" operator="containsText" id="{9B5583EB-F64A-4B09-9025-0D892FF6F02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40" operator="containsText" id="{55120697-6DED-4353-9030-ED6A8B7AE25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41" operator="containsText" id="{555941F2-671D-4D7F-9927-FBDCC86F00F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42" operator="containsText" id="{CBBDADEA-0A3D-49D7-BA91-06C6113462F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43" operator="containsText" id="{11CE052C-3559-4F29-A4FE-71BC57D2ED8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44" operator="containsText" id="{DC104D64-31E0-4D30-87B2-F28D2D8C5BC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645" operator="containsText" id="{8FC34082-1336-4B34-BDD4-2AE67312F5F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46" operator="containsText" id="{DB6130AC-8ADA-4601-BDAD-21524613DF7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47" operator="containsText" id="{3C943795-F3B9-493F-A48F-03D08370DB0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48" operator="containsText" id="{58CD8C41-A684-4431-8105-5907D2D2336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49" operator="containsText" id="{7D0BB1D0-153B-4621-842F-F34BB5BA280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50" operator="containsText" id="{4BE3DAF2-E947-44BC-8C38-96BB385E9AB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51" operator="containsText" id="{39996DFE-5784-4ECA-8A88-004A36A1204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52" operator="containsText" id="{A3D7282C-2988-4CBF-8313-2482A559818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53" operator="containsText" id="{DBC9E33D-FC8E-45D5-B42D-56916B99E59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54" operator="containsText" id="{FF1042AC-8252-4B8A-BF06-8D289726A83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55" operator="containsText" id="{9630B354-2B11-4E90-A41D-0713BC66902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56" operator="containsText" id="{CCB000B9-0BE2-4802-B8E5-ECDC6C45D5F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657" operator="containsText" id="{F0D77F9D-F5F0-47F4-9111-7A7242CCA08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58" operator="containsText" id="{C6EC7723-F7B2-4906-8FEC-25A27A9C787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59" operator="containsText" id="{BE523C59-75F5-40CB-AEEC-1427E997102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60" operator="containsText" id="{197BDAB5-6E90-4881-936E-486D1F5A841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61" operator="containsText" id="{BCEFE2AE-7972-4C16-9CA1-9C2140AA790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62" operator="containsText" id="{013E2DF3-E609-48B5-BC4F-E396A3CC495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63" operator="containsText" id="{EFDB1E1F-F433-43C0-8C2E-F6CA22BCAA3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64" operator="containsText" id="{6036AB8C-4868-4F68-8EE0-AEA71DBF1AD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65" operator="containsText" id="{A5FAC3F1-4098-4647-B5E5-25746BF18E6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66" operator="containsText" id="{DEC18739-B8F8-4751-B45B-709339F1F55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67" operator="containsText" id="{937240A4-0375-4BD0-9B84-A259EB1E0C7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68" operator="containsText" id="{D2F74DC2-D343-4143-82B6-2E84AB0997B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</xm:sqref>
        </x14:conditionalFormatting>
        <x14:conditionalFormatting xmlns:xm="http://schemas.microsoft.com/office/excel/2006/main">
          <x14:cfRule type="containsText" priority="13321" operator="containsText" id="{01233341-33AE-43AA-8DD1-692490B14BB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22" operator="containsText" id="{A810AE7B-FCD9-4BDC-9938-147741CA5C2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23" operator="containsText" id="{0C9C3BD1-19FF-4C89-9A2E-FA8D4776C72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24" operator="containsText" id="{93104B78-8F4C-4CA9-BACE-B718C5C7DD8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25" operator="containsText" id="{7C1E0C71-B8DE-428E-8F09-52B459507C4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26" operator="containsText" id="{26071EB6-DC20-42D0-9FB7-9D312D9C024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27" operator="containsText" id="{B17C775D-900F-46D3-B84C-749668EC19B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28" operator="containsText" id="{F9B71BB6-4D01-4FE7-9B53-EC10A0CF0A0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29" operator="containsText" id="{28BD7BC4-DDD6-438E-AFF7-5AEF59DDC60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30" operator="containsText" id="{D37C1914-39A4-4D36-99E0-6945CA4D991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31" operator="containsText" id="{BC95EAD2-EEDC-41DE-80C0-65F4A9F648C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32" operator="containsText" id="{CD563468-9D04-4339-972F-D8B24655F45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33" operator="containsText" id="{7FBE0C60-541D-4317-905E-9FAB1066F06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34" operator="containsText" id="{BFEDF101-19A3-42FB-BCDE-8552FB64FAE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35" operator="containsText" id="{57D6FE97-D135-444B-B2BF-E885BC06989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36" operator="containsText" id="{642F706F-EFC0-4DCA-BB86-2D15AAFAB33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37" operator="containsText" id="{168D14C1-E7ED-453F-A219-013746E01EA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38" operator="containsText" id="{86807DDF-1D24-4E51-BCA0-6364FBC4C0D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39" operator="containsText" id="{7FB2DB5E-140B-404C-893F-C0B395AD41A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40" operator="containsText" id="{F363E611-7B30-4217-A50F-0A7C0133167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41" operator="containsText" id="{71924780-12A2-40A1-A055-92DD6D45E19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42" operator="containsText" id="{B7614F45-8458-4719-9345-398E956D56D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43" operator="containsText" id="{699B9464-6FB9-4CEE-904C-642CD54A46E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44" operator="containsText" id="{B602DE72-F4E4-4161-8D1A-755D8DF6596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45" operator="containsText" id="{ED31D55F-3BDA-494C-9520-BC1CCD80D38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46" operator="containsText" id="{9C7B29FB-A3B5-48A7-806D-5EA32789899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47" operator="containsText" id="{8D1845A8-D7E9-449F-BCF4-D1E687051D7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48" operator="containsText" id="{99B73544-0F37-49C2-AE6B-2C11F5A20E1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49" operator="containsText" id="{9012C07E-D7C2-4983-9B57-A4C4CE9783A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50" operator="containsText" id="{6C89823F-6CEC-464B-827B-D40BF400560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51" operator="containsText" id="{0014FDD2-D47A-4C9F-BF04-03A393A2945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52" operator="containsText" id="{3C977ACE-DE25-4D05-9555-5F6ACADBEF7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53" operator="containsText" id="{03B32EBC-ED55-4C13-BB26-14998DEACDE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54" operator="containsText" id="{9CA293C4-3397-4EC0-9960-7BDCA7CE3C2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55" operator="containsText" id="{54532A32-4940-4BCB-B68A-19F576E9F3A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56" operator="containsText" id="{C9360898-C22F-482B-8584-3460E55A86A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57" operator="containsText" id="{C5514A57-C7A3-4693-8E61-59C535CB600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58" operator="containsText" id="{7D9BA0B4-B813-4EF8-8528-C2E3FB995C5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59" operator="containsText" id="{91CE70BB-706B-4F6D-B9B2-52479955277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60" operator="containsText" id="{35578717-CF89-499C-A9C3-2980EDEE8C4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61" operator="containsText" id="{B7386026-9AAF-46DA-B74F-1DFD46F8EA1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62" operator="containsText" id="{67AC4DED-D326-423B-A57F-02FBC9AA869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63" operator="containsText" id="{EA95C274-BBA6-450E-A14C-D3E8C72124B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64" operator="containsText" id="{BB4B9F1D-047E-411F-A309-0A245315DEF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65" operator="containsText" id="{7FD9B3BF-3FD4-4437-9779-B2C24C33939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66" operator="containsText" id="{DE20B42D-48D8-4495-A75D-D34A53D48D3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67" operator="containsText" id="{D1C78FFD-6A61-4BD7-9FA1-79D56723B5D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68" operator="containsText" id="{DDE0CE46-3C5E-40B9-BD0B-261CDB9C8FB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69" operator="containsText" id="{AC58824F-37CA-4161-8B61-A7284E2AB9B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70" operator="containsText" id="{C7365B48-A2C3-4D9B-8160-B274E508DBA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71" operator="containsText" id="{219A70EF-78C2-42C4-BCCE-9B876DC5949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72" operator="containsText" id="{0A9715C0-8B89-48B0-B872-DA08E0621FA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73" operator="containsText" id="{0EDD4188-16E3-4024-8329-E8EB2323E61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74" operator="containsText" id="{0E674EEB-C408-4AC4-932E-3EB4E57EBF6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75" operator="containsText" id="{10F39ED4-624B-4558-B5E1-EE8D75FC72B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76" operator="containsText" id="{A0E7948C-5F1E-4B7E-B9E8-0C51C6E3A73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77" operator="containsText" id="{6A03E625-F372-4776-8BA3-2F429F192C7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78" operator="containsText" id="{2F5FD4B5-3E76-4A66-9AF3-0F1399C1E38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79" operator="containsText" id="{381476A5-653D-4687-B1AD-61977E9E2ED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80" operator="containsText" id="{E25A4622-CA8C-4B3D-94F6-6A9415D04AE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81" operator="containsText" id="{C1A5C878-BD91-47CF-9B02-DCB99AF67D2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82" operator="containsText" id="{41AA2EF7-1AF0-47B6-8343-1543AD28C78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83" operator="containsText" id="{82BBAADE-D18A-4F7A-B7D1-9A18A08ADC6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84" operator="containsText" id="{8358132C-F368-4C16-9762-6948FE2AABF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85" operator="containsText" id="{D90F244B-02A3-430D-A9F3-F095E93A571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86" operator="containsText" id="{EC9ABF78-9016-443A-80B4-903F952DCA8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87" operator="containsText" id="{06AC2DC8-498E-4895-9526-C6C34CC44E4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88" operator="containsText" id="{952D5178-A6FF-4CF4-BFDB-E9E96C0D3CC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89" operator="containsText" id="{84BF9448-9376-4584-AA73-95DEF1F5E19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90" operator="containsText" id="{9E26297E-A26C-4323-B105-FFFD13DE4C4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91" operator="containsText" id="{ADA74214-8297-4561-A45A-7446FD2B1D8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92" operator="containsText" id="{39A218FF-66CF-4CF1-95E7-3A95EDA4EB5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93" operator="containsText" id="{A28FFE2A-5467-4B00-84EC-79A19278218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94" operator="containsText" id="{BB03480B-893E-430F-BCE6-686DCA7688A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95" operator="containsText" id="{6AE4CC4F-7E6B-40E1-93DD-65421BDF681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96" operator="containsText" id="{C06617B8-0554-4019-8DB1-0AF880215BD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97" operator="containsText" id="{FCD3A249-45F5-48C2-BF66-15504C837BD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98" operator="containsText" id="{E26971B0-EBBD-4D0F-9551-EF9E3E956E4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99" operator="containsText" id="{3CBF5325-72C1-4F78-8DE2-3CF699D283A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00" operator="containsText" id="{51384CA4-E2D5-48EE-8756-0A79CA4FAF1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01" operator="containsText" id="{7376B0BE-1D3A-4EA5-B630-293C1E4EC08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02" operator="containsText" id="{4E5D035A-4E15-42C9-A364-C2BE13CDB51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03" operator="containsText" id="{AABC2352-F42A-46A1-8964-4C35412D325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04" operator="containsText" id="{66F5DED9-95F3-4ADA-96CD-ABFAEDF0695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05" operator="containsText" id="{DBF6B8C3-F12D-4DDF-8B45-9E678C2F23F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06" operator="containsText" id="{74740F99-491E-4CA0-987F-F942C41BC2E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07" operator="containsText" id="{FE298413-0352-4B9C-B97D-7E6E7BB0EB0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08" operator="containsText" id="{0EFC9E6F-156D-48B0-89AC-272EC1EDBBB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09" operator="containsText" id="{0356CF38-A966-4EC1-A06C-E708342C266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10" operator="containsText" id="{34326D2E-DAC7-40BD-8EE4-2BAF4BA137A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11" operator="containsText" id="{1DAB9AAD-5123-432E-A212-44F19A82C14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12" operator="containsText" id="{B6EE7E8F-D04B-4472-8DAF-A0AB09D4C5C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13" operator="containsText" id="{1447E889-3521-4435-94E2-AAAD66CFE2C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14" operator="containsText" id="{C356D6F0-60A9-4C8A-9C74-75B459AF52B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15" operator="containsText" id="{1F57C54F-BFD7-4FB6-AA7E-C323C2B88C9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16" operator="containsText" id="{7460F97F-6D4C-4FC5-9670-3E85B185394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17" operator="containsText" id="{6A157F54-7B60-4E46-98FF-A5F2AC8EFFD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18" operator="containsText" id="{C482C402-B77F-45FC-8655-0409C1D9D34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19" operator="containsText" id="{315D0AC8-AAD2-42B7-BCCD-DFC13B229D6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20" operator="containsText" id="{BDB2659C-46E6-4B84-9BB6-9733E3490F8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21" operator="containsText" id="{CF771014-D509-4579-A229-7EB4F89E12D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22" operator="containsText" id="{977CD33D-CECD-48CB-9497-25E3140F6A0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23" operator="containsText" id="{71E001D4-343A-4BC2-BFF3-9B3C97DAB14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24" operator="containsText" id="{DDDE88B1-8467-48C1-ACB3-7F4F2D33AFF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25" operator="containsText" id="{891359E5-65BE-4FEC-945E-5292007E997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26" operator="containsText" id="{FF18D325-5CFD-4A75-A0C6-A5EF10CC45A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27" operator="containsText" id="{21CE00C8-C9B9-437C-AAED-AA29AFB1D51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28" operator="containsText" id="{A2903514-5BD9-4098-B6F0-CF57CE8FE9F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29" operator="containsText" id="{9504287C-6021-4399-B649-F3B79E3B607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30" operator="containsText" id="{A79F71A7-6083-463F-A03B-771C219EF59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31" operator="containsText" id="{24E074B8-881C-44D7-A605-81969851BF7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32" operator="containsText" id="{F649A775-933D-4383-A36E-097AE92CCB4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33" operator="containsText" id="{3489C51D-1143-4388-9FC1-5BBF36368A9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34" operator="containsText" id="{FBB3A6C5-53C5-47F8-AAA6-5A6E3882B02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35" operator="containsText" id="{211EEE4E-B954-4067-917D-C70E2470375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36" operator="containsText" id="{3CF51A95-3E61-4EBD-9717-674676CE768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37" operator="containsText" id="{10CFDE8B-882D-417F-B497-BB3BD339CDE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38" operator="containsText" id="{F1A2714A-C847-47FD-9AA7-B51170D98A7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39" operator="containsText" id="{563306D8-C6E5-4466-B87B-913AD5460C7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40" operator="containsText" id="{BCCF6995-E71A-45DE-9095-82965A37954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41" operator="containsText" id="{1238459B-86DE-49FE-8F1D-A457D9DB2AC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42" operator="containsText" id="{18AF448A-A7B2-4E9D-8F14-A3D83449327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43" operator="containsText" id="{A8143B54-D4C1-4FB5-8913-A3E1FB1E473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44" operator="containsText" id="{470CF97B-9DFD-433A-8444-2A8A80AA810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45" operator="containsText" id="{48202082-7124-4850-8A0F-8443CA35D5E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46" operator="containsText" id="{FADC58BC-F10E-42C0-99B9-D2542BF1CB7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47" operator="containsText" id="{6A6923AF-DD83-4BA9-AEE9-34506CC6161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48" operator="containsText" id="{B2DFCC3B-A964-4B04-B8C6-92C8029F7B5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49" operator="containsText" id="{ECCB30B5-3A94-4107-A342-C56CFF84B9B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50" operator="containsText" id="{B36CB8C3-FB9F-4189-A2F2-284174735B6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51" operator="containsText" id="{143F3F33-B552-4120-BCCA-DC3BEA361CB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52" operator="containsText" id="{F70196EA-F1A4-40E2-A411-BD999A26327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</xm:sqref>
        </x14:conditionalFormatting>
        <x14:conditionalFormatting xmlns:xm="http://schemas.microsoft.com/office/excel/2006/main">
          <x14:cfRule type="containsText" priority="12988" operator="containsText" id="{59D84550-8516-4ED5-AE7C-67CC3B4978F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89" operator="containsText" id="{F3C576AD-0B36-42D5-9E87-BB8C6586D85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90" operator="containsText" id="{B6BD5BD8-A9DE-4D9B-8CDB-A043D9F87B4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91" operator="containsText" id="{FA7313E9-70C3-45AE-91B2-74F5AFAA0A2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92" operator="containsText" id="{E1F7FCE3-3AC9-4473-9878-40774DB2C46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93" operator="containsText" id="{38F201EA-42C1-4674-9994-2043468BC63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94" operator="containsText" id="{F6493512-96E4-41B9-91FA-08E230E57FD0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95" operator="containsText" id="{03485834-9E63-4A3C-AB47-FA2B7CC7E1D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96" operator="containsText" id="{54474A83-7027-476C-A86D-711D3CC3537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97" operator="containsText" id="{8D11BE33-91C6-4FD3-B59D-700E57B0123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98" operator="containsText" id="{BFCF0FA4-9406-4BD4-9129-DB6028F2C56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99" operator="containsText" id="{3DC45531-98B2-4AEB-A37B-86B495BA124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00" operator="containsText" id="{B34FD793-432E-467E-989A-B336D247689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01" operator="containsText" id="{1B9C16E3-12F4-4D08-A6F8-8A6167FDACC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02" operator="containsText" id="{A4F618C6-B969-4185-A403-03CF0A27D28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03" operator="containsText" id="{4F383F3D-DA8A-4666-BF01-1BF40E95ABD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04" operator="containsText" id="{BBF87CD5-389C-475B-9148-AC4C1C0E2CE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05" operator="containsText" id="{C853D842-F4BF-48A3-A46A-F14FB8F027CA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06" operator="containsText" id="{1BA66002-5F74-4EEB-AD33-D90083F620A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07" operator="containsText" id="{58F13EF5-9535-42AD-A705-98C5E93FF5F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08" operator="containsText" id="{70E29B98-7478-4237-8AD9-C50CAB2BB94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09" operator="containsText" id="{A842CF24-DA74-4E63-93C3-3E21C5AFECA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10" operator="containsText" id="{EA426447-56BB-4B99-A637-2F9A7FBC396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11" operator="containsText" id="{E660D344-7E25-4524-819C-AF4DE1BE42D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12" operator="containsText" id="{195A5291-7E53-4C46-9327-0278DB1A6C0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13" operator="containsText" id="{6213806C-BD9C-41AD-9D16-5A995805979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14" operator="containsText" id="{33F2DA3E-4DF1-4E38-80C3-B12BE05ED6C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15" operator="containsText" id="{2D866C97-3E80-4C4E-99DE-2ED9128174D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16" operator="containsText" id="{6A3A1BFC-E610-48D4-8EF8-72ACF01369E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17" operator="containsText" id="{190044F5-A203-4457-A724-897D0CDC585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18" operator="containsText" id="{7DBA8EA8-D8C1-483B-A54B-DC31778ECC4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19" operator="containsText" id="{E6BE3E48-0B24-4D5F-922B-70266661475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20" operator="containsText" id="{18276181-536F-4982-BC3F-1BD7AF54727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21" operator="containsText" id="{4E070C1B-0347-444A-8D6B-00F3CEAAA7C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22" operator="containsText" id="{DC8A8AE6-EFB4-459E-9104-3C5286540EA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23" operator="containsText" id="{609AE8E3-D081-4FE7-A72A-F1816F05A9C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24" operator="containsText" id="{E1043B32-7A7C-44B6-B2D8-FB22366DE11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25" operator="containsText" id="{CC55EACC-2695-46AF-A67A-1C8FD7BDD41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26" operator="containsText" id="{B8AC0EC6-964F-42DC-83C7-8F5CF3A6975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27" operator="containsText" id="{313F1255-8D84-42FB-8FFE-1DBFCF45CCA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28" operator="containsText" id="{EA938D18-6C2D-46CA-BCD0-7118EA1E788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29" operator="containsText" id="{70DC524E-5DA0-4FD7-B10A-1F4ED41D491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30" operator="containsText" id="{8FC6FA0C-5303-4ADB-89F4-92208D7735A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31" operator="containsText" id="{19B7D15C-EFE8-40BA-987B-BD1A03D7245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32" operator="containsText" id="{4D2CBAE4-1EB5-4248-B736-7BCFA809C9C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33" operator="containsText" id="{081F32E3-704D-4766-9902-1E5C88E6299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34" operator="containsText" id="{8E566AE1-9950-407F-BCF6-DC0CC8D30CB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35" operator="containsText" id="{61094F57-6B62-4312-B8DD-3033C0069BD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36" operator="containsText" id="{C1FA7FFA-5FB0-4573-9A43-ACC528C1A39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37" operator="containsText" id="{9D362247-A9C5-4C73-A335-9632CC6CE23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38" operator="containsText" id="{2018BFB8-3428-43C0-A51E-AEA931D1519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39" operator="containsText" id="{63395F8C-3DBC-454B-8505-CE56100CE7D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40" operator="containsText" id="{AF64ABC7-3225-4AAC-83DB-8F894885D27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41" operator="containsText" id="{8FD4EAD1-CA14-454B-B238-25DB19B8CEE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42" operator="containsText" id="{A2E06439-E81B-4515-B8E6-B013E2A99B29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43" operator="containsText" id="{5634C1D9-F5DA-4E58-87AA-D35A843ACE0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44" operator="containsText" id="{34BC7E56-1AAF-40E8-BA88-FF75BDFF3CC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45" operator="containsText" id="{8119BDB0-30D2-4BEE-BFED-ECCC2036E596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46" operator="containsText" id="{F9704AFA-BCEF-4B87-80DB-24BE064CEBA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47" operator="containsText" id="{E50F0B8D-0749-41DB-89F1-A2F53D1C1E9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48" operator="containsText" id="{023B64E3-9CD6-4C28-B184-C4CDB262395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49" operator="containsText" id="{998A818D-B9F8-40C4-B887-E3934FD434B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50" operator="containsText" id="{2F78F62E-F630-4E6C-84B4-3A2C99392FE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51" operator="containsText" id="{C1269F77-4210-4891-B66C-A7DEAFB519C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52" operator="containsText" id="{7501B07D-3B99-4F7B-8D03-596535454D7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53" operator="containsText" id="{071C00D0-57F0-4AA9-A0CF-F4760B9820E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54" operator="containsText" id="{2544E937-D035-42B6-AD31-83163A7F550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55" operator="containsText" id="{7357AC82-F048-42D6-87D8-09CFCEF1B15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56" operator="containsText" id="{A82635D9-47E1-4CCA-9902-C7B9673995F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57" operator="containsText" id="{E14FFBD2-5A16-43A4-8182-7B1125424A9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58" operator="containsText" id="{9D9D7517-83ED-48BB-854C-AC469C3FA23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59" operator="containsText" id="{A0EE8535-BB08-4655-A09A-16DC2BBB856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60" operator="containsText" id="{3AD6817B-9EC0-48C4-B8ED-644A8D6E7A5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61" operator="containsText" id="{F888D4A2-F1C0-49FD-B00B-723A32DB6A1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62" operator="containsText" id="{6772B644-AFF8-4EB8-B3BF-BCFD47961E0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63" operator="containsText" id="{F3914975-E1BA-4F1E-8BAA-471C5E93F68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64" operator="containsText" id="{1C6006CA-88D0-4A18-AB6C-3DFFACCD251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65" operator="containsText" id="{2845AF3A-29E3-4E62-9B78-33AAE55CA80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66" operator="containsText" id="{546306E4-76C6-4A0B-93B8-5219C7DCEC1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67" operator="containsText" id="{34064F52-845C-405D-9A36-986ABF7B8A9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68" operator="containsText" id="{DC26A9B2-7040-46B2-BA53-012653E7C47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69" operator="containsText" id="{EA6B6FD3-F5C2-4A39-A391-2C73206B0E8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70" operator="containsText" id="{8E6C2F3C-AC9E-44BF-AA3C-4B08E18AC7E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71" operator="containsText" id="{E6108F89-F3EE-468C-B936-77B61EAD35F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72" operator="containsText" id="{A1DC5B23-0279-4FF8-B854-3ED5209D6E3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73" operator="containsText" id="{5AAC9C0B-64EB-455C-9E31-4BF55DFEC732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74" operator="containsText" id="{980CFC7D-9289-4940-BFFA-629DF7F168D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75" operator="containsText" id="{6F8617FC-194E-4899-9D88-8834B919741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76" operator="containsText" id="{24FBE5BF-B958-4333-B0B5-6E38355C680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77" operator="containsText" id="{B36F9CA6-2814-4BC5-879B-55864133EEC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78" operator="containsText" id="{CC7BA72C-2998-4860-9C3F-8C4214C71B1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79" operator="containsText" id="{63E5380A-98DC-4C95-AB46-099CC481D13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80" operator="containsText" id="{E07B3BC9-2E80-4D75-AF5C-A5C2053CCD6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81" operator="containsText" id="{29A40C24-8244-4A29-B027-D371232C269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82" operator="containsText" id="{AC6164F7-A858-40B6-8943-95533E9EFC7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83" operator="containsText" id="{A7007AFB-BFEB-4882-9272-FD870EB1E49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84" operator="containsText" id="{41338C53-2832-4AEE-A4FA-74B0881EAC7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85" operator="containsText" id="{8D965E46-79C4-4DB8-872A-637AFFA0D4B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86" operator="containsText" id="{FF792A80-98F0-4641-99D2-D14DB0B1B23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87" operator="containsText" id="{3216E361-3B7B-4DF5-B398-F97DDB226F0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88" operator="containsText" id="{491550A0-921F-49CC-BE7A-E2C8D4D1BE4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89" operator="containsText" id="{232C7A20-C8FB-45E7-9067-BBFE6CBF2B8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90" operator="containsText" id="{AE5E383E-5528-4BEE-A664-0DC023622CF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91" operator="containsText" id="{6BCA8159-4CA4-4FEF-B7F2-87F5CFCB7874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92" operator="containsText" id="{B1EB8111-1CB3-4A5E-B1FF-2FFE91F7245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93" operator="containsText" id="{76E2145E-5FFC-443C-A9C4-D3D516AF77AE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94" operator="containsText" id="{2384BC89-9EEF-4F32-AE9A-CD8F11EC10F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95" operator="containsText" id="{7CD2F2CA-8DE1-43FB-AF6C-9E4D0651C9A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096" operator="containsText" id="{BD53BF49-1F61-4F42-9992-5A1567FB84A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97" operator="containsText" id="{93E2470D-F1AE-4F2A-A71E-26EEDFC917E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98" operator="containsText" id="{23306097-222B-4E44-99CA-B77BB47B33E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99" operator="containsText" id="{0BE47FEF-27D7-4CE2-969E-B8F454A727C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00" operator="containsText" id="{CE62E4E4-BC62-4F2E-A8D3-F48501A6D10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01" operator="containsText" id="{78C67EC2-C30B-4BE3-873D-9672BB0DDCE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02" operator="containsText" id="{5E061A43-2596-4A84-84E3-E1746BB0E24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03" operator="containsText" id="{771BC426-6626-4E82-A700-343B28118AD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04" operator="containsText" id="{E143E444-5CA1-4E68-9A58-8B46589B574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05" operator="containsText" id="{FD9390CF-C064-4964-8911-85E17FC3311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06" operator="containsText" id="{2B056041-9A4E-4E1A-A745-5C2001EDEA1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07" operator="containsText" id="{E9085430-4880-4CCB-8DFB-C11430A45DB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08" operator="containsText" id="{7B868DB2-08A3-40B2-9956-B080277F6F3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09" operator="containsText" id="{5F6EB9B4-63DC-4D09-A516-9D3877E13E8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10" operator="containsText" id="{09B0FA64-AB09-4A88-8528-092F50BB138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11" operator="containsText" id="{AD5DDB29-DFB2-4900-85C7-110AEE5932F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12" operator="containsText" id="{F17816CB-D401-4625-A812-F435CC3C383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13" operator="containsText" id="{D39C860E-85A7-402B-9633-71EFAE6525C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14" operator="containsText" id="{D0C74439-4E60-4D72-A363-61BA7FF6F26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15" operator="containsText" id="{3C55ACEE-DFAF-41D4-AE82-0410BDCC0A9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16" operator="containsText" id="{F0E46368-0F31-4E50-A5B7-038FBD3A555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17" operator="containsText" id="{67BAFD23-B2BF-4D8C-9752-C90673B92A2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18" operator="containsText" id="{4DF6E974-7CF3-4B19-BA6F-91D7035C70D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19" operator="containsText" id="{0021133B-1F05-4D63-88CB-9F19D9568C3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20" operator="containsText" id="{D80B3B78-B654-44E8-874A-14C4B3735C5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21" operator="containsText" id="{99477668-EECD-491F-A6B4-15B16D9E5C9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22" operator="containsText" id="{EBB5DBD1-936D-48A4-A3C6-8D59ACA969A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23" operator="containsText" id="{765F0CB4-21EB-42CE-A330-B83DAE0E2CE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24" operator="containsText" id="{9BE62E4C-6BE5-4BA8-A07F-69C78534EB4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25" operator="containsText" id="{7E3D3F95-41AD-4EBA-8454-436A223ABE2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26" operator="containsText" id="{9AE97ED2-72FD-4502-A829-8BF292DF099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27" operator="containsText" id="{34307CE8-B88C-4556-8A7A-CE1358C22A8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28" operator="containsText" id="{46884FD1-94A7-44A5-BE4F-F94F102ABF2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29" operator="containsText" id="{33CA6C39-B3E8-4F64-9914-B21660D63EE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30" operator="containsText" id="{9336A376-B9BE-4D8E-A88C-94556A41C74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31" operator="containsText" id="{4DFD573F-BAB0-45A0-A5D1-0CB03ED0DA4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32" operator="containsText" id="{0D122CE4-5B4C-47EE-92C2-9D99DD1F0D8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33" operator="containsText" id="{40846ACA-222B-4057-888A-6AD9B006E3B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34" operator="containsText" id="{BC820FD4-3CA1-4ED9-95F3-10250A46D83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35" operator="containsText" id="{FD3E5F3C-2BED-43F9-8C95-3401BD0F99B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36" operator="containsText" id="{D17633AC-3724-4A30-9B57-96BDD8C7FCB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37" operator="containsText" id="{D00CAE51-197A-4A6B-A830-CAF68478147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38" operator="containsText" id="{47F19AE7-3277-4621-98C8-3E331BBEBE86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39" operator="containsText" id="{3683739D-3C60-44E1-955C-62EA8E33B88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40" operator="containsText" id="{AEB75810-A21E-455E-A753-BA719686631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41" operator="containsText" id="{E365F807-A8C4-4427-B38C-CBC43AB060DE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42" operator="containsText" id="{FF63B26A-AC48-4DEB-9A50-32204DD7BE9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43" operator="containsText" id="{C9D646B5-A920-4540-988E-3C6E52E33AD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44" operator="containsText" id="{704E46D2-6AEE-4F82-BACA-033CEE350BF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45" operator="containsText" id="{AA8D11E1-9B17-49A1-941E-ADB9787030F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46" operator="containsText" id="{0CC4E184-B509-480E-BEC8-4F1D8A5455B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47" operator="containsText" id="{A406391E-1A7D-4683-AA01-1923CBB23F0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48" operator="containsText" id="{D28D2F4D-07FA-4651-BD52-9E1AA998AB6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49" operator="containsText" id="{157F8A5E-070C-460D-A722-6EEF7745B9E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50" operator="containsText" id="{1D376526-393D-4DEF-A46F-676012188C4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51" operator="containsText" id="{788962D6-6D14-44F5-A2A1-6AFC0E11AFF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52" operator="containsText" id="{BF49CC9D-5244-4A48-B170-C050C3E83A0E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53" operator="containsText" id="{7826F3C3-4C78-4FB5-9739-2EF94CA397F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54" operator="containsText" id="{BB870608-81B2-45B7-BB5E-D08090E7570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55" operator="containsText" id="{99637408-9FC6-4295-96DF-D7908C67BF9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56" operator="containsText" id="{924150D5-CFE0-484C-AD06-72A061BC7C1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57" operator="containsText" id="{C274022D-5003-4A9E-BFBF-8EB67B0251A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58" operator="containsText" id="{36654F4A-1C5C-4E85-A57A-9066D7D592C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59" operator="containsText" id="{52DCC799-12A9-4F36-AD47-A0566A49B98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60" operator="containsText" id="{0CEF7ED5-3CA4-417E-B780-8BC874F17C6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61" operator="containsText" id="{002840DD-47E6-4C7B-8C5F-B7615FDE809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62" operator="containsText" id="{F8491B07-604F-49CD-90C8-A4D0F983167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63" operator="containsText" id="{46B46DBF-1D70-4930-B900-8C7FBEA900A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64" operator="containsText" id="{60AFE23D-492C-4127-8519-7A1A155D2A7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65" operator="containsText" id="{EE32B091-7F94-4A9C-8F20-AD57CDE81CD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66" operator="containsText" id="{4C3773EE-DB35-405E-95B6-100CC0A6E86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67" operator="containsText" id="{F832F9AA-5E23-4E4E-9663-BA51EDFC11A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68" operator="containsText" id="{9D5982CE-4B8B-4834-B900-6436E976602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69" operator="containsText" id="{710A4F75-64DD-4CF8-AF03-1B1AE1CF959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70" operator="containsText" id="{2AFA5E2F-91EA-42CE-BF27-D5446B0E34A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71" operator="containsText" id="{31A96C14-28B7-47C7-83C0-BC452C91661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72" operator="containsText" id="{FA8F187B-98C4-4151-89AC-098FB74B11E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73" operator="containsText" id="{5540CDCC-D15E-4FFE-8678-6FC26328176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74" operator="containsText" id="{6729235D-B478-4670-B69A-34B7C1D071A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75" operator="containsText" id="{CA3ABFB5-BD5D-4F15-A673-F367D6B2C0B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76" operator="containsText" id="{7BBA32EB-2C96-486B-BBB6-699EB1B9879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77" operator="containsText" id="{DED13DBC-C578-4CBF-BDDB-9A439763615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78" operator="containsText" id="{DB758D3F-E1D6-401B-A86C-C3119B6BCE9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79" operator="containsText" id="{8069687F-970A-4153-B6E2-9FB75A1B506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80" operator="containsText" id="{547662F0-0AF6-4488-BBBF-14456E14072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81" operator="containsText" id="{F27AD802-649A-4F5B-AA01-691640AA6B7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82" operator="containsText" id="{73D5DA9A-589B-4255-AC93-46957EB8A73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83" operator="containsText" id="{674C81BD-763F-451D-AFFB-925F98B2F45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84" operator="containsText" id="{E2391CC9-BFEC-4C90-A200-A8224E2FC92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85" operator="containsText" id="{67E1B1D5-39BC-49AA-97DD-9E254158CAA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86" operator="containsText" id="{D64BA8DF-9358-438C-9A91-F113616BED4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87" operator="containsText" id="{A8E2A1A4-EFBA-4321-8C5E-E91342D626B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88" operator="containsText" id="{EE1E9FC9-4ADF-4694-B2EB-9BD9B8F7D78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89" operator="containsText" id="{AFB818E2-BB5F-4891-A959-30761B199F4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90" operator="containsText" id="{A6149703-6921-4E38-9AB2-8AD3B4AB07A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191" operator="containsText" id="{9E34CF6B-C1BD-4A67-8C8A-2E39D1DD568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92" operator="containsText" id="{A291EA05-03D3-4967-8B30-D5E3BB31273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193" operator="containsText" id="{5DE2F000-FC10-46D2-B6D7-164BD154885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194" operator="containsText" id="{BB3A55CF-8B40-4407-A3FF-0F5FB659BFA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95" operator="containsText" id="{1DFD901D-C9E2-4CB5-A925-5BAEC2E1FD7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96" operator="containsText" id="{ED88E49A-8D36-4382-86D4-35C7239B76CD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97" operator="containsText" id="{4E29DF33-D62D-477F-B6B8-6B86BCDE4D6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98" operator="containsText" id="{9B66FA70-54FC-403F-88E1-929DB25F503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199" operator="containsText" id="{BA3F5AC3-CA4F-4AAC-8660-5CB8F3C902D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00" operator="containsText" id="{1585A33E-88E2-4CF9-B611-900834824E7E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01" operator="containsText" id="{1405680A-877A-4365-94F5-40F565C9E03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02" operator="containsText" id="{D5F2A37E-A55E-4265-B577-AB4B9E483F2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03" operator="containsText" id="{FA62C317-C182-45EA-8748-CF5E7C8A909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04" operator="containsText" id="{5E213321-BBB3-4D37-AAA4-C51814B780B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05" operator="containsText" id="{CAB20A24-4CCB-4113-B31D-4FF47FDB5C4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06" operator="containsText" id="{1631A2D0-BDC9-4AFA-A2EF-8CBBB4DB878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07" operator="containsText" id="{ABB1B752-0015-432D-9FA9-61F4CCBF19D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08" operator="containsText" id="{199D4DE9-8197-46CF-B6BE-92E537D9E55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09" operator="containsText" id="{4F510652-26D6-4139-A8A7-40C99709550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10" operator="containsText" id="{38E02FEF-2277-4FBC-A35F-3F96F619126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11" operator="containsText" id="{6125F30B-AF88-4870-84D5-1D34F03FC38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12" operator="containsText" id="{92B48557-C98B-4A48-BCD7-B82D2219FA3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13" operator="containsText" id="{7C824C3F-C1DE-42B0-A381-1A9DEA12C2E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14" operator="containsText" id="{89EFB39C-496D-49B4-80B4-B232310519A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15" operator="containsText" id="{82E75581-D2AF-490B-89E5-69DE2F53309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16" operator="containsText" id="{0657427C-D0E2-4529-AF9F-FCB4F1AFB9E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17" operator="containsText" id="{86C8239F-15E3-424D-8DAB-90F93E21796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18" operator="containsText" id="{67D0ED41-3B8A-4677-AD2C-DFC4C4A3E38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19" operator="containsText" id="{7A931BA4-1B29-4F7C-8565-8CFE909323B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20" operator="containsText" id="{0AF9E109-B095-48DC-9DAA-7170466F4FE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21" operator="containsText" id="{52ABD12E-1960-48A9-901D-F383BCF7CF8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22" operator="containsText" id="{CC24D956-9D65-484D-A15C-C0175F3E9440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23" operator="containsText" id="{B8DA5BA4-0EB9-4A5A-A017-E8CFFD11858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24" operator="containsText" id="{5583F9DF-FAEA-4C54-843D-944BB70E816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25" operator="containsText" id="{FD3FF13D-7837-4DB9-94D2-10F8455AC6E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26" operator="containsText" id="{F009D64E-38AD-4F58-8A8C-4B1BFBC348D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27" operator="containsText" id="{180C4E14-6EA5-4F8B-A18D-2B87BD6636B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28" operator="containsText" id="{2EF670DA-830B-4DF1-8700-13E08135495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29" operator="containsText" id="{3AEA5E87-629B-4F72-930D-2AB0B64670A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30" operator="containsText" id="{835CE2CE-6A9D-4F93-B1FB-1BAB048AB9E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31" operator="containsText" id="{D92521DF-7131-46B9-BE8C-599B9073AB49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32" operator="containsText" id="{4E8FA677-D01D-4DFB-8696-B73EDB6A626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33" operator="containsText" id="{BFA49DC2-860C-4E57-AB74-76B9C9310AB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34" operator="containsText" id="{0C6C4AF3-290C-4E74-BC70-101E90037D3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35" operator="containsText" id="{3B058E49-A6BA-4E30-A4AF-2B474210161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36" operator="containsText" id="{4B2A5915-2282-4C55-BBC6-A9BE893FFF4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37" operator="containsText" id="{C3162AC6-401E-4F2A-AB55-F26FAD8D654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38" operator="containsText" id="{79CE4C85-ED4F-43E6-834E-881D21D6066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39" operator="containsText" id="{CD3BEA86-30E2-40AA-B534-C6AEE131B58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40" operator="containsText" id="{11D9CCD2-7C6B-4CF3-91EC-4AD170530E1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41" operator="containsText" id="{46C24F4B-CA76-4B9F-8D58-45359608DDF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42" operator="containsText" id="{238CF78D-64D1-4A0C-8720-520E1DA8BC91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43" operator="containsText" id="{4565B3BA-6EF8-4F20-B85D-BF5415337D5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44" operator="containsText" id="{796A768D-5769-4618-A7FD-FA470A5D43D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45" operator="containsText" id="{A8071C48-28BC-4F42-9808-535BDB32B72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46" operator="containsText" id="{FAB200D8-C020-49E3-BE67-86C711A0F93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47" operator="containsText" id="{81B34FFC-9D66-473D-A54A-D6D9190EE1B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48" operator="containsText" id="{1E24AF4D-24AD-4F6E-B3E7-AD0C686473A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49" operator="containsText" id="{DBE8ED5E-8980-43FD-9C72-BA1C9FA94CF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50" operator="containsText" id="{EC28625C-67D9-4718-A59A-BDE98BF42D7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51" operator="containsText" id="{6AD871C8-0AD5-4EFD-8EE4-45A7061FEE5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52" operator="containsText" id="{D31B5F84-0DFA-44CE-8E54-63AB1DB4ACD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53" operator="containsText" id="{EA0316B7-7FB0-4095-AC00-9C761EE489F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54" operator="containsText" id="{46A0ED94-6DC9-4E48-8F52-12C9FC30ABA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55" operator="containsText" id="{2268985C-403A-493F-8B6E-DC49AA3A412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56" operator="containsText" id="{0EDB933F-AA02-46AE-A7AF-666F3CFE9B6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57" operator="containsText" id="{B0A43BA8-8EFF-4607-AEBB-81700A225CC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58" operator="containsText" id="{707DDB3B-DC68-4A6E-8AEF-3121DF1253A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59" operator="containsText" id="{89DFF05E-D12A-433C-8130-41E20E3405D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60" operator="containsText" id="{9DF4B52E-44BD-4B56-AE0C-4FFBE3806A4E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61" operator="containsText" id="{C2C6B019-B00F-4C1B-9028-AC8E23873B3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62" operator="containsText" id="{C6FE3042-CE6E-4ACC-A430-7BA9FC84002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63" operator="containsText" id="{754E5903-C7BA-4718-A561-C8BC02CC654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64" operator="containsText" id="{159ED88C-3BBB-4C40-AD21-1B7C1E3EA7B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65" operator="containsText" id="{33F71FD8-2C4B-4B1B-9CD5-C4476396500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66" operator="containsText" id="{4529F0E5-3F41-4ADF-8A6E-216478678A5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67" operator="containsText" id="{4D55809E-FEB4-41BE-95E7-CDCC3E252A1E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68" operator="containsText" id="{4276A018-7DE4-4208-B297-19CAD37A3AA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69" operator="containsText" id="{82D8D55A-50B1-46C8-8E24-A18052FA8F0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70" operator="containsText" id="{71089593-7364-4288-AA1A-D804D009C59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71" operator="containsText" id="{9307AF00-C599-465A-A858-9ED0B2457E8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72" operator="containsText" id="{105337A3-16EE-4A1C-85EB-2BD9380CA24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73" operator="containsText" id="{D9CA946D-09C3-4E00-830A-C5D82D69F2C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74" operator="containsText" id="{DDB1A7B7-0A4A-4ABF-98D5-F26FF97D125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75" operator="containsText" id="{5AC80E25-E085-479E-B0B5-14F2D6EC51A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76" operator="containsText" id="{1D39B92C-F3B9-44A9-BCCF-867B880DA72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77" operator="containsText" id="{DC451B6F-871C-4DE4-82FE-CE93E6F9D02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78" operator="containsText" id="{2642F365-EFDB-4865-914F-C87235FE436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79" operator="containsText" id="{6C4D8532-5B28-41D1-9315-C073710CC1F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80" operator="containsText" id="{3C6F0938-FA1E-488B-8E82-EA9B66DD0A9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81" operator="containsText" id="{A0B4B698-3A9F-44E1-8C08-DA7E088B62E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82" operator="containsText" id="{F4331A22-2DCB-4430-91C2-5ADCDE70762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83" operator="containsText" id="{46A8369B-AC3D-46F2-B4A0-B8F17FE07D6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84" operator="containsText" id="{24D4B4F8-99A0-4829-B288-DD7E61586C9E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85" operator="containsText" id="{262C43B0-A022-49EB-B85D-B4D445342C9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86" operator="containsText" id="{F8130764-157D-4979-BFEA-8F652A52CE7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87" operator="containsText" id="{D4CF1C37-5CED-4243-A2B6-B3CF1F18D17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88" operator="containsText" id="{31E49785-CE6F-4316-A6C4-201B3C93959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89" operator="containsText" id="{ABA2779F-C80B-45B2-B972-A9C7DAACEA42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90" operator="containsText" id="{660C3926-6495-433C-8239-E4CD8A38FF6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91" operator="containsText" id="{733CC9BF-53BA-4294-8538-61BDE334505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92" operator="containsText" id="{60299268-B5B0-4F9C-B307-3339BFEC378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93" operator="containsText" id="{B2876388-7D10-4158-986D-9BEDBBF0DE4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94" operator="containsText" id="{5CC44E1B-73BC-4775-966E-9DA377D552D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95" operator="containsText" id="{86A2BA8D-E000-49F3-94AD-F204FB105F9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96" operator="containsText" id="{373515A7-0857-4074-AD5D-06E97B45129E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97" operator="containsText" id="{7B9E83DC-E591-4E3F-AE13-9803F423EEE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98" operator="containsText" id="{8446E7FC-86F3-46ED-86D7-5C92C6DE687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99" operator="containsText" id="{1820DE3E-8B83-4CDD-AE92-2ADC265B925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00" operator="containsText" id="{803774C1-CBBE-4A7C-B2A5-CCF1B6AA133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01" operator="containsText" id="{1AF545A7-B3CE-487C-9C2E-DE0407BF45E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02" operator="containsText" id="{171C0CC0-CA03-47D2-9C54-735678CE2BE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03" operator="containsText" id="{E773FD6E-998F-4215-AD6F-B7ABC61330F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04" operator="containsText" id="{D52C4373-E673-4724-82D2-833FD3DCA65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05" operator="containsText" id="{B04A022D-8E21-4C61-96B5-8E6E7A5097F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06" operator="containsText" id="{A6422EA5-3463-4503-9E91-6DB892EBF4F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07" operator="containsText" id="{43F5CABF-B4E9-4281-B97E-802D92E4280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08" operator="containsText" id="{6C4FCE7C-CB81-4185-89BC-F2AF2E676C72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09" operator="containsText" id="{82F717A6-C805-445E-8717-4F0571B7C64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10" operator="containsText" id="{84CCF49B-1E9C-4F13-AA0D-04011CBF1F6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11" operator="containsText" id="{C0296436-82DF-4582-99CA-5ECEFD45D06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12" operator="containsText" id="{7277CCA8-E824-40DB-8D94-1C50815F863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13" operator="containsText" id="{4CC813C4-FECF-47C1-B8E5-AAFE61B265C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14" operator="containsText" id="{7D95C605-EB68-4318-91FF-5800ADFE9F3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15" operator="containsText" id="{385EF2B2-5125-450E-81C2-8002FBAAB92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16" operator="containsText" id="{FE6E60BF-F7CA-4813-BD84-59B7500F71C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17" operator="containsText" id="{0CAED46E-58B1-4ACA-8C93-9F4C17979AA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18" operator="containsText" id="{901B07E7-CAA0-4353-9314-F1F9061F095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19" operator="containsText" id="{329110C0-69D2-4283-B233-2CE47BD1475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20" operator="containsText" id="{B5208ECE-6EAB-4E48-AA18-BA64B77B677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12822" operator="containsText" id="{B6B8CDA3-464A-4C43-B95D-5E129D1F242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23" operator="containsText" id="{72F0E4BC-ACD0-41F6-A5B2-67F7813CF0B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24" operator="containsText" id="{2D68601E-4953-4A5B-9639-DF7E6303EAB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25" operator="containsText" id="{D36846BD-D6BE-4FCC-A4E7-E328765D843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26" operator="containsText" id="{CD71042B-0B7E-4C25-81B7-A1E822AF715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27" operator="containsText" id="{950335FE-10BE-4E09-88BC-E73C3DF038A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28" operator="containsText" id="{87CFE930-4FBF-4931-9BE8-E02C851F16A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29" operator="containsText" id="{7117054B-744C-4CBF-AC12-94AD715239D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30" operator="containsText" id="{BA4B6A3B-7BC5-4C5A-AC87-9737E33B645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31" operator="containsText" id="{87EF4F00-73EB-49A6-B6C8-F04021CD212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32" operator="containsText" id="{3B372D51-4F71-4D44-A1D3-3E6A9CEDF4E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33" operator="containsText" id="{6214B535-5F61-411B-8EFF-60111051F78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834" operator="containsText" id="{7D48BC3E-F4E9-4D8A-A22F-F5261DC9698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35" operator="containsText" id="{A7665811-E6AD-49A2-A35E-1FD9E35BAFA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36" operator="containsText" id="{DD0D2CCF-0500-40CB-B76D-A025AF3536C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37" operator="containsText" id="{8A5AAA55-F031-4881-9CAD-B1C39789B00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38" operator="containsText" id="{EF5DB53F-2800-49D9-A1BF-E4B6C234A93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39" operator="containsText" id="{B77A9ABF-5DDA-45F2-8893-E36F83CE778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40" operator="containsText" id="{7BBC2071-B81C-410E-BEF6-7B82FBB2A4D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41" operator="containsText" id="{388A7B75-A37A-432E-A9EC-2B310945EB8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42" operator="containsText" id="{9BA71DFB-B606-407D-B4FB-19C29B01C6D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43" operator="containsText" id="{FDFA2E14-E781-4567-B73B-6A95487F2FA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44" operator="containsText" id="{BA777BC4-D737-480C-AC36-7C9A78B33C0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45" operator="containsText" id="{D7497696-79AE-4473-AA47-E85EB5702D1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846" operator="containsText" id="{89550999-228F-48EB-B1F7-D8F43A6C7DD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47" operator="containsText" id="{094ADD39-9040-4507-86DA-D8F1C32353B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48" operator="containsText" id="{19AF7C4C-E968-48F8-80A7-290750D4811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49" operator="containsText" id="{CD409721-757B-4201-8C92-76F4723478D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50" operator="containsText" id="{A919570E-4BA4-48B6-B1F7-CD16D1F71BD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51" operator="containsText" id="{5E4CF974-611F-4F12-9C6E-C23FEC0B8BE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52" operator="containsText" id="{789F4C6F-4914-4BDD-AD4C-DC795FE72DA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53" operator="containsText" id="{AF31BE7B-0098-4070-8AC4-63292CB6251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54" operator="containsText" id="{AF4F1F1E-2883-4289-B078-4C9F17936E0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55" operator="containsText" id="{D243BF55-EE7D-49D8-BE66-0EEFD7D5AB0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56" operator="containsText" id="{BD54F23C-266B-49F7-A861-89766CCD380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57" operator="containsText" id="{D44FAE75-7C51-446D-98CB-5D4A6EAEA8F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858" operator="containsText" id="{02306AC2-0800-42E7-A5DB-5A31F2AD26D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59" operator="containsText" id="{844DDB95-4B0C-460B-9FC2-60A4BB6ED91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60" operator="containsText" id="{3AD4A991-6807-4A25-8FB1-670777FF838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61" operator="containsText" id="{0AF98F17-8DD0-4728-B4F6-F96B8B7837E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62" operator="containsText" id="{0DEAFD0F-0EDC-4AD4-B210-640F69C2B47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63" operator="containsText" id="{B54F73AA-2B4B-4047-8CF1-8C26E716DA3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64" operator="containsText" id="{41E891E1-CC5C-4873-8397-BF3BED2A5E4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65" operator="containsText" id="{70A31043-1AE2-4FE9-B72C-5A8902637B7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66" operator="containsText" id="{442DC7EF-FC77-4ACD-91A2-D4A39D58770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67" operator="containsText" id="{C278AFEC-D3F3-402F-81E0-F45429EC91E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68" operator="containsText" id="{E3085951-EE0E-4F74-9340-DBDE35B08CA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69" operator="containsText" id="{75EB7448-2E71-4369-98A5-FE92C7B3CE5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870" operator="containsText" id="{E1ABB6B6-A373-4267-BAB5-BA7C840FC33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71" operator="containsText" id="{25ACBB14-D3CE-40AE-BBE6-9340587DD84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72" operator="containsText" id="{5688200C-7B65-41C3-8EC6-29363A39E0C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73" operator="containsText" id="{B814D894-78CD-444B-BB65-ED1D6A89587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74" operator="containsText" id="{385B85F8-9AF5-487F-A661-041B7BBBD3E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75" operator="containsText" id="{718D34F6-BE64-4593-B82D-4C3FAD19177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76" operator="containsText" id="{70AC5F69-4ED1-467B-9FEC-3016F02A923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77" operator="containsText" id="{44F67001-FD79-4A2F-A2F1-14C885FDA26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78" operator="containsText" id="{791F1482-EE54-45E1-9DB8-8BAB5B03E8F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79" operator="containsText" id="{D8AB3A2B-C127-43C0-9D67-1E815A9162B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80" operator="containsText" id="{A9273A14-2934-48DE-975A-418F72BFBE9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81" operator="containsText" id="{E1223390-F9B2-42B2-BD46-A4026B50B64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882" operator="containsText" id="{E861D651-D0FD-408D-81C9-E60FE0A45DB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83" operator="containsText" id="{7F95DEA5-628F-4691-8141-70C8AD03CA8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84" operator="containsText" id="{620934E2-9E30-414F-856E-5F970E68CC7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85" operator="containsText" id="{35BCBEB1-85E7-4403-9145-935FA7F524C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86" operator="containsText" id="{A27FDDDC-51CA-497D-9A71-D2824E55FE0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87" operator="containsText" id="{6D81E37C-D0E7-457F-8901-2E99309851C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88" operator="containsText" id="{0EB5D340-392C-4BBD-97A9-E545D6BA210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89" operator="containsText" id="{516169DB-69D8-4124-A116-3867ADF828D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90" operator="containsText" id="{7C561C31-3266-46F1-8045-1CC6A8A32AC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91" operator="containsText" id="{7A67B64A-0AC3-44E7-888F-EE9C529F981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92" operator="containsText" id="{79E41328-AAB2-4564-873A-CE9464DD6FE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93" operator="containsText" id="{50366298-6B2C-4A9B-8BD5-885F164B755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894" operator="containsText" id="{F92F62A1-1245-433D-AA07-D7976E291A7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95" operator="containsText" id="{8BA96C2D-C8FF-446C-8623-D29B67D6366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96" operator="containsText" id="{EF9F425A-570D-4534-9DE7-7D9F48F9C4D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97" operator="containsText" id="{E04197C1-188E-4AD2-8DCE-86D66F5D549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98" operator="containsText" id="{75BEB603-97F8-431E-86D0-F7D968A869A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99" operator="containsText" id="{F716109D-FAE3-4FDD-988C-BFB0B29997B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00" operator="containsText" id="{780E7E8E-56DD-42C0-BCB4-2461456D24C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01" operator="containsText" id="{F97C5CE0-6454-42C0-8CA5-C3B623A0B96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02" operator="containsText" id="{2784546F-B1FD-43FE-863C-955606E3D68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03" operator="containsText" id="{7F7E974E-9227-4810-BB07-B61AD45D5B6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04" operator="containsText" id="{1D33F37B-A023-44B8-A0ED-D16C2D55184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05" operator="containsText" id="{618A1A52-3309-4048-8335-25F262E4F9E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906" operator="containsText" id="{FC798CB0-F863-4636-A54B-2B0C59FF357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07" operator="containsText" id="{76FA8369-746C-4023-9243-761C2420032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08" operator="containsText" id="{2A198C12-6391-497C-8D1B-4B58B4DB42A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09" operator="containsText" id="{86DA514D-C2D9-4A2E-B3C1-271D14C15E6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10" operator="containsText" id="{85FD6F70-F264-4398-BCB1-6EAB4A0AB38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11" operator="containsText" id="{381FB99A-FD5C-4AAF-ADBF-B7BFF752F53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12" operator="containsText" id="{6862D37A-2ADC-4367-878B-BC056CCF3CD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13" operator="containsText" id="{8A31E568-1180-4848-8009-35545148BA3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14" operator="containsText" id="{880F6CE3-C52A-4ED3-8A05-9212ACEA475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15" operator="containsText" id="{853D0AA8-3858-44B2-B05E-74C31931981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16" operator="containsText" id="{94D5FFE3-1E11-4828-A40E-BE7133BAF8F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17" operator="containsText" id="{FB2A809E-11CC-4990-8DF1-506E2931977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918" operator="containsText" id="{33C8454D-E7FE-496E-AA3E-56C488D87BF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19" operator="containsText" id="{ABBFFBF8-3FE3-4018-97D9-60AFC1C57CB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20" operator="containsText" id="{428A06F9-15F4-49CB-9103-A1A4D4F2312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21" operator="containsText" id="{FCC7EEB4-9F7C-46A3-85DC-5166E49940A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22" operator="containsText" id="{75512F19-344F-4D98-AF49-8B0B680A979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23" operator="containsText" id="{E409E0DB-7500-4DEA-8CE3-29ABE3BBEC6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24" operator="containsText" id="{6B132582-420C-41D4-A888-2B06F090E28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25" operator="containsText" id="{7DB923CB-E46E-4B1A-8A26-B0B2B821284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26" operator="containsText" id="{AB795503-C2BC-4C76-B6DF-D3309ADEE17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27" operator="containsText" id="{227B7059-1D45-4835-B43D-5194F9F723E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28" operator="containsText" id="{A3DB4E90-B381-4D8F-80A9-CC8211295C8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29" operator="containsText" id="{5888CE7D-1CC8-4583-98EE-BF6F107F75A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930" operator="containsText" id="{90DBE2E9-9988-4D65-913B-2FCD0DB5A43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31" operator="containsText" id="{3A339F82-98DF-4C98-BE4E-CF9ABAB87B1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32" operator="containsText" id="{930E33BE-7449-42F7-BA33-0CFC13AD130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33" operator="containsText" id="{B3ABE152-D3AE-4C56-9984-13FD8EF6764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34" operator="containsText" id="{9AB38327-FD75-44B0-A57E-792D31817AD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35" operator="containsText" id="{FE84F653-3F5E-4E29-A27C-B2E587B0F49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36" operator="containsText" id="{04EDB64D-F726-45DE-94EA-DB6AF81DB67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37" operator="containsText" id="{4B56A28F-CA02-4F3D-BA23-4E9C4DA67D0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38" operator="containsText" id="{9FFA17EA-5FF0-4CD6-9639-6F4170628DB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39" operator="containsText" id="{9B510777-5CA7-42E5-A2D8-21D619C5DDE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40" operator="containsText" id="{20A8C110-FE29-4484-B186-7748A2CD386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41" operator="containsText" id="{4E6A7673-7CF6-4FD0-AF0D-2B5F1359964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942" operator="containsText" id="{FAE6783D-0019-438D-83E8-B13A603736C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43" operator="containsText" id="{5ABB3119-77C9-47B4-A19B-FE227E2372B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44" operator="containsText" id="{FFD85086-BABB-45DD-A123-6101F489886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45" operator="containsText" id="{A8DD811E-2AD6-4A3F-8702-23DAF90D611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46" operator="containsText" id="{560B4260-711B-45A6-8543-CE431198230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47" operator="containsText" id="{E727112F-4DA1-4B0B-81D4-788BE1C8474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48" operator="containsText" id="{CB494B85-CE95-4A88-9222-1FCDC7AAD18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49" operator="containsText" id="{7A284791-132A-43AA-92D6-E48EC595DB6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50" operator="containsText" id="{A77ED1C7-E589-44C9-B2FD-1C0BCCB81D7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51" operator="containsText" id="{EA668CD0-C504-4CBC-A8C6-6EC55DA3672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52" operator="containsText" id="{F0A81420-FF28-4516-88E5-2EE3365E783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53" operator="containsText" id="{DB8AB052-9E8D-4122-B14D-D3F775E791D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954" operator="containsText" id="{98EF2211-6ED3-4F70-A4F5-76AC2B5BB91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55" operator="containsText" id="{7E56B4C4-8DB1-4A08-AD58-6C6BD7BAD5C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56" operator="containsText" id="{500F7EBF-BF25-49E6-815A-5BD78D0CEBC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57" operator="containsText" id="{9B352353-CC70-43EA-A63D-C2A8B40F5E5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58" operator="containsText" id="{FBED1D25-2F05-432E-9B35-376F34F9449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59" operator="containsText" id="{25E98513-BD19-44F7-BFB8-F222FAB5182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60" operator="containsText" id="{9E41413A-3180-4878-B7B7-CE699980861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61" operator="containsText" id="{6E00DE3C-5D96-44BE-8545-7C14F0F2374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62" operator="containsText" id="{1557A04B-AF72-4693-BC1F-FF98DD9CFE4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63" operator="containsText" id="{53B18D60-29AD-49F0-A4D2-ECC10AE933E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64" operator="containsText" id="{56B300AB-1D0F-41C6-A482-3D1F4F5E311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65" operator="containsText" id="{49508B03-3B72-44B0-BC26-CF519C7F925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966" operator="containsText" id="{09ADF901-0A68-4FB0-A8FF-24039F2EA3F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67" operator="containsText" id="{DFBA0769-54D3-46DB-8B51-66ABB6BDD61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68" operator="containsText" id="{6D28F754-C377-4C10-ADF5-C1607F72563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69" operator="containsText" id="{824055B4-E907-479C-9C82-163C52B13DB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70" operator="containsText" id="{EF2C302F-8A5D-4ECD-8808-F47C30C371F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71" operator="containsText" id="{5CAA1519-8AC9-4DC8-BBE7-C8AF28E7F68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72" operator="containsText" id="{6F02FD93-6DB2-4178-A899-F5AEC4B1A65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73" operator="containsText" id="{AB250016-1F3D-40C2-AB42-1E109749447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74" operator="containsText" id="{9E7EC5F5-2D4B-46AE-948B-4EED67FBFCA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75" operator="containsText" id="{D564B66F-B186-4596-B38B-E38992D491E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976" operator="containsText" id="{7E65ED45-66CE-4F53-956E-F97E663C78D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77" operator="containsText" id="{21D6DFF6-B425-4739-9DB2-A8705F5DCAF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78" operator="containsText" id="{AF25495D-22E9-4046-AD37-0FF75385C01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79" operator="containsText" id="{BF1F64F3-DFD8-483C-8F13-CE7BEB5A1C1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80" operator="containsText" id="{D8EC6FAC-B216-4581-9A49-00197CBCD36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81" operator="containsText" id="{2313927B-A941-446F-929F-E32F16BD64C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82" operator="containsText" id="{29A5E70B-E91F-41CE-A0BE-FEAF21F1119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983" operator="containsText" id="{B9FBE06D-E0C9-405D-95ED-ACCCDA2CDE0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84" operator="containsText" id="{8FA6357E-4C0E-456A-AFA3-346EBB73AFD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85" operator="containsText" id="{8F24DCE4-E795-4699-AB52-833A4CA42A1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86" operator="containsText" id="{8DE52EDE-B0A9-418A-97DB-3042748A02C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87" operator="containsText" id="{83E8DF4E-6B23-4B2E-B6E3-B026F6AE1B6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2820" operator="containsText" id="{A5AEBC2E-9814-4D7B-9893-0D171EEE7CD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21" operator="containsText" id="{1418282C-C3EF-45FA-85D0-2F114BB607D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2803" operator="containsText" id="{8DCD7723-666E-410C-A064-F35F7686CF6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04" operator="containsText" id="{6264C09D-DE7A-40FF-B871-96986F468D2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05" operator="containsText" id="{43838E1B-D0C1-4211-BD06-527B94C8104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06" operator="containsText" id="{E0197329-D638-4E1D-93DE-590506C5123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07" operator="containsText" id="{BF226E7D-AC70-45C5-82A5-01B886A12B3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08" operator="containsText" id="{F12D2660-E3A2-4A03-97D6-B067C914E47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09" operator="containsText" id="{8257A692-3331-44F5-A14E-12C4F837EE9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10" operator="containsText" id="{705CC950-3402-40B3-8ECC-486B362800C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11" operator="containsText" id="{EED76120-1EF0-4380-92F1-7B54DD68EB5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12" operator="containsText" id="{DA82A024-F305-4384-9C48-59C76555ADB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13" operator="containsText" id="{C53E6CFB-C186-4E30-8077-57B704998D0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14" operator="containsText" id="{C3F6DF6D-F951-4ECB-947A-9BDBCE82E78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15" operator="containsText" id="{57AE2563-0FD6-4BC4-92A9-EC18B5E39C6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16" operator="containsText" id="{7B5D6BD8-9431-4428-9D25-2F042633832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17" operator="containsText" id="{9D10007F-CCE3-4496-B707-C5376D47145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18" operator="containsText" id="{796E75BA-920B-4421-9DB9-FD0E5BA8572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19" operator="containsText" id="{C131A385-59BB-4CAF-8850-86CEB37996D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2801" operator="containsText" id="{D410B186-33E2-414B-9788-1EE90AC20F1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02" operator="containsText" id="{F33B19F6-24BE-4154-86FD-E4C1DEBCE79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2040" operator="containsText" id="{78491970-DDCF-488E-8BE1-9D73F38CA11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41" operator="containsText" id="{BADB4B89-8A79-480F-AD58-D5100730323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42" operator="containsText" id="{E0136D5B-BC91-4FE6-A481-EBA8679E7DE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043" operator="containsText" id="{584A1EB7-B7A6-4515-9BB3-28CFE4E3737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44" operator="containsText" id="{1E85EA89-5CE9-4728-933E-64AFC1C0CFB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45" operator="containsText" id="{79531B25-1DB7-4862-B0D2-998834C8DAB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46" operator="containsText" id="{36AF429B-F3DB-4075-BD99-6B8E5E76CC1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47" operator="containsText" id="{A7E97044-B32C-4F20-8FF3-F7E975A621A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48" operator="containsText" id="{1122D108-E088-4A8F-9796-224AC647FF6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49" operator="containsText" id="{C885851E-67CE-4956-A965-24A3A795F31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50" operator="containsText" id="{1985D7AE-D9F2-44A3-AB95-2BAB8E1EB30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51" operator="containsText" id="{2DD14D0A-36E7-44D1-A1F6-508BC9ACBF5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52" operator="containsText" id="{BF564A5A-479D-457C-95E1-F2058810214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53" operator="containsText" id="{0DB515CA-FF7C-497B-9B32-B8DCC782823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54" operator="containsText" id="{48542889-2646-4AFE-815E-2D7ED4A1F95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055" operator="containsText" id="{E592F2F2-C15E-4CC3-8E82-EF0BC19740B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56" operator="containsText" id="{0E0996F6-E4D4-4BA5-BFBC-9AE3B00A844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57" operator="containsText" id="{F68A61E3-BAE9-4C70-850F-FECD6C1CD17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58" operator="containsText" id="{834335C5-63B0-42C5-9349-23A8EA0EB71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59" operator="containsText" id="{0C866C41-4B11-4C81-82B4-A22E600F9B0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60" operator="containsText" id="{A8467FCA-A9F7-494B-9533-CFFD905CA8A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61" operator="containsText" id="{D1EEFBD1-5E41-4EAE-9AA6-EA308BF6852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62" operator="containsText" id="{AF12544F-4EBD-4132-ACB5-02D26F5E636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63" operator="containsText" id="{442F929F-4ABA-4511-BE9E-D1313DE0C83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64" operator="containsText" id="{DAA863C6-9A2B-4C1C-950B-12F58638633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65" operator="containsText" id="{E05DF0B4-9541-4886-A515-5B4C8C67FF8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66" operator="containsText" id="{0C81C065-883F-43FB-8DAA-44283B7B986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067" operator="containsText" id="{5F6DCF18-D90B-4684-BB5C-22E73ED6BAC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68" operator="containsText" id="{DAD34208-8DA1-435D-A1EE-06C1836330B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69" operator="containsText" id="{F9774487-F1A8-4939-944E-29E4763B6D2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70" operator="containsText" id="{7B84C38A-1D65-455E-9B93-A97C1EDABCA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71" operator="containsText" id="{56D9AD68-F51C-4D16-9DD8-C06F1A54A86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72" operator="containsText" id="{ADC0D8E9-F359-49B6-AB27-E54AC2BE6E9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73" operator="containsText" id="{C2D651FD-EDBF-4AEC-8F68-DA8E6A4E523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74" operator="containsText" id="{D04B7C26-AEC5-4BD3-9BA6-63DA1EA3979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75" operator="containsText" id="{6C54E1EE-8B5C-4ED4-B885-ED8D1C94483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76" operator="containsText" id="{2F75BB39-860F-4242-AB93-D227CA43E04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77" operator="containsText" id="{36E16779-E5E0-4E5F-8169-1F7FE66C32E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78" operator="containsText" id="{85869AD2-61F0-4675-9213-014DF4C82CF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079" operator="containsText" id="{A9A32720-AA08-428B-829B-62B5FB0D8EC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80" operator="containsText" id="{97A6934E-AA02-4486-8EFB-DB85F20342C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81" operator="containsText" id="{02D1AB68-2769-497B-B27F-9B411462CA4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82" operator="containsText" id="{8C85ACA2-9563-4279-8655-D15966A4463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83" operator="containsText" id="{1B619924-4464-4744-BE1C-194B0491037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84" operator="containsText" id="{3AF7AF81-2665-4A2B-8AEE-10E3FAE0BAB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85" operator="containsText" id="{B137E34E-2233-4173-A745-E297F681E7D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86" operator="containsText" id="{EAFBA8D6-31EC-4C46-BECD-28970A7B31D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87" operator="containsText" id="{C29045EA-CE3E-46FA-BC20-38EE61CC4F3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88" operator="containsText" id="{11A54D81-D896-4A43-BB74-3BA338BDB2E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89" operator="containsText" id="{7F23D1D2-05C6-4FB2-9B27-C385C306AB0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90" operator="containsText" id="{C99F48A9-C8D8-4BD7-BE2B-878FBC3E6AA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091" operator="containsText" id="{39BA1C50-2901-49BF-99B7-E8D8ABA5D15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92" operator="containsText" id="{5B63F3CD-B39B-48DE-9FD3-39A9D8A859D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93" operator="containsText" id="{C63120B8-E3E2-42BE-B866-896EFF4C714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94" operator="containsText" id="{C9F36631-0A0A-49E7-9BFC-3234792D533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95" operator="containsText" id="{315FC9E6-4A06-4097-8E81-F904E5908B3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96" operator="containsText" id="{14C10453-904B-47E2-8D80-09ABEFF353F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97" operator="containsText" id="{0E680C41-D910-417B-A913-4FD3672E70D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98" operator="containsText" id="{9F112BF7-A2D2-416C-9B44-6F2E0C2D425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99" operator="containsText" id="{AC12A6B3-E741-4864-B7A5-26D53854DDD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00" operator="containsText" id="{C2EBC34A-00D6-4B12-9F12-D4F1F159651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01" operator="containsText" id="{EAD2FEA6-5C46-4484-A2DA-C188D0423D4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02" operator="containsText" id="{3BE5E85F-29A4-482E-93AD-52D3027CB93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03" operator="containsText" id="{9F5EEF54-A9DE-4232-B883-B51FB66F367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04" operator="containsText" id="{205AE171-290F-458B-A183-C9C2A2A2753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05" operator="containsText" id="{20527DCE-F6E8-4047-B754-711F4C304FD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06" operator="containsText" id="{60D1EF66-5E9D-497D-AC5F-46F58534A7C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07" operator="containsText" id="{B8E390C6-6259-4521-A890-9F63F18534B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08" operator="containsText" id="{505341F5-C4EF-4B23-820F-31D03B0C71F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09" operator="containsText" id="{647A227B-C173-45FB-8F6F-84A0F5C909C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10" operator="containsText" id="{1CEEC0B0-3950-43A3-8B59-AB9D56FE373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11" operator="containsText" id="{2B7F6F15-2E02-4B3D-BBEB-2A0A556C6DF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12" operator="containsText" id="{C250F965-8156-4A7C-A5CB-7C60041E662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13" operator="containsText" id="{1724A7B1-44A7-4C53-BE46-3C22023DC6C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14" operator="containsText" id="{362AF6FF-C1D0-4A1C-8810-4BA7D7DD5FE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15" operator="containsText" id="{6307A49C-C65D-493D-A70D-196D3995BF1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16" operator="containsText" id="{4C4E94ED-A268-4472-933F-9FB10304F0E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17" operator="containsText" id="{AA65C53A-1B31-4762-8ADD-0BED58C3CF8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18" operator="containsText" id="{D8415FB4-2669-4C44-AF94-7A7DF4E1E44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19" operator="containsText" id="{D2AE818C-32F2-491B-9C30-F682271D1E9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20" operator="containsText" id="{47A23F6D-2ABB-4F8C-9548-203712BEC1B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21" operator="containsText" id="{9E1C5927-BFBB-4BA6-81AB-3CF000255BB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22" operator="containsText" id="{F5117894-ED09-4DAD-93E7-89147FA9970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23" operator="containsText" id="{38D7767D-11D9-4667-9D99-DAA55E9C007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24" operator="containsText" id="{A8D69430-AFC4-4E6D-953F-A31BDB5983A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25" operator="containsText" id="{DBDFF06F-FC34-48EA-B6A7-B6A606A300E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26" operator="containsText" id="{15552BB3-9574-4862-B029-20E4466A192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27" operator="containsText" id="{AB40CB33-8CB4-4094-88F7-656D9950CDA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28" operator="containsText" id="{8AD7AB52-50FF-4293-950D-343EB3CEE13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29" operator="containsText" id="{7388731B-94E0-4661-8C7F-1B8C47A9685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30" operator="containsText" id="{16EA307F-738B-400C-ABD9-73DD67BF5AB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31" operator="containsText" id="{4A90E0CE-AEF8-4133-A08C-315B65C8C21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32" operator="containsText" id="{95281A51-ABA1-4869-A5CD-8EC4D3637B5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33" operator="containsText" id="{2C39D503-13C6-424F-ADD2-2D8BB884C27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34" operator="containsText" id="{E54BFDCA-6735-4EE6-A8DD-52198A5AB37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35" operator="containsText" id="{2C0B1DF4-E189-4A81-B157-4812A4ECDF1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36" operator="containsText" id="{3FC8A1B1-142E-41F3-9058-3328352DB15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37" operator="containsText" id="{1B9C334B-2D05-47F7-8A37-8FA9E7DC37F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38" operator="containsText" id="{3C2E818B-BD57-48E1-87EA-DDC02A643AA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39" operator="containsText" id="{352121CA-BE23-4ACE-BF8F-B77726E725D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40" operator="containsText" id="{8DD4A3F5-3E81-4E66-B7B6-9618BBD6A64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41" operator="containsText" id="{732A92E6-6E8B-477B-B9F1-125C4BC0890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42" operator="containsText" id="{E8C1A1C9-761A-40B6-881B-E5C0A3D5BE4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43" operator="containsText" id="{E180E2BB-DF11-4E69-A64C-AFBA2989C6C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44" operator="containsText" id="{CEAFDA9F-EECB-43D3-9571-34E09F23BD1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45" operator="containsText" id="{91EC54F4-86E6-4AD9-98E3-532FF731245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46" operator="containsText" id="{59C78083-3466-4450-BCC7-15DF375ECE0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47" operator="containsText" id="{263C8291-FD2F-4DD5-92B0-2A955B24614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48" operator="containsText" id="{AC0A04F7-7351-4642-9077-5815A57B1FE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49" operator="containsText" id="{BD10E218-B1E2-4215-BDE1-DB50700A990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50" operator="containsText" id="{D969ADB0-FF65-48BE-87B4-27A7FEDFC6D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51" operator="containsText" id="{F93D6BFB-2F5D-4BD0-AB2E-A1B614F386C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52" operator="containsText" id="{74B48278-A86F-4AA0-A6BA-08699E4E1F8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53" operator="containsText" id="{7A0B7535-6271-4AF4-88BA-80EB8CE6C01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54" operator="containsText" id="{B4FC0C41-1E7E-45DC-A38D-730BD62E240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55" operator="containsText" id="{FBA5028A-A095-4BBC-8A38-5C19B1622BC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56" operator="containsText" id="{87C8E983-41A0-4203-AFDC-6C144EBB044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57" operator="containsText" id="{FECF7BE7-5620-4B31-8C4C-60E0922A191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58" operator="containsText" id="{7E809400-6157-47F7-AFE7-C178935F35D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59" operator="containsText" id="{4F6D4F95-318C-417B-BF1F-9EDC59AF217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60" operator="containsText" id="{6A1906D1-9D45-45F2-9565-184FC8B4AD9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61" operator="containsText" id="{19EA90F5-6F08-47B0-9BE6-1D6A7029073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62" operator="containsText" id="{316EC8A6-630D-4729-8D93-E342A109893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63" operator="containsText" id="{DFF2471D-4449-4049-9E51-9CAAC483D6B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64" operator="containsText" id="{65C3F6D1-681E-40DF-BB11-68C32304148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65" operator="containsText" id="{59E2CC9D-4A40-41D7-9907-AEF5E70B102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66" operator="containsText" id="{CEA179EC-C36F-44E8-8C29-1388E6AE180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67" operator="containsText" id="{F6D2986D-FAD7-4937-97BA-213830EF3DD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68" operator="containsText" id="{D04B3578-746F-49AF-9555-E828919B292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69" operator="containsText" id="{CF819134-0A67-4384-93D9-E013B71658F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70" operator="containsText" id="{CF60C9AF-A3CD-4232-A515-6F149986F03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71" operator="containsText" id="{8E783529-410E-4E74-9991-5DAEE260314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72" operator="containsText" id="{43992523-0820-42F1-BA89-7D6C1831DB8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73" operator="containsText" id="{44B9B5F9-2667-477A-92B3-9D48E0BEA3D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74" operator="containsText" id="{AA101E1A-1002-4453-A05A-B47881443D5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75" operator="containsText" id="{F5599275-C155-4FA6-8232-F4F570E9A71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76" operator="containsText" id="{132596AB-0B84-45FE-A25E-8457EB014D1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77" operator="containsText" id="{47DB05EA-B0EC-4333-8D8B-7F2A5D290D4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78" operator="containsText" id="{D195B20A-61B4-43FB-92BF-D2B6ABA85D7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79" operator="containsText" id="{306B1D5C-D9F5-43A2-B88C-A9393DD0551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80" operator="containsText" id="{ACB8F03E-BEC2-4CB9-830C-A283E75816D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81" operator="containsText" id="{1AA2879B-BEC0-47FF-9071-FAE3DC0B757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82" operator="containsText" id="{5E0CDC79-D361-4EF4-AEE7-A55BEBC85BA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83" operator="containsText" id="{89F40B5B-A823-4282-A5BE-7A0C2AF6226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84" operator="containsText" id="{BE2DDE19-8937-41E6-BBBA-89B25FE98F1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85" operator="containsText" id="{47419B99-C8D9-4FBB-9B1B-981AAF920E7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86" operator="containsText" id="{6D67AD4A-DA0C-4ADC-BD05-51BDA596075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87" operator="containsText" id="{10DFD6E5-3111-4086-8F98-F640E086A21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88" operator="containsText" id="{B936D6DF-A61B-41C4-860A-D8E10DE84F0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89" operator="containsText" id="{AD874570-E3E9-4A2E-B459-8E182C840F5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90" operator="containsText" id="{7E0AC9FF-8F80-42AF-B097-9AC2C19893D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91" operator="containsText" id="{4802CFF7-572D-4B0D-8F6E-4361D645D98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92" operator="containsText" id="{10FA3A63-8413-4BFE-B75F-B453B1E98A9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93" operator="containsText" id="{EE944FF8-A430-4534-A24A-534349C2DA4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94" operator="containsText" id="{E2BA8FA9-45E2-4F80-8B18-AD0226CE0CB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95" operator="containsText" id="{3A323A57-EA07-4266-A151-1FE0F6262C4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96" operator="containsText" id="{BF270F3B-6178-4021-AE9B-0E579419120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97" operator="containsText" id="{BC0762FD-CDBF-49F4-9308-0E4E71F616F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198" operator="containsText" id="{DBD77EF1-AAF2-4454-90E2-2B29B04BED0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99" operator="containsText" id="{6873235E-C359-40ED-A819-9F56AD7F41F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00" operator="containsText" id="{4E2088A6-C81D-42DC-8FDC-4B9173E699E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01" operator="containsText" id="{ABBE9F5D-2652-4D5E-9365-F27CCA43C97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02" operator="containsText" id="{CBABCF51-934E-4DB5-A51A-A36F94AB139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03" operator="containsText" id="{5E04DD8C-26EF-411C-95BC-762EFD9DC72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04" operator="containsText" id="{06985297-9C00-469F-B31A-58131DB1749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05" operator="containsText" id="{488441BB-28C1-4500-92F3-E40B23E2093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06" operator="containsText" id="{92E0DF49-1F50-48A3-9522-E8E0BEA5E74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07" operator="containsText" id="{4C0DDC3A-7688-47CB-9667-0AA853D0F90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08" operator="containsText" id="{98E17A6F-3816-48B3-A1BB-B89BA0CF44C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09" operator="containsText" id="{4D622749-F647-45A2-811F-4B5322D1F87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10" operator="containsText" id="{D36DC9BC-15EE-43DE-B39D-6FB01EFD921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11" operator="containsText" id="{C21F84BA-CC38-426B-9C4B-D3EB16A9653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12" operator="containsText" id="{DB022C62-1123-4428-9729-C9158C86677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13" operator="containsText" id="{7EABA9DC-BEF1-4866-A54D-AF00CF99B1B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14" operator="containsText" id="{43077EAB-F6A9-4783-A911-DD435B82121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15" operator="containsText" id="{8A4E9303-FBC0-4BFA-B9E7-75C543C82E1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16" operator="containsText" id="{27572F10-A25C-472C-ABCE-51591D04C4D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17" operator="containsText" id="{FF644503-FE0F-45D3-AE42-7152DB827C6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18" operator="containsText" id="{28FB4116-054B-436B-9C8C-17F5BC96667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19" operator="containsText" id="{F90ABA69-CF36-41D7-A23D-162EE8C3124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20" operator="containsText" id="{C67DAE46-66A8-4352-842D-835B6426670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21" operator="containsText" id="{26C704E2-1588-47C1-8835-37E1E9EE7F1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22" operator="containsText" id="{D2BA3931-E267-4D95-9C6B-CBEE2E26342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23" operator="containsText" id="{9F337C6B-E585-4C36-B350-69AD019006B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24" operator="containsText" id="{B6CC3C32-A453-491A-AD53-A770A940478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25" operator="containsText" id="{05E75AC2-0653-46F0-8AB5-15ACA6EB5CA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26" operator="containsText" id="{DDF3A44C-CD12-434E-A992-52F91C1BC84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27" operator="containsText" id="{3465F33C-6962-4A2E-8503-C64842F2096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28" operator="containsText" id="{C0009CB3-DE2E-4218-8AB2-11A06372FE5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29" operator="containsText" id="{EF7A165F-4C59-4C53-A7B5-5D8EA0395B5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30" operator="containsText" id="{7F13A3C0-2311-4F90-9869-EA515425753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31" operator="containsText" id="{E71A2308-C18B-4CCA-8847-AC8FA90A328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32" operator="containsText" id="{F397FD41-B3BC-4263-BD39-F41F74215DF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33" operator="containsText" id="{70049CC1-19A7-4036-91EF-D8929B537A1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34" operator="containsText" id="{415D3F38-939A-4017-ABA4-0E8DEAD177F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35" operator="containsText" id="{945F4040-5C44-4629-9D24-E10962D8F5B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36" operator="containsText" id="{E2A8DB21-FEEB-422B-92CB-8E1EA8D6DDA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37" operator="containsText" id="{E8D9BB51-1221-40F2-BDB1-524D13BA60F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38" operator="containsText" id="{2E460A89-1527-4549-8AF3-D1D0778DD3B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39" operator="containsText" id="{A2DD4794-2CB3-4C56-8A0D-451F1771708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40" operator="containsText" id="{919B1170-83DA-42F6-8222-0B601214766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41" operator="containsText" id="{BC8045C0-0FF8-4672-B388-256D529EC88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42" operator="containsText" id="{AB3AA116-1508-42E7-A9FD-B2D8B8C7702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43" operator="containsText" id="{2FEC2286-5C4C-463B-88F0-A962C8F97F8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44" operator="containsText" id="{979B251D-4DDF-4402-BFD6-AA64AD53EF5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45" operator="containsText" id="{982D0E15-182B-4056-A53A-0C880E43984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46" operator="containsText" id="{5358C9FA-55CC-4BA6-BF8E-5FCBAFC39D2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47" operator="containsText" id="{04E1CC12-93F0-437D-9E26-EE685B9298F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48" operator="containsText" id="{51642E3F-3218-42C1-B391-7EB2917DBA5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49" operator="containsText" id="{E986B4D0-7263-4505-A5C2-29B91E2BCF3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50" operator="containsText" id="{10A0A394-3B5C-402E-9620-80B8E7E328B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51" operator="containsText" id="{4A43B523-6AE5-4DD6-8FE5-EDA54C3C5B1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52" operator="containsText" id="{EE7151F2-6E3C-46FC-9989-582FBEE7674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53" operator="containsText" id="{4AF50C69-BC06-46B1-A612-AC0B1D48305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54" operator="containsText" id="{A7D3142D-D325-4EF3-BC5D-3C9304703C7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55" operator="containsText" id="{FB486D02-F0BA-4806-BF0D-9375A35D9D8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56" operator="containsText" id="{19EA39CE-1B83-4C22-AEA1-48B0848CCBD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57" operator="containsText" id="{1A0120CC-6B3E-404E-B99C-717A3D01C91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58" operator="containsText" id="{C4528285-C710-49CF-846F-E36AF4F52EE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59" operator="containsText" id="{62722DF0-B4F9-4BDD-859F-C4F97086B53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60" operator="containsText" id="{C9944F74-117E-4164-8126-29C2CC08E4C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61" operator="containsText" id="{ED19DEDE-2978-4C12-877D-C57F7B94C38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62" operator="containsText" id="{682FB983-313D-4965-9B55-5C5D87D670A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63" operator="containsText" id="{503D4973-BDDA-4B49-816A-89E17E0ECEF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64" operator="containsText" id="{63E6B12D-CFB9-46E1-90BA-D10A2043D57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65" operator="containsText" id="{8C2F546A-F17E-4DB3-8050-B5A617F64D4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66" operator="containsText" id="{2EFD4741-B499-4323-BB88-EA5B977584E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67" operator="containsText" id="{071797C1-41C9-4229-8183-B659B318A3D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68" operator="containsText" id="{410D92B8-80F4-4ACD-8839-AF90E19B5A2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69" operator="containsText" id="{3A4DB251-4C5C-43A4-B905-C3B7F84CEE5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70" operator="containsText" id="{A98A0B6F-6F97-4E23-87E6-1191FDE6F36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71" operator="containsText" id="{07400ABF-FB16-4D60-8C85-43D1C35C518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72" operator="containsText" id="{AC8119E5-438A-4307-8811-C5D32D70C80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73" operator="containsText" id="{AB650153-B8A4-460C-B1BC-250A5FE4198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74" operator="containsText" id="{531077FC-2EC4-44E9-BFCD-D849B25D1FD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75" operator="containsText" id="{99B0A9F8-65F0-4ABE-9034-BF27C1B5181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76" operator="containsText" id="{5D731CA1-2B33-4774-A9F3-E41D076D225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77" operator="containsText" id="{83D25F0C-6B6B-415E-A543-35CB29EBA2E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78" operator="containsText" id="{3C3014A8-2495-43F2-896B-653816EBB20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79" operator="containsText" id="{31413D35-ECF2-4B62-9598-F40C6E97DE4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80" operator="containsText" id="{92FF03D9-2B45-4877-947E-C554AF189E5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81" operator="containsText" id="{C230C0E2-6900-4FED-929D-D7DBFC7B849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82" operator="containsText" id="{2045218D-F097-4619-AA36-9CE7B15B675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83" operator="containsText" id="{19DA974F-E478-4AB2-95D0-20054084F50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84" operator="containsText" id="{684F634F-1C29-4F1F-AD29-B65EB6ED101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85" operator="containsText" id="{B698BF31-CE69-48C7-A259-28FB3C7A029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86" operator="containsText" id="{69D0AE10-EA63-4E0E-B7E2-D4963334C2E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87" operator="containsText" id="{DB246D37-21C5-4088-9137-F3E9FC1F307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88" operator="containsText" id="{7B009CC0-3292-4F99-9EF9-2C0E3F81E19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89" operator="containsText" id="{4C0D9DFE-38CA-4A70-98D5-891DD31FA0C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90" operator="containsText" id="{7A366373-4690-41C9-A806-43E408AA28F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91" operator="containsText" id="{D8E57C02-7153-4927-96E3-9DA584F9730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92" operator="containsText" id="{1D18F243-8B8E-426E-BA80-79A957562A4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93" operator="containsText" id="{1E48ACA3-5FA6-403D-8228-1399F95CD20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94" operator="containsText" id="{91C8D304-53A8-4A35-A7BE-4418FEC67DA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95" operator="containsText" id="{DA79081C-AE61-43A0-B8C3-15434DEDE6D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96" operator="containsText" id="{59ACE7C9-FBDE-4B34-9F0C-B71C4C2E7B8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97" operator="containsText" id="{1325EB9F-E968-4675-96A8-6EC8889B346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98" operator="containsText" id="{ECFC1C0C-FF8B-4A91-8FF4-02BE86BE24B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99" operator="containsText" id="{BA8455BD-6C25-4A77-8A30-4E193BC34EA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00" operator="containsText" id="{433DDCFC-C8BF-47C8-9ACA-024DCEBCFF7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01" operator="containsText" id="{3AA46DD1-B0BB-4EE9-A1F6-7A7B2619D0D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02" operator="containsText" id="{F20A7A73-C28F-4161-8DA1-4A58C3AA5F4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03" operator="containsText" id="{0555A95B-C36C-495C-BA2E-F76AF43DCE0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04" operator="containsText" id="{403A936C-34BF-4AF2-9220-8028054C42C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05" operator="containsText" id="{9E708FBD-609D-454B-842D-50E4A637506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06" operator="containsText" id="{0670F8D3-D52D-4154-AFE3-9E1BEFF61A7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07" operator="containsText" id="{278F48D8-0076-41B9-9514-83CEA662148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08" operator="containsText" id="{5DD4646D-BD6E-4EE2-88BC-3CB999DA163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09" operator="containsText" id="{1CE3428F-6588-4CD2-B8BD-EE4C6E13C04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10" operator="containsText" id="{2DBE501E-4A62-48FE-9169-BA83829E789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311" operator="containsText" id="{C886B368-D409-4A32-BAE4-417D467065D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12" operator="containsText" id="{6B375F58-0F54-4AE9-8356-C8C2A57781A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13" operator="containsText" id="{8A0DF482-B64E-4907-811B-FE67F9C8C80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14" operator="containsText" id="{464D6FEB-BC8F-4DC0-9E85-AC15708B683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15" operator="containsText" id="{BE014BCD-5ACD-4068-82C7-C35E2F6E008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16" operator="containsText" id="{FBF2093F-488F-4141-A8E8-11FACCB2F51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17" operator="containsText" id="{202D8AAB-C1E5-466D-A902-2A4971BA6EE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18" operator="containsText" id="{A7D4952B-F30F-4684-AD7A-E7DD4765D35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19" operator="containsText" id="{21158923-CDAA-4A36-BC1A-31C6A067E02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20" operator="containsText" id="{D19F726D-4AC1-4994-9756-310C903B9C1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21" operator="containsText" id="{80D6C8C5-3ABA-486C-B952-1C28BD21DBB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22" operator="containsText" id="{973EFBC9-8704-4416-829D-7FC7507E8A8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323" operator="containsText" id="{649E253B-92B2-4BE3-8B6F-547D9D68FDD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24" operator="containsText" id="{61EEC37C-0A30-4682-BCAA-7D87CCDD207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25" operator="containsText" id="{432EACBF-15FC-430B-89E1-7E922AFBE8D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26" operator="containsText" id="{6F136550-7A4E-434A-9DC6-5B465E72269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27" operator="containsText" id="{20C6DE13-012E-4232-8DD3-6EE67047F9C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28" operator="containsText" id="{D709D398-3718-4DF5-9971-3C0B3A2327A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29" operator="containsText" id="{E9B89F13-F3BA-4C43-AA39-36B1ACF50C8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30" operator="containsText" id="{6992C7DA-BA4A-4958-92A8-62186B9C784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31" operator="containsText" id="{54A5E2F4-3490-469E-965F-2A1D8A79AFA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32" operator="containsText" id="{DCCACDB4-0373-4620-AABD-EE020B58B73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33" operator="containsText" id="{9F8E09CF-BEBC-4458-8A35-52B0F5E8B80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34" operator="containsText" id="{D98DE2A7-3C9B-4CD6-84A5-C024E596EBB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335" operator="containsText" id="{A3E57ED3-B6CC-4A65-91A0-44AA188E075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36" operator="containsText" id="{D5E486B2-4D4D-4338-8070-B0B6458B498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37" operator="containsText" id="{D4B612CF-28B3-4116-B4C5-0ECB671CA1F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38" operator="containsText" id="{F4BA4AE0-A26E-4E24-9AA6-845A6A8C5F6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39" operator="containsText" id="{94BEC51D-8FE9-48F7-8344-1146018BC26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40" operator="containsText" id="{BF6D1BE2-4ECD-4214-A494-A20988AE113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41" operator="containsText" id="{7347588E-B156-46AD-B9D0-6B94B8D764F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42" operator="containsText" id="{15A8FB53-8AB2-4E34-A55E-23D4EEE4D73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43" operator="containsText" id="{BA4708C2-BB76-4BEA-A4D4-F57A49437F4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44" operator="containsText" id="{42DD016C-3981-4B1E-8A0E-E2C9A6052C2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45" operator="containsText" id="{76CE7776-EC69-4172-ADE3-50A4D1C4162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46" operator="containsText" id="{1F056DD5-A66E-4C4D-84CA-A6E82881B9D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47" operator="containsText" id="{8BA17A23-1F67-45F9-88A4-A378A5A4DB9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48" operator="containsText" id="{4E4298ED-3DFD-4AF5-A91D-5A1BCFE1BD2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49" operator="containsText" id="{91B99E58-3FB1-4024-A92C-4B7038B2787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50" operator="containsText" id="{BCEEE66A-949A-496B-8B3B-E569E25D729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51" operator="containsText" id="{49DCF93B-22DD-46D9-86F3-B02C59CDA33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352" operator="containsText" id="{36FA8564-1572-41C5-9737-5968772BE9C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53" operator="containsText" id="{91830E76-4C18-49F4-9AAB-5201347BDB6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54" operator="containsText" id="{549C6998-460D-4CEA-A567-326781D629B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55" operator="containsText" id="{AB57E872-8542-49CB-AE5D-345476B08D2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56" operator="containsText" id="{A4E8C9E1-DA0D-4978-B23C-A7E49ED57F0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57" operator="containsText" id="{77CE790C-8C4A-4BF0-B48A-E6C77BED27C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58" operator="containsText" id="{03FC5655-79C3-4C06-8E62-76933FED0AF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59" operator="containsText" id="{35B35F15-8901-4995-86C3-CE321ED533B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60" operator="containsText" id="{493B47D3-52DF-4A48-ACAD-01BC264576B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61" operator="containsText" id="{55832964-6BF7-43DD-B7BC-5253C1590D6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62" operator="containsText" id="{51636EA4-BA26-4418-BE87-69512931F0D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63" operator="containsText" id="{8D2DB8FA-6DDD-4FCD-B852-8C8B682CE66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364" operator="containsText" id="{DF665C9F-D9A7-43A9-971D-4FD781846E4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65" operator="containsText" id="{CB29412B-4C79-439C-92F2-9E6B7CE47BE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66" operator="containsText" id="{DC5FF747-1470-46CA-90AB-3882D94FBAF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67" operator="containsText" id="{6BAFD5CE-6D48-44B6-A4AB-420EA1D0C82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68" operator="containsText" id="{038375E0-7556-475D-9D24-752DDB5E90A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69" operator="containsText" id="{11752A7B-6FA7-4105-BCED-DB1AA38EF51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70" operator="containsText" id="{B3C151BE-E753-4185-8799-81CE79EB0FC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71" operator="containsText" id="{D2BF86B4-C58E-4779-B1B7-FD561AE53DF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72" operator="containsText" id="{C8D615D1-977D-4D25-8A02-33CB1CF508A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73" operator="containsText" id="{D6D5437C-C3E0-4386-9E83-2896AA43D7D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74" operator="containsText" id="{32B9F2D9-2D10-403F-BA9A-3B473FC5A42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75" operator="containsText" id="{14D490D5-BFDB-4F5C-AF5B-82CDA067EBC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376" operator="containsText" id="{18C17026-76A0-46FD-9222-1D5DCB20819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77" operator="containsText" id="{4BCB2BA3-4A5A-40D0-B321-5CC0606D82A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78" operator="containsText" id="{AC1D3D2F-6DCC-42EB-818E-E594F1DF78B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79" operator="containsText" id="{75CE54A8-7BE2-4DCD-948F-7BA6B592BBA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80" operator="containsText" id="{D81C72ED-EFCA-44BC-9C3F-6B413B3E725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81" operator="containsText" id="{21C19026-49CC-4E15-8604-DBEC7DD2620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82" operator="containsText" id="{DCDC0D1B-6CAE-4EC9-8E7C-097DC7CC940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83" operator="containsText" id="{FD3C7B83-9B5E-40D1-A291-2A71B6DCCD9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84" operator="containsText" id="{5693091B-6749-4042-9462-5C8CFF32D98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85" operator="containsText" id="{AE1F84BA-C0A0-4863-B6C4-C9D7622E236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86" operator="containsText" id="{CC699706-68DA-4256-9537-0E23BAA02DE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87" operator="containsText" id="{D2DB65CA-5DE2-411E-BF1A-619AE63EC17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388" operator="containsText" id="{7914CE42-BD48-4996-A5A4-514960405FE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89" operator="containsText" id="{0071B866-676A-4B2F-A8EB-9CB97A09B78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90" operator="containsText" id="{CBE1B7C4-C994-46ED-B13B-FD4E4D2F473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91" operator="containsText" id="{E343D7F1-D994-4BFA-9E6F-868C11BEDAD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92" operator="containsText" id="{4A5F1987-0646-47D1-8244-067DB174A54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93" operator="containsText" id="{7E4198E8-F301-4ADE-8D26-0EB80771948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94" operator="containsText" id="{DC76F09E-6DF1-4FC8-9CB3-4687D77E8EC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95" operator="containsText" id="{67C45A21-31FA-4E78-94C7-9032F5DD48C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96" operator="containsText" id="{1E9A78B3-C6C6-4919-A854-E494BA10928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97" operator="containsText" id="{123FE188-2F85-4B3F-9A5F-FB048DF039F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98" operator="containsText" id="{3E384A3A-24AC-4E84-811E-5ED2C4EF75E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99" operator="containsText" id="{DE3D3873-1F30-47F0-BF6E-D94E9AB4F76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00" operator="containsText" id="{E5BF4AE1-EFFD-40E7-8DFA-442F8A2111B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01" operator="containsText" id="{54683D9E-CE16-4364-801D-20E5505DA97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02" operator="containsText" id="{C5D4539A-A6DE-4883-86A6-E6589F0C610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03" operator="containsText" id="{C4A2F3A0-45F5-46AE-B3A2-D242545EB7B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04" operator="containsText" id="{75920442-2336-4DF1-98A3-99BA258DB0E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05" operator="containsText" id="{28B23BB0-6DE7-4D70-8A5E-B30A49FF52A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06" operator="containsText" id="{B391721E-131D-43EF-81D5-92D60463325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07" operator="containsText" id="{A33DAEB9-C362-4B31-A6B1-ED3DE9F8319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08" operator="containsText" id="{A30BE3AF-5404-43F2-91BA-6119E0B996D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09" operator="containsText" id="{33BAF5FC-7E91-4C01-A7C9-4DEE47CC3F8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10" operator="containsText" id="{D8754B65-5AAA-451C-B88C-3F27B8059B8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11" operator="containsText" id="{8EFD3585-F6DE-43B1-A270-7EBA4DB2C8C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12" operator="containsText" id="{DF43BE87-3CA2-4843-AA28-7512C2D77D8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13" operator="containsText" id="{38DA0619-380F-4E7A-B249-98A964BAE96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14" operator="containsText" id="{DA76713E-814E-45D0-8A70-BF2AC08BB05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15" operator="containsText" id="{A4FB5957-32C2-4ACC-BA1A-A15DF1CC4F3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16" operator="containsText" id="{AC589C47-3168-4036-9EC1-E4857D7183C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17" operator="containsText" id="{77D53600-8F0C-4478-8391-72BA8D76AF6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18" operator="containsText" id="{5C7585DB-1DD3-4AD9-8EF8-4E803B0FF27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19" operator="containsText" id="{E968A7C9-7FAE-4968-B48F-8D7D926BD9B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20" operator="containsText" id="{9758108F-4779-43CC-9A69-B22C4705627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21" operator="containsText" id="{6DFCCAEF-BCC0-42B8-BF0E-4B29537D293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22" operator="containsText" id="{67D36BDA-A156-4139-9EFB-1D14D70F1B5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23" operator="containsText" id="{4EC5FA7A-A710-4056-B5AE-C393F921A26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24" operator="containsText" id="{A3CCD07E-71FD-4335-8D0D-B9F841B607C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25" operator="containsText" id="{D3C138B9-7F50-482D-BE4F-F0A56B87DE8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26" operator="containsText" id="{F60ADBFC-9A3E-4F1A-A15D-184B39B8529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27" operator="containsText" id="{D603AAEA-3E4F-42D8-A7DD-142C6599F4A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28" operator="containsText" id="{C48422CB-9B09-4590-9D58-67F092A8AE6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29" operator="containsText" id="{B27202DE-CF61-421E-9EBE-C3C800433DD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30" operator="containsText" id="{6575AE63-8E50-47D2-BA02-1AAC4C066F3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31" operator="containsText" id="{55CF4477-3501-48FF-AED1-FE52259C555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32" operator="containsText" id="{BDC17C06-C722-4F1D-97B9-CF080AE5CD4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33" operator="containsText" id="{2AC1EE56-BA6E-4E80-8A30-05D9D299E38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34" operator="containsText" id="{57006DC0-A882-4DF8-801A-5B46DC84B0D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35" operator="containsText" id="{3529339B-5CD2-4695-BA16-CB793A4AD8B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36" operator="containsText" id="{F9099755-C6D5-4273-926D-6D500576000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37" operator="containsText" id="{D3C3C0C3-E087-47B3-9E45-927B3CAA177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38" operator="containsText" id="{36507314-4A0B-4D9D-BF77-6AD666D23A1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39" operator="containsText" id="{4628F1E4-2438-4F5B-916A-7367D32CDE0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40" operator="containsText" id="{AF219BF6-8425-45C7-87B5-F3A99C5FAD9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41" operator="containsText" id="{1AB09D48-2970-47B9-97E4-D6D1D489FC6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42" operator="containsText" id="{7D197C8E-1C53-4887-9C99-3EDD630DC31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43" operator="containsText" id="{664321C3-5D5C-4C65-9D12-7709E8F5D0A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44" operator="containsText" id="{97BE05B6-CCC3-452A-8A7B-B8F015CFD26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45" operator="containsText" id="{519467B6-F2D4-4150-8D57-8D3C4E61B18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46" operator="containsText" id="{66A1F5A2-C52E-4097-9C84-941ACED1DDB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47" operator="containsText" id="{802519FD-6C68-4A26-8AA1-AB83118F750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48" operator="containsText" id="{B3FD2D4B-0973-4C76-ABE7-EEF1A055754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49" operator="containsText" id="{27107232-9A61-4BC0-BD3D-27C91045715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50" operator="containsText" id="{8491194B-8361-492F-81B7-1E5E70B8A64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51" operator="containsText" id="{F2D3460A-0A81-44C3-BF7F-C18108F378E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52" operator="containsText" id="{FD15FCA0-1D0E-48FB-BC31-7D98A19E164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53" operator="containsText" id="{CEE8A1AE-EDFF-44CD-8E34-C982D0E087B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54" operator="containsText" id="{B588A466-5C21-452F-B62F-4DA46D3C20F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55" operator="containsText" id="{425AA908-0ABE-43BB-BE9B-A869D9434A0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56" operator="containsText" id="{20E36EF5-55AE-4596-8B00-67D8C5B1E83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57" operator="containsText" id="{B117DB6C-D270-465B-A49B-D6A3406C7F8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58" operator="containsText" id="{2FED4214-8F5A-42DA-9CFC-D864972D30E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59" operator="containsText" id="{046B8749-31DE-4F65-A0D8-EB34725DD8D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60" operator="containsText" id="{31FCF809-CCA0-4C58-A7A9-693BCF8ABAD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61" operator="containsText" id="{DE08AE56-A1FA-4210-9738-4F8E00B7B01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62" operator="containsText" id="{8D0C30D0-C7D5-41FC-B448-D392BDE7EFF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63" operator="containsText" id="{3A438C34-FB97-436D-BB9F-D04D06139F5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64" operator="containsText" id="{C490451F-9790-490D-8045-1CE692871E9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65" operator="containsText" id="{BEC1FD8D-13E7-4E10-86E2-F88857E4B67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66" operator="containsText" id="{81A2B258-A834-443D-A56F-BF6218F7448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67" operator="containsText" id="{5E61CF30-8D35-44E2-96D0-B6FA485CF51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68" operator="containsText" id="{65EA53AF-2FE6-4ED1-AD3A-79C2FA66B46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69" operator="containsText" id="{EB2BCE58-6FFA-495F-998A-CCC959DB92A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70" operator="containsText" id="{AB1EE4F6-9459-411F-952E-72827E4E23B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71" operator="containsText" id="{8359829C-4FF1-41C8-B0ED-6288C1DFD81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72" operator="containsText" id="{FCC5EE16-AC87-4BC7-8F21-31B05C36ED9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73" operator="containsText" id="{B2B8087F-4D3D-4EA7-B422-DEC72198066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74" operator="containsText" id="{63583EEE-6BFA-4AC1-9A2F-7F37133E410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75" operator="containsText" id="{101C775E-F74B-4E5C-9E60-2FCA983A9BF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76" operator="containsText" id="{47E5AD91-10AA-4331-B280-A17583E9A4E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77" operator="containsText" id="{2545F057-491A-4C52-A91C-CDC062C8537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78" operator="containsText" id="{2D392703-447F-476A-AED4-2CD1C8B0E0F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79" operator="containsText" id="{2F26744D-153A-47C0-BE4B-27DBCCD9397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80" operator="containsText" id="{0B1E78F4-C13F-4AC1-8065-F2675E3FFB0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81" operator="containsText" id="{B5E10AD9-CA94-4DA5-8329-D6CF83D0BBD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82" operator="containsText" id="{009EFB44-D8DC-4A7D-B6CC-443F88A469B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83" operator="containsText" id="{1DD669C3-C14B-4E5F-9DA7-F103C5A6099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84" operator="containsText" id="{DE470A7A-68CC-4F49-B9A8-B1153960074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85" operator="containsText" id="{3C1D2C53-0E7C-4875-97F8-0E9B7F7FF76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86" operator="containsText" id="{D755E4B1-C5AE-4BDD-B426-078EB76EBCE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87" operator="containsText" id="{D3CA18FF-254D-4730-9A44-369885BF58B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88" operator="containsText" id="{A83D13F4-ED5A-430D-8FD0-EE5D76B2002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89" operator="containsText" id="{7ECCC605-6D2B-4077-A666-F5353404BC1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90" operator="containsText" id="{0C8A8246-981C-472E-BD30-C588FC59855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91" operator="containsText" id="{AB1A57BB-4F45-47C6-80CA-F0FE875674C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92" operator="containsText" id="{A2F1DBB7-414B-41A5-B881-91539F03407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93" operator="containsText" id="{51A2DEF6-608E-4B13-A04B-21F749263C4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94" operator="containsText" id="{37612452-5B6B-4260-9187-835ECDAE20B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95" operator="containsText" id="{5A1CB8F7-D988-46D8-8615-ACA3D2D6C20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96" operator="containsText" id="{43A1354B-747D-49F0-8811-6320AE88E66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97" operator="containsText" id="{31FF5D20-1621-4172-8E34-FF3BB7D9089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98" operator="containsText" id="{2B536BD3-3A60-4B12-A79B-A1D14561A88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99" operator="containsText" id="{CE8037B7-8D74-4B5C-993A-B532C44C1D6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00" operator="containsText" id="{2FE64EC6-12B3-4FA9-B2AF-D38C3795961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01" operator="containsText" id="{D7655ADE-87FE-4505-B393-359CA5B3336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02" operator="containsText" id="{2B77DF61-BDDE-42A8-BB34-B47DC099094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03" operator="containsText" id="{D7D8E27D-45F5-425B-A6D7-57B3DDDD2DF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04" operator="containsText" id="{AF772DE4-8CD2-4C99-AEC1-42ED341A3F8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05" operator="containsText" id="{EA4F879E-639A-4677-9EE6-1FF5481192F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06" operator="containsText" id="{EA67889C-40CE-4067-AB83-3D725BE3D7F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07" operator="containsText" id="{7E2324EA-FFCE-4CC2-A430-E0D7C1966C1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08" operator="containsText" id="{F20C6BA3-C19C-4E72-A110-64B24B85602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09" operator="containsText" id="{FCF7CE73-8C2E-413C-9A90-47F7204CE52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10" operator="containsText" id="{D371E950-0B8F-432D-9670-2E8DE0E9C09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11" operator="containsText" id="{8B3A3E4D-1A40-438D-9FA6-7FD734C86E8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12" operator="containsText" id="{BED557C1-4345-44EB-8324-4DBB4CA8091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13" operator="containsText" id="{58E1AA33-2FC1-4756-A4DC-23E44152150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14" operator="containsText" id="{093D77A7-6184-4E7B-BAC2-AF4D3A76F9D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15" operator="containsText" id="{1EE65437-30A8-4FA8-879E-7318CD84A1E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16" operator="containsText" id="{6AE4BD42-D22F-436F-8254-2A477330CBB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17" operator="containsText" id="{640DCBD8-03C4-4AD1-AD2B-0A34416B6A0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18" operator="containsText" id="{5634D1BF-DBE0-4D26-8B8C-BB64321C188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19" operator="containsText" id="{6AB1BF9B-2151-4724-8298-23CEB7F86F6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20" operator="containsText" id="{BBB3A04E-4D45-4CF7-876A-4CCB39ACE1C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21" operator="containsText" id="{F71C5B06-2A37-407E-AE0A-C164E649FB2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22" operator="containsText" id="{FE84F8B2-2CFE-4142-AC44-85094E805C5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23" operator="containsText" id="{4D6D62A9-6153-49C5-83C4-C3226D67E12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24" operator="containsText" id="{2C18193E-1CDB-4B0F-95D1-5370876B6BB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25" operator="containsText" id="{B5C3491F-7749-4463-B9EA-7934FFB0806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26" operator="containsText" id="{40BA8C26-574A-4DB1-807B-175B4DF0043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27" operator="containsText" id="{ECDB8A8E-1DD4-4B28-867E-D8FDFE8C530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28" operator="containsText" id="{652C59FE-19BC-4709-9CD6-989E2813DAD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29" operator="containsText" id="{ABF4A647-C6A2-4B0D-922A-D462A87EAE4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30" operator="containsText" id="{1AEF540D-A2AD-4503-8505-19E202D1108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31" operator="containsText" id="{FC69B423-D7D7-4B97-88FA-ADA615D9027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32" operator="containsText" id="{24B35921-2471-4088-91E2-C49577B51C3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33" operator="containsText" id="{1AE1047B-A02A-4D3A-AA7B-6C39E12457C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34" operator="containsText" id="{F349DC4E-5995-4FC2-BEDA-88475188E36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35" operator="containsText" id="{501ABF27-45C5-4B15-954E-D606F1A895B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36" operator="containsText" id="{B01CF7EF-C0DC-4941-AAAE-B3CBE4DB783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37" operator="containsText" id="{B1DC97C7-4B08-4297-A97C-88ADDF6B371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38" operator="containsText" id="{CAFEF94A-D158-49C5-ACCF-650A34973D0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39" operator="containsText" id="{415C9599-F823-49BA-9DE4-BCF5627020A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40" operator="containsText" id="{9AD1B3E5-6DC6-4024-A982-F0FF81B4036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41" operator="containsText" id="{31E8BAA7-2BEA-48EA-A3EE-09A7AF89C9F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42" operator="containsText" id="{AAE6C799-622E-4DF7-9B2C-70FD0CE87B6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43" operator="containsText" id="{0E7199E3-4FE4-4744-93CE-E3008136996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44" operator="containsText" id="{0848F25E-C397-4D97-801B-EBC499ECB8A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45" operator="containsText" id="{B3609971-F228-4563-97ED-B9E24EBE140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46" operator="containsText" id="{4C137872-58C1-412E-9F28-D3A792981C4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47" operator="containsText" id="{18AB48E8-DF90-4374-ACCF-B8E029725A2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48" operator="containsText" id="{7371C984-1EA3-47C1-A863-0DC90602F4A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49" operator="containsText" id="{B39EDD9D-FF32-47D2-A675-65159B65218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50" operator="containsText" id="{5C03C148-7D56-4D67-BD6B-455859DA972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51" operator="containsText" id="{3419E3DC-436A-4854-9DEC-7F9A57D016C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52" operator="containsText" id="{203F133B-3DFC-4F16-9743-6D960AF6D19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53" operator="containsText" id="{AAB02733-D019-42C7-BF7B-E40D78E07CE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54" operator="containsText" id="{18BF9492-26ED-4CE1-9180-8D146018AF4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55" operator="containsText" id="{3E709FD4-BE98-4FA8-923E-3694BDC2FD5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56" operator="containsText" id="{7BFC4335-9B52-46B1-A9EB-856A08725EE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57" operator="containsText" id="{E6ED0722-DE84-40CB-957C-069921E18D4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58" operator="containsText" id="{C9724D22-DAB0-4EC2-AD0D-CD32E3B6C24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59" operator="containsText" id="{8997FB36-B116-4FD6-BD7B-4F80A8F78F7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60" operator="containsText" id="{4DDBE0E5-3EB7-4D26-BA06-BBDB0507E69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61" operator="containsText" id="{ED181511-DCCA-44A5-B9F8-1EBBE0C773B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62" operator="containsText" id="{BE2395AF-27CF-4D79-92B8-94696C7456B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63" operator="containsText" id="{FAFB377B-DF96-44A1-9BDF-66140BBE28E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64" operator="containsText" id="{7294A266-06F2-44DB-96F3-F61DA0CCD8A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65" operator="containsText" id="{AAD1912E-611B-42FA-80F6-80740DB17B6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66" operator="containsText" id="{691FA47E-24D4-4A63-AEA2-628FE3CF84F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67" operator="containsText" id="{79A01215-7642-4138-8822-99B06C10EE6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68" operator="containsText" id="{673DC46D-D30D-42FE-A24A-E207431A59F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69" operator="containsText" id="{CEBFECDA-80A8-4464-92B5-135EB58FC2E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70" operator="containsText" id="{33AE952B-8278-4E4D-B984-D0069A0A902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71" operator="containsText" id="{43A11530-7AE4-4C08-8748-93B3C226140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72" operator="containsText" id="{8431DECF-780F-4A4C-BED1-AD433C3CACA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73" operator="containsText" id="{394D7688-56B1-4788-85B0-EA19830B7EF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74" operator="containsText" id="{B0F914CA-17CB-458C-BDBC-C3EDF7E0356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75" operator="containsText" id="{73C38C89-6101-4B21-9BEE-72357B6BB13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76" operator="containsText" id="{784A3D26-6790-4F97-8A39-7AED3915D4E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77" operator="containsText" id="{4E962769-CFF0-4011-BDAC-CB3B35AAD59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78" operator="containsText" id="{9BEE20DA-1A73-4792-B017-23A50D40EB8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79" operator="containsText" id="{238A4DB2-C626-48E8-A6D9-F3F2D0C25CE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80" operator="containsText" id="{940F9E8E-EB69-4719-A177-0DE2B9E4205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81" operator="containsText" id="{3C29B340-786B-4693-9845-18ED0D743C7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82" operator="containsText" id="{6BC5C8B2-2332-48C2-AD65-7114A23B262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83" operator="containsText" id="{8C45537C-967F-4E1A-B141-CF8A4A4D7E2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84" operator="containsText" id="{B843B464-19A4-43F9-A79E-A4F661EC7BE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85" operator="containsText" id="{B1D2999F-E45B-4C84-880B-4B5F86E8E39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86" operator="containsText" id="{AF016ACA-CC50-4C43-BD2E-44DB29C7EB2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87" operator="containsText" id="{55BA241A-F502-4937-90B9-C179061A09B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88" operator="containsText" id="{07D4CFDF-4989-4D8A-B571-2AAD1905ED4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89" operator="containsText" id="{1CC0294B-395D-490B-8057-32C7C0EF09F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90" operator="containsText" id="{8E2D4B89-95DD-4D62-AC47-5B38ECEEEA7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91" operator="containsText" id="{92ED0697-3557-4D71-AE63-442B3649F8C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92" operator="containsText" id="{B2C20680-5CD9-48F8-89D5-8EBC6034232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93" operator="containsText" id="{FB1284B3-4104-49E7-B17E-E9439AC92F3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94" operator="containsText" id="{21666724-B87A-4CDA-A44C-01DE43EF720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95" operator="containsText" id="{5D26331E-7EED-4FA1-AC34-74D880BCDD1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96" operator="containsText" id="{8AB9CADC-D6A1-442C-8552-C65FEBB25DD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97" operator="containsText" id="{E5B2F81C-6E8F-4AEE-B228-16FC99A5153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98" operator="containsText" id="{3FACCB81-403D-46CA-9602-83B93FFEFD1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99" operator="containsText" id="{CBEA97C9-3921-467C-B78B-D92D2CF9B88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00" operator="containsText" id="{76C012EF-F223-49E7-AE23-3E682979C02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01" operator="containsText" id="{13A14441-5A7A-437D-BACA-5F32B2DD1C9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02" operator="containsText" id="{98F2246B-F505-4EEA-A7C7-AFF799C66B2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03" operator="containsText" id="{C313C8A7-F95B-429F-B980-AC50FA46FFA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04" operator="containsText" id="{B5DBF48D-6A3F-43F2-AF36-5944FD4AD22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05" operator="containsText" id="{17469F48-FE6A-42C9-90F3-32430481A23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06" operator="containsText" id="{01C6E862-D8BB-4F30-BEC2-4658865EB76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07" operator="containsText" id="{14D17F10-17B9-4FAC-B764-643B7C74897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08" operator="containsText" id="{2C87CCF3-F1CE-4AA2-B80E-6567C15982B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09" operator="containsText" id="{15A4E5D6-4C29-4155-9A4E-3357898EDF8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10" operator="containsText" id="{EB408968-BB53-4D00-8080-C52C0A64AEE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11" operator="containsText" id="{E8C58786-C393-4D14-A9F1-7B5A438F98C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12" operator="containsText" id="{5292354B-3313-4902-8DD2-592174839E1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13" operator="containsText" id="{2ACD674A-DBD7-4A8B-BB78-E8C6FD020F4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14" operator="containsText" id="{F392003B-44D6-4CC9-A1E9-0390D079E1B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15" operator="containsText" id="{3DD666AD-6191-41CA-B555-AEF823118B1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16" operator="containsText" id="{E1F7B6CE-CC40-4D39-937F-A7945A13123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17" operator="containsText" id="{0945792B-EBD4-4F74-8856-B375897D557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18" operator="containsText" id="{1F26BFD0-4488-4709-A713-7F36684D596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19" operator="containsText" id="{B513D147-199D-4611-B805-0859B7BAB61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20" operator="containsText" id="{DC66A257-E104-4C06-A187-01844D05159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21" operator="containsText" id="{9CE14B26-79C0-454A-A0C5-F1EADF349C3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22" operator="containsText" id="{FB80D294-F5F0-4562-B56E-48057895786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23" operator="containsText" id="{E8F9851E-8BA2-4CB5-8FBA-0DD2E9EE088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24" operator="containsText" id="{7CE383C0-1347-4CF3-90B7-9E835EF6A14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25" operator="containsText" id="{4FE7D099-5B8A-4EAF-86A2-4A5866A72C2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26" operator="containsText" id="{C4F3F9F3-7470-4D2A-8DC8-9DCAEBC87B0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27" operator="containsText" id="{A6DF5564-8516-4824-9B2D-19AEE49AC27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28" operator="containsText" id="{70BA4D42-5A28-4762-A033-F40E71713AB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29" operator="containsText" id="{EA80EF1A-82B2-42B9-BDBA-E9B493FEA2A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30" operator="containsText" id="{D8585098-357A-486F-8329-D93C62F6EE6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31" operator="containsText" id="{A282B44A-97F4-4895-9E8D-0195675976A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32" operator="containsText" id="{3ACD8FB1-D9DD-4509-BF4B-0C0E783FE7D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33" operator="containsText" id="{05155C31-7899-4B35-951A-545150818C5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34" operator="containsText" id="{F9FD73F9-DACB-4B18-A791-0A800FF443E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35" operator="containsText" id="{B134FB45-FC3A-4701-BB4A-BF7D6D4EEDE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36" operator="containsText" id="{C2B8AD7C-A20C-49C7-813B-87EF9A36C80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37" operator="containsText" id="{71481D46-59BC-4FB3-88B1-31206E1D641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38" operator="containsText" id="{BB8303AB-AD99-479D-B929-311EB03DE9A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39" operator="containsText" id="{DD306F30-42B8-4161-A0CD-A554B98BA85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40" operator="containsText" id="{DDB93220-4A05-450D-93A1-7194B690CF7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41" operator="containsText" id="{D02CF993-00BA-439C-85EB-400F97F1A7B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42" operator="containsText" id="{C833609D-B37C-478D-8BCF-F0BBDFC5643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43" operator="containsText" id="{492813D0-E886-4562-8EE2-029D830C0E8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44" operator="containsText" id="{12FC1F8C-0A78-4BDE-B6DF-19EB8B572CA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45" operator="containsText" id="{03285FB8-4526-47E4-92D6-2084A635A1C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46" operator="containsText" id="{84F0B0C1-0ED6-4026-B5B7-8044A8B71E5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47" operator="containsText" id="{B952FBCD-7AAF-4F88-A11F-63FD559D116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48" operator="containsText" id="{5E5A8C08-7C90-4566-886A-91DD8E4BC91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49" operator="containsText" id="{96CEB556-DE17-4379-993B-D7F24D8BF11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50" operator="containsText" id="{CD18EF13-E4C9-40E9-BCE0-EA4DB2DFF47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51" operator="containsText" id="{1B42F517-A3F9-426C-BC05-21FD335E01C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52" operator="containsText" id="{EC7E69E2-FBEB-40DB-95AA-DBF0AD3FADC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53" operator="containsText" id="{6E1AA277-2B70-416C-BF19-0488A650AFD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54" operator="containsText" id="{4ABAB492-C61F-4321-BE7F-B9755044CAB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55" operator="containsText" id="{8A6E3E5D-5B36-449D-BE18-8D5B772FDB0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56" operator="containsText" id="{FC956693-21D8-44F6-AA99-83F749B911C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57" operator="containsText" id="{7744ACEA-D350-4F72-9AAC-708F346D196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58" operator="containsText" id="{DB4132E3-A4A5-45D3-B249-CD7F3607F8C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59" operator="containsText" id="{33A332B9-ED30-484C-AD11-5D913BA38AD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60" operator="containsText" id="{999E76C9-9461-4C32-A97B-37FB3216221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61" operator="containsText" id="{B4BD1898-2091-4A88-9E85-EBEFBFD7BC0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62" operator="containsText" id="{85B52221-34FC-441C-ADE6-49E0EA5F18C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63" operator="containsText" id="{A778D0CC-92D9-41D4-956E-B44264325C6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64" operator="containsText" id="{FCAAAB0D-230F-4069-853E-B1EE7722539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65" operator="containsText" id="{EBD76B68-7E7B-4B58-BE99-6FC177DA0A7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66" operator="containsText" id="{5A0C5E64-4987-4828-AA44-F17A133B79C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67" operator="containsText" id="{CC1BED3F-BA15-4531-AACC-42AAB76CE8F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68" operator="containsText" id="{00631237-DE9C-4079-8A9C-9CD8C179AD3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69" operator="containsText" id="{ED22084A-E49C-44AF-831F-051E6B07CA1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70" operator="containsText" id="{251FBCC3-ECE8-44BF-AF24-B9F856BACC5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71" operator="containsText" id="{75BE185F-6F94-40D5-9A2E-32843C1AB42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72" operator="containsText" id="{6B408FC1-A730-4295-AD0D-A835F835D23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73" operator="containsText" id="{BAB28F79-F0CA-41F6-BFA7-0D7F5530948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74" operator="containsText" id="{7C06033E-0B10-4AE4-B13A-DD6FAC4F963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75" operator="containsText" id="{D1899227-7F5B-4968-B3B0-6EC5573FB9C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76" operator="containsText" id="{26F4BFF9-67EB-4828-AC8D-54C46FBB045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77" operator="containsText" id="{D8071388-7C24-4396-98E6-E8691E2F0EE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78" operator="containsText" id="{1A17F383-7EB6-407E-8ECC-09F26925901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79" operator="containsText" id="{A4B9F770-B90D-48BE-AFEC-C7C3F2B2235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80" operator="containsText" id="{7BFF71B8-D230-4B6B-A135-56517D24043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81" operator="containsText" id="{CEAE040E-C6A9-4CFD-8D9B-50EC45982C1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82" operator="containsText" id="{3BCE403A-DBB2-4B48-872E-65649EFA356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83" operator="containsText" id="{0696199C-3DC4-4E6A-AF4F-80A008C3058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84" operator="containsText" id="{E121C2FE-282A-4744-9D82-631DB473A30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85" operator="containsText" id="{6C315D30-8837-419F-888C-C8ABE3F5D3E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86" operator="containsText" id="{8A7D41EF-8B7B-4C18-83D8-A6207EB0C00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87" operator="containsText" id="{03214FE8-2226-4A60-9694-B2D1AB4781E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88" operator="containsText" id="{49C27846-F538-4645-9E32-DF26B586F10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89" operator="containsText" id="{78803481-BEE3-47D6-ABF5-5A86BE89764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90" operator="containsText" id="{377ABE71-3A3F-4E66-B1FF-1A67A2DE95F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91" operator="containsText" id="{A39475C0-C96E-41FD-8E6C-4391B0BA2E0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92" operator="containsText" id="{EF407581-64F2-4AC4-A5F9-22CDD06B856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93" operator="containsText" id="{8B1C2658-658C-4031-B722-80BF85BF4D8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94" operator="containsText" id="{48BFC82E-7421-42F4-A386-A1980CF82C1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95" operator="containsText" id="{5F59CB6A-1FF2-4859-9006-2DBFA1D81CC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96" operator="containsText" id="{C609385D-D5E9-41BF-A110-D333950A19E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97" operator="containsText" id="{359617DA-09E6-415B-8D36-D7673A60E37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98" operator="containsText" id="{49FE1416-4E39-448D-825A-FC9F172263E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99" operator="containsText" id="{A016DB9E-FBDF-4E6D-8E6C-DD53FE5E57D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00" operator="containsText" id="{65CBF2CC-E320-457C-8320-A9939B479A9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01" operator="containsText" id="{7F2C1F16-BD03-4E79-97F2-7C1EBCC7BD5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02" operator="containsText" id="{29E55CDD-EFB2-4AE7-9822-9E9440B51F1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03" operator="containsText" id="{D112EE02-3948-4AB0-94B6-DA29A79E7F3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04" operator="containsText" id="{3A1E21FB-B63F-4262-9B13-EAC8BA2C94E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05" operator="containsText" id="{4FC29579-7D71-4F57-996B-6DF0DA42372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06" operator="containsText" id="{1D34E7CC-31BD-4575-A136-C849D150FE3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07" operator="containsText" id="{FCBA0C23-5069-4DE0-9C60-4921A0A90CA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08" operator="containsText" id="{51BC05DE-C068-4750-86E3-B5CA85D79F5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09" operator="containsText" id="{BF3EDC42-935A-478E-9095-EECA6E05885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10" operator="containsText" id="{3F391B8F-9454-466A-9C0B-2133BFEE7EC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11" operator="containsText" id="{694956CF-ADF0-4581-92EA-12619BA3958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12" operator="containsText" id="{4665168D-126B-46D5-A367-E9105831CF1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13" operator="containsText" id="{3DD39D53-7A4B-42AC-A482-4535F1036EF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14" operator="containsText" id="{284B8F72-EC06-457A-8143-BD306B038A1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15" operator="containsText" id="{83E4E95C-C379-40FD-9E19-373A1B49B10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16" operator="containsText" id="{7B7FFF1E-4D51-4492-9DAC-C45E2554798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17" operator="containsText" id="{22876E7F-67BC-422D-A126-67071C619AD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18" operator="containsText" id="{9BB7A134-BD1D-4155-89A2-D49A31B8068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19" operator="containsText" id="{2CFDED02-E48E-4E29-AFEA-F4DE70755EA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20" operator="containsText" id="{41DBC5F8-2A70-427E-8F47-C6592FD7B49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21" operator="containsText" id="{13E3C3E4-97DC-4E32-B1BB-1B8FFB917B9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22" operator="containsText" id="{25262609-365D-4D06-9B8B-27D66B26839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23" operator="containsText" id="{B2CCA357-DA3F-4C63-999A-F56DEE0766A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24" operator="containsText" id="{57CC32D3-A60E-4E32-A799-F449BA511F4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25" operator="containsText" id="{40B75AB2-8FB6-43F3-AF4E-5B7D71E6971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26" operator="containsText" id="{57C88D92-860A-4237-9BC2-B045258F8DB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27" operator="containsText" id="{A34C6ED9-CC0D-4741-8F0B-E6608597AE9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28" operator="containsText" id="{AE208715-409C-4A2B-A832-E7A4F14AA99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29" operator="containsText" id="{ACBA4470-1DFE-44B3-8060-1C423B4E511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30" operator="containsText" id="{3AB5B6D5-0E87-437F-8F0E-0BBC9D44AC5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31" operator="containsText" id="{8635A208-8CB0-4563-ADD3-62AAEA93FAE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32" operator="containsText" id="{35B13A36-5CEE-4A99-B4BF-84A8B5E1024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33" operator="containsText" id="{EDCD84C5-A7E0-44B9-9370-87EB226F2CC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34" operator="containsText" id="{593AB69B-4902-48D5-A714-4EF0B7C50B2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35" operator="containsText" id="{F0F397EF-60CC-49AA-833F-0D0C167CC20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36" operator="containsText" id="{C2207F02-FAC0-4459-BF27-D2B0A134396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37" operator="containsText" id="{CCCF9B89-998D-49F3-95E8-3A012C89DF9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38" operator="containsText" id="{4D870BB4-6F7E-4A38-BC06-417CD0C5F96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39" operator="containsText" id="{3BDBBC38-256D-44E7-9913-8A459F840A9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40" operator="containsText" id="{7C9C63CD-3158-4915-8277-2176130BB87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41" operator="containsText" id="{C99508AE-C498-47C9-ABEC-1388F0C41DC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42" operator="containsText" id="{4C41F899-2136-4EA5-A3E0-EF524A7828B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43" operator="containsText" id="{B7624D8D-1223-4E31-8E2B-23041205816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44" operator="containsText" id="{411339D6-BB9E-4B21-93A0-46A8E4B8C02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45" operator="containsText" id="{E462426E-4600-489A-9310-0F8D1934C74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46" operator="containsText" id="{83BEC51B-65A4-4C69-8C2F-FD24BA7422B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47" operator="containsText" id="{F1B26F19-B4F4-4AE9-B7E3-689C4590581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48" operator="containsText" id="{D5522EA8-B6A9-4437-952B-B464523E1C1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49" operator="containsText" id="{D7837035-FD50-454D-BD1A-660096A1D23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50" operator="containsText" id="{345FE0F8-E793-41F2-9609-31BBD7AFC8F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51" operator="containsText" id="{62A7AC08-59EC-4F60-8D32-5FB94422091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52" operator="containsText" id="{8642101A-DCE7-44AC-9DE9-C30BDE3AC58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53" operator="containsText" id="{7827B2F8-BEA2-418D-8A39-A9B27E4CF5C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54" operator="containsText" id="{D8C6AE25-B6E2-44E8-8EF7-9B35229FA9E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55" operator="containsText" id="{EAE3C936-3464-4927-8640-02DAF30F4E7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56" operator="containsText" id="{D056FF23-893C-42AE-8780-146137A89D5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57" operator="containsText" id="{B5178171-AE38-49EA-800A-75782EA210D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58" operator="containsText" id="{2576C6E3-5BFE-484F-AA70-4DE4B00FC5F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59" operator="containsText" id="{486B590A-B77E-43BD-BDEF-C8BBB173A44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60" operator="containsText" id="{72391152-442F-4FD8-99D3-19812C60375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61" operator="containsText" id="{DCAD0460-330F-4A2A-94A2-9FD9FB11B45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62" operator="containsText" id="{951AE2DD-DF6D-4CFA-9AE5-7619F455212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63" operator="containsText" id="{0E0A22FE-BFA3-4631-8375-5393D0724BA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64" operator="containsText" id="{291DF973-EC94-41B9-A19F-923CD425E01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65" operator="containsText" id="{E7C0CF6B-D5EA-450A-A569-D6AA8206554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66" operator="containsText" id="{C9706732-D41E-4A02-80F7-C774508DB1A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67" operator="containsText" id="{B345829C-CA28-410C-BE32-391F325AD5E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68" operator="containsText" id="{2CA2536F-0655-401E-BAA8-C33D97CEA91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69" operator="containsText" id="{F73CC168-ACBC-4CB8-848F-9790FECEF62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70" operator="containsText" id="{82D6E6DE-626D-4620-8D72-80A313E519F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71" operator="containsText" id="{9CDC855B-86A2-452F-9816-3175C66557C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72" operator="containsText" id="{5F0E1CE4-850D-4BBF-8DB1-F9842B79EB6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73" operator="containsText" id="{52ACC366-A500-4262-A2FF-71C2C18A95C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74" operator="containsText" id="{10A44D26-521B-4301-A81E-0A2CACDDF3B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75" operator="containsText" id="{C68437C8-4795-4953-9BF1-6BD78E1962A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76" operator="containsText" id="{A835FE9F-3B51-4289-A326-EC8BEDF22EE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77" operator="containsText" id="{99DBD04A-A9BA-4345-86B7-49F27648C69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78" operator="containsText" id="{7F26E9D0-9A74-41A3-99EE-3D1CF00A7A7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79" operator="containsText" id="{7867DBC6-2C03-41A8-8145-B1D0B7DEC58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80" operator="containsText" id="{83E20D53-AA01-40B9-B8EB-F175F1513DF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81" operator="containsText" id="{16CFF2D2-0766-4D45-9066-EE1CEEB8AA8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82" operator="containsText" id="{841947AD-1604-45FA-9888-18E33FF5A53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83" operator="containsText" id="{34423517-C2BA-40A6-B643-382BB57C461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84" operator="containsText" id="{6973D128-5057-4B9E-B3FE-C22CC8708BB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85" operator="containsText" id="{CA4C0DBF-97E1-49A5-A899-FF7D25C9337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86" operator="containsText" id="{B53BD80C-7DDF-40B9-BF5B-E79A98DC570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87" operator="containsText" id="{D03A42F4-11E8-4009-A4D0-8903897B043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788" operator="containsText" id="{50751206-2B8A-416B-9546-6A2CADAB487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789" operator="containsText" id="{89D5FDE8-BEFE-4B58-AB80-7EAAD24AD9A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90" operator="containsText" id="{0D23545E-92A8-4F11-BACC-71B43E23EAB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91" operator="containsText" id="{242642E0-9BA6-4231-A0D4-23CE68E184B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92" operator="containsText" id="{F2DE4AE0-315D-400D-9190-AC9935D5561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93" operator="containsText" id="{EA84F011-49D4-4124-A602-22AC3006BD6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94" operator="containsText" id="{98459F0E-B86A-4AD8-8519-5DEAE9DE088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95" operator="containsText" id="{89D60BAD-C0FB-493A-8796-09A2C6E5A91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96" operator="containsText" id="{EED6E233-DF4D-440A-AC46-44D6D76FEFD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97" operator="containsText" id="{98794140-3359-4FA8-A673-BA224499CB7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98" operator="containsText" id="{42FC07EC-2781-4543-9904-74E4F26D88A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99" operator="containsText" id="{6C944917-991C-444B-B746-8BB2E1FA762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00" operator="containsText" id="{F0D321C6-523F-477C-873A-40AF0E7C79A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2038" operator="containsText" id="{B0339755-B56D-45B2-A580-01D8434356B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39" operator="containsText" id="{03A06ADD-C1A9-4746-AB6E-5BF6F2C57DC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2036" operator="containsText" id="{14B60A5C-77D8-4DD6-BFE7-C36EEE31164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37" operator="containsText" id="{415251E6-8201-4055-B125-0CA19F938BB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12021" operator="containsText" id="{80F93108-AF17-40D5-9D84-C5FE16B952B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22" operator="containsText" id="{898CDABF-B3DF-4941-A74F-1ED9E06D5EB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23" operator="containsText" id="{7CF70EAA-A9EB-481E-ABF7-667A16BF621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24" operator="containsText" id="{E8B5D748-E5C6-4877-92EC-6256D146682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25" operator="containsText" id="{263D2968-4753-43C8-94F1-EEDB9410920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26" operator="containsText" id="{11D8BDF1-BCBF-4B62-8739-EDEC1274A26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27" operator="containsText" id="{2B7BD81F-7B96-4B41-A2F3-52410A6C5B8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28" operator="containsText" id="{BD852A29-D05E-4DFE-B327-A031025416A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29" operator="containsText" id="{E6A2DF2A-88E9-4EDD-BCEA-9CF524ABF95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30" operator="containsText" id="{CDE37C09-8DF4-4BF1-945C-BA30CB59B2C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31" operator="containsText" id="{31F84F46-E072-4D8F-90DE-2D77CDDFD2A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32" operator="containsText" id="{964CB746-8503-41C8-823D-24834D26F97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33" operator="containsText" id="{5F9A98E7-192A-4681-89E7-A3F1366556D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34" operator="containsText" id="{37EC19A0-97A8-483D-8FFF-B39843FB0B5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35" operator="containsText" id="{49017EA9-957D-40C0-BFD6-7A03856D2B1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11685" operator="containsText" id="{DDC21BA1-66EA-43E7-BE31-BC3E781231C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86" operator="containsText" id="{1CBAEB76-0DEC-4CF0-8259-F18EDC7E7FF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87" operator="containsText" id="{147B065B-05A9-4A2D-BD78-60612A31550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88" operator="containsText" id="{4E6E21FD-206B-4AFD-91DE-244CCC4492E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89" operator="containsText" id="{83821C6B-81DA-4FDF-9E99-E9E41238AC3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90" operator="containsText" id="{8F3FB226-B995-4D02-A9A0-3BDBF34C48F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691" operator="containsText" id="{FE84CFC8-F354-4E98-909D-930EF811C0C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92" operator="containsText" id="{7697DD89-66E2-4BAA-BA40-45F104997F5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93" operator="containsText" id="{BAEF60D9-38CA-491A-9830-6C288B9C80B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94" operator="containsText" id="{41CAC24E-B2F4-4804-B95F-326F45B1541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95" operator="containsText" id="{BF5B423B-1693-45C2-A4E2-30D42E546A5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96" operator="containsText" id="{5F174B6B-3ED5-4F9C-958C-9D9D9CA732B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97" operator="containsText" id="{EA5A171D-C0EA-4D8E-AF75-C96924952B1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98" operator="containsText" id="{F6D0FEAB-1495-44A7-BAC0-D3ADA256DA9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99" operator="containsText" id="{EFED5EDC-889E-4464-9197-F559B285022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00" operator="containsText" id="{10160948-5113-43C1-BE03-4F92966C5C3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01" operator="containsText" id="{EC9DA624-CD61-4334-8869-AFD2A53D4C3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02" operator="containsText" id="{93112686-EBBA-4FE5-9FC3-A581464FB93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03" operator="containsText" id="{81460F76-DD1D-4630-93A2-B0CBF87C6F2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04" operator="containsText" id="{30D23F45-65CE-4C0F-B8A8-068ACE5ACC1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05" operator="containsText" id="{F1B5CC88-5E22-42DB-A139-90C9B9C0E84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06" operator="containsText" id="{A087623F-572C-404B-848A-6EB10B2EBE6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07" operator="containsText" id="{7E24686B-C86F-4295-87B3-D4F8847068F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08" operator="containsText" id="{4FB99ECF-6FCF-43A5-91FD-9B5344C2D41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09" operator="containsText" id="{F9B8461E-8BBD-43C5-8F90-03E722E8385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10" operator="containsText" id="{6B1360C5-DEFC-46ED-B2EB-326ACBEC797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11" operator="containsText" id="{1A3A2374-6BD5-4793-83CF-27137361B43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12" operator="containsText" id="{FFC2A4D6-C8DE-432A-BBD2-B865CBCEE3D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13" operator="containsText" id="{7E823768-A134-4DB7-B710-58279763F8C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14" operator="containsText" id="{536797A5-8679-4359-92CC-A26145896EB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15" operator="containsText" id="{985740F9-4E77-4968-9AD7-7C0745F5A72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16" operator="containsText" id="{73E37BC2-1924-4C3E-A19B-F425EDA30C3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17" operator="containsText" id="{6F019CCF-4664-49A1-9FFB-7CDA8F13FF4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18" operator="containsText" id="{02A1C2CC-2F4C-4CCE-A29A-BD6678F4F88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19" operator="containsText" id="{DFC164A6-1035-4395-8878-71D425257C2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20" operator="containsText" id="{B03B47D2-D8FB-4A62-89A0-25CA92118B0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21" operator="containsText" id="{59FDB81A-A306-401F-8B34-E406EF2B316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22" operator="containsText" id="{76D0B0EB-D29D-4345-82E8-795F4BC11C1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23" operator="containsText" id="{99E5A5C5-B32D-4CE9-A1AD-EB99E742378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24" operator="containsText" id="{024611A1-7448-4FBA-B78E-DDD432C4AE6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25" operator="containsText" id="{6E542305-010D-47DF-B23F-D2C95C95501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26" operator="containsText" id="{E9FF80C6-8863-44B1-8FDB-3DA1DEBA6D6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27" operator="containsText" id="{65FAD1BF-159D-4AA0-867A-0CB1A627A6A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28" operator="containsText" id="{58D13BE4-43A7-4BF1-943E-0E1E7019A14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29" operator="containsText" id="{9FBCAADE-95DA-463E-AF0F-9CB0EA77118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30" operator="containsText" id="{A0268D26-1767-496F-A4D2-BF8A66CBA54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31" operator="containsText" id="{BE71255A-1DDE-4BDE-B1F3-5308B5EE6E2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32" operator="containsText" id="{FD3D864C-9F03-4560-B6BE-C2DE5E08EDD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33" operator="containsText" id="{B9A66100-67C9-4073-B6AE-AE7B74B06CD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34" operator="containsText" id="{35C88D8C-8245-463C-9B20-5FE05C292BD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35" operator="containsText" id="{3B292F3C-B976-48CA-B876-7FAEFCF41D8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36" operator="containsText" id="{CE864B0E-7755-4520-8E9F-5BB777D7849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37" operator="containsText" id="{9FAFED35-ACF7-44B0-A57C-0D92E7902EA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38" operator="containsText" id="{2EB6C112-A697-4C83-88B4-A3FE57B7B5B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39" operator="containsText" id="{10B779F8-B109-440E-B5BC-2DCCA057BDD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40" operator="containsText" id="{D692ED5C-F154-4A5A-8A05-63385DDC214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41" operator="containsText" id="{8E6373EB-256D-46CF-B54E-BF211BEE52E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42" operator="containsText" id="{297703DE-8F4D-4609-9E3B-034E3C337E6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43" operator="containsText" id="{6E1A48D4-88DD-4265-98B3-37369DB6A37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44" operator="containsText" id="{E5BC73F2-BA32-496F-9393-32033FEBA6D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45" operator="containsText" id="{F099B05C-3894-42DF-8E06-D0B30ED64AE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46" operator="containsText" id="{5EC7A4F3-6BB9-4DFF-A5E8-9DB45158ED5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47" operator="containsText" id="{2FADB8BA-43CF-4929-BB6D-D0E08193FAC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48" operator="containsText" id="{49FF7212-34F5-4F3B-80F5-9F7C7300D5A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49" operator="containsText" id="{389CB7F0-8E4E-4840-BF0A-B639616FEA5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50" operator="containsText" id="{36A7480B-1869-44DD-B863-FC93C4665EF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51" operator="containsText" id="{DB6A6CC2-DB21-4585-8EBB-2C664FCC08B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52" operator="containsText" id="{B31382E4-039B-4136-A033-2270DA1E54C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53" operator="containsText" id="{DDF01188-FE9A-4076-A2D7-8D5DBCFF545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54" operator="containsText" id="{3AFB5988-211D-4111-9A26-F7EF7B4263A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55" operator="containsText" id="{8396A7B0-7E2B-46C1-AC1C-B9C5E82DC5C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56" operator="containsText" id="{F40C338D-976B-480F-843C-29C5F9481B0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57" operator="containsText" id="{7CA30E2B-FE29-4489-B7EF-C0E4DEBBFCC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58" operator="containsText" id="{A8B27B71-2BD9-4D09-BC6C-960C353D4A7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59" operator="containsText" id="{1C763FF4-C218-41A1-AD69-04BD110A5A1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60" operator="containsText" id="{F09715AF-D267-4919-A53C-7A81BF7C7D6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61" operator="containsText" id="{8FD8A472-C8ED-4FB7-B005-F4151484664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62" operator="containsText" id="{B4A1C7C3-E52B-428C-9F3B-0798E5E8079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63" operator="containsText" id="{A8C1296D-F72D-44D0-B3E2-EBDF43BDD5B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64" operator="containsText" id="{7B8D5814-5D62-408A-8514-DD693E99E7E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65" operator="containsText" id="{8EEBD520-06F5-4057-B5D0-21BD0AA13B8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66" operator="containsText" id="{F9DEE866-5FB1-4483-B7B1-DA14ABA11EB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67" operator="containsText" id="{AAF7BBD8-E2E3-42C4-9902-A8F52156CCD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68" operator="containsText" id="{433D76CA-9A3C-41E7-85F1-D5BD1104B6A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69" operator="containsText" id="{5E3BE2BA-514D-449D-A944-EEA02D1941A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70" operator="containsText" id="{0DDDB2A7-2C82-49C1-9751-400684E0D61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71" operator="containsText" id="{7AAE5BDA-98C0-42E9-8501-899241F5643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72" operator="containsText" id="{9189093F-279C-44ED-81B0-8CC08CDCDD3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73" operator="containsText" id="{CA9A3E61-8689-4DFA-847F-AD6571D118B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74" operator="containsText" id="{EC98011C-9B3A-43C7-9F7B-3B0458359F0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75" operator="containsText" id="{7E5F09A3-585C-4AC6-A0AC-3E7173EF581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76" operator="containsText" id="{055D5245-0B87-4743-AA0B-FD739B75E31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77" operator="containsText" id="{AE8A05BA-E8FA-4BBA-B218-839E9420479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78" operator="containsText" id="{7D05CDD9-8B50-4326-B38F-C942170C2E7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79" operator="containsText" id="{3A3BDEEE-4E34-4748-A123-7BF1D1496B8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80" operator="containsText" id="{DD4960D9-0F23-4E9F-BA3A-B70C413E997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81" operator="containsText" id="{C10FB38E-545A-47B1-A5E0-53E2636EFDC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82" operator="containsText" id="{F20D9B05-B23E-4B62-9EC1-323CFEA227C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83" operator="containsText" id="{FB43D30D-2932-4889-AC05-B4EA1914B54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84" operator="containsText" id="{A9961C4C-CE34-4017-9C4F-FB53225C8B4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85" operator="containsText" id="{002D7871-1EF2-4DD3-A374-8C09FDC6101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86" operator="containsText" id="{42F0F6D2-581C-45DA-950F-1B1B800935C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87" operator="containsText" id="{62EA2973-1315-4F06-9ECF-4B8E768426F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88" operator="containsText" id="{DE0876BE-EB97-4FD3-A7BB-04CC1B4EBAE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89" operator="containsText" id="{7934DA88-A2DE-442E-8717-1F6143634E8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790" operator="containsText" id="{EE946585-87A7-4C5E-96AE-F3811976C22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91" operator="containsText" id="{FF834EDF-0435-4431-B472-47FE919844E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92" operator="containsText" id="{C9BF83BD-868B-43BC-876D-A0857B52449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93" operator="containsText" id="{7637ADE3-CD49-49BF-AD8B-D7DE8118F41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94" operator="containsText" id="{BD9E554B-05EA-45A3-9F4F-E3F67C2F69D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95" operator="containsText" id="{5A48D746-10A2-403D-8ED4-2B5C5CF0FB1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96" operator="containsText" id="{0A391561-6D8B-41F4-B902-B02890A3143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97" operator="containsText" id="{67D5E0C4-81F8-4F42-A4BD-337E8B412BE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98" operator="containsText" id="{DB178CF5-9BCA-4DB6-AFA5-2968D785B8B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99" operator="containsText" id="{2AACF935-C0C8-4E98-8C28-5A8784D53A4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00" operator="containsText" id="{02174ED3-489D-42E7-AC72-9F46E8E9A5C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01" operator="containsText" id="{56E9E407-A7E3-469B-9F16-BB44EA9366C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02" operator="containsText" id="{33C0658C-83F1-4244-88DD-D47A6F82CA0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03" operator="containsText" id="{AD992349-F4D9-493C-9A62-830B95403F3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04" operator="containsText" id="{20785A9C-5321-4F19-82E2-D3A7CDE0AFE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05" operator="containsText" id="{B23F7659-AD47-4A0B-A952-71995204A96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06" operator="containsText" id="{945D8CDC-D695-4D65-9A07-509B197F358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07" operator="containsText" id="{CA6FC2A9-1FC5-4AE4-A624-DD98E7096DF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08" operator="containsText" id="{F06690B3-6D51-48FF-8C47-999346F6B66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09" operator="containsText" id="{AB924D93-1A65-4388-A567-51E6C0D6BCF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10" operator="containsText" id="{0D79560F-284D-439C-B3CE-95B47DEEFE7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11" operator="containsText" id="{9BFABD00-57F7-4867-8CDB-AF71336568C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12" operator="containsText" id="{7FA1A13A-92F0-4686-AFE2-9915CAEE86F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13" operator="containsText" id="{261D8C4D-6CF5-496C-8494-BD2469313F0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14" operator="containsText" id="{F3E35E8A-D7FB-41A1-8044-A85627DE4D0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15" operator="containsText" id="{A10882A6-6F25-4DEB-B60B-07B8D02BD0A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16" operator="containsText" id="{4F9A3EA4-A7A2-4AFE-AAFF-61F0BBF7610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17" operator="containsText" id="{DCF6BD0A-43D4-4F03-9E5B-E3A1632B08A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18" operator="containsText" id="{A63652AD-5DC9-4F4D-A51A-1EAC593221C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19" operator="containsText" id="{3D0E4630-4E2D-4109-AF79-317638873EB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20" operator="containsText" id="{3FE6A7F9-C341-40B7-B790-28E65F2B6E8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21" operator="containsText" id="{7EF048D2-487E-4585-BD57-90AF41344AB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22" operator="containsText" id="{592C66F3-A2AF-419A-991A-0153BA0428D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23" operator="containsText" id="{B618A5F9-B356-4549-A17B-6A6F96992D2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24" operator="containsText" id="{50CADB96-20ED-448D-9AED-CAE13A08EAE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25" operator="containsText" id="{B2D570C1-5383-43AD-8786-E8485C6E36C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26" operator="containsText" id="{326A0490-F829-41F8-AA5A-44F21EB70C6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27" operator="containsText" id="{345F5FB9-D1C7-4006-B595-8A34EA169A8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28" operator="containsText" id="{73686FAB-71A7-402C-8AA4-3A4604EBE36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29" operator="containsText" id="{FFBBDD88-B6A3-498A-B38F-C2D7F753A1A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30" operator="containsText" id="{EDB87904-C986-4C0F-998F-F9F4C6E0954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31" operator="containsText" id="{5D2CC49B-E4B4-4552-BC01-46E53C90B1E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32" operator="containsText" id="{95974730-8AE7-4DAC-B3CD-7F26BE8DE25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33" operator="containsText" id="{D8DBD298-40A9-4052-9D12-697A485A17C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34" operator="containsText" id="{13C62902-1CA2-435D-A39A-137F7504F36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35" operator="containsText" id="{4F74D148-F80C-4FFD-82F9-C6912D54EAA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36" operator="containsText" id="{402D3078-ABBC-49BB-A411-46756D61AF4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37" operator="containsText" id="{C841182A-6BD7-4E1E-94DE-A9EADB027FF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38" operator="containsText" id="{3450F383-56BB-407C-9BDD-40A60164981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39" operator="containsText" id="{B1A97C83-2352-40F9-B1DF-169EA78642E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40" operator="containsText" id="{0A146822-727E-414C-90E8-48C8981BC31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41" operator="containsText" id="{51561883-D46F-4797-9E10-098F7D34AFA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42" operator="containsText" id="{3C3F6C36-1F2A-4448-B063-A9FD23052A8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43" operator="containsText" id="{DC3E4A63-F0AC-4255-AAD5-6EEB1CB0DA0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44" operator="containsText" id="{5C4F2804-CEF7-4ADC-938A-BDE7EA95DB6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45" operator="containsText" id="{1BD2D347-7F3B-4D63-8A1C-994D805B52D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46" operator="containsText" id="{82DA6CD0-E116-4152-B0D5-F4BBC70EE8C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47" operator="containsText" id="{05F61B21-7493-46D0-8034-4A85EC4402C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48" operator="containsText" id="{274E5F72-4E5A-4A32-AD4A-B9395AF93E3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49" operator="containsText" id="{7F072DA9-3349-4A16-AA7A-FEBBD8431FC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50" operator="containsText" id="{E051805B-B31D-4B5D-99FE-88B6FF520C4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51" operator="containsText" id="{226E4CBA-B7FE-4383-926E-8AAFEC81109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52" operator="containsText" id="{9616B690-D761-435A-8796-7D9394EE197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53" operator="containsText" id="{AA2AF035-0819-45A0-AA03-5E5384FCF68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54" operator="containsText" id="{5D2CAD2F-B3AA-468F-A9E4-5780791554D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55" operator="containsText" id="{0143B85E-3EE2-4E9B-B60C-A09E9386598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56" operator="containsText" id="{8A64CE13-C3A0-4C8E-95BF-89F550AF8E9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57" operator="containsText" id="{BDEC0C32-BE35-41A2-85A6-BF61C1410F8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58" operator="containsText" id="{1E153EEC-3C59-492E-A810-78B52CADC5B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59" operator="containsText" id="{B04B645E-29E2-4F0F-BFA4-BBCF056C621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60" operator="containsText" id="{7D4CC5A4-0071-4593-8339-1C8D9A8B9FB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61" operator="containsText" id="{F2BBACA3-EA97-4980-B581-11DDA02E81C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62" operator="containsText" id="{5A5942FE-EFFC-408A-B493-C97C0F176B1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63" operator="containsText" id="{186006FC-9922-4823-B519-78764678CF6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64" operator="containsText" id="{039B2DC3-EC36-402A-849B-E5B650F3604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65" operator="containsText" id="{02A289B0-8924-464A-9D67-6C364BE530B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66" operator="containsText" id="{29C7316F-240C-4E97-A828-99C53813418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67" operator="containsText" id="{F66C756A-079C-42FE-A130-BE46132E5DC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68" operator="containsText" id="{E6B17483-BA82-4675-A0B1-D9D20F11D87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69" operator="containsText" id="{C7951C3D-6817-4854-B472-BE9CF3BE2B0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70" operator="containsText" id="{B127655C-A35B-45AA-9404-D02635D86F4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71" operator="containsText" id="{DC8D8CFC-4AE5-4C6F-A1A3-7DC032CA56F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72" operator="containsText" id="{B161B4A6-E346-4305-BCB5-323CE94AC9C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73" operator="containsText" id="{5E79114E-8838-4DD3-9E48-DFD275BA826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74" operator="containsText" id="{27C7960F-E099-4FF2-BDA3-D47E120D65B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75" operator="containsText" id="{B61A3DC7-57C1-44E0-A491-91A7F51782E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76" operator="containsText" id="{F48CA8D2-B151-49BE-84C9-6D31F6ABED9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77" operator="containsText" id="{68E1D7CC-06A3-448B-A4D1-934A7A572C3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78" operator="containsText" id="{D5BF93EA-23D6-49AE-A3FF-2F70E407E09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79" operator="containsText" id="{5B9E25BD-D03C-4BEE-A514-6F0F5166CA1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80" operator="containsText" id="{D3E5EDEF-B010-4AC6-B07B-17A91F9CAF2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81" operator="containsText" id="{5966C16C-B549-4AEF-ABA6-9187381E02C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82" operator="containsText" id="{B74243A1-0D63-43C1-870D-CADFAFE3967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83" operator="containsText" id="{992E6AFD-EFF2-446B-BD0C-3BFE5B272A8B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84" operator="containsText" id="{9F7DFC78-8485-4A9D-80BC-741EB63A0E3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85" operator="containsText" id="{5B8C3BEE-9A73-4D7A-9833-68638149625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86" operator="containsText" id="{77887A14-6B4B-44D2-84C1-479318B9DD5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87" operator="containsText" id="{2661C9D2-A73F-4101-A943-F15CC2318F5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88" operator="containsText" id="{423687EE-6EA3-4375-B4C8-C3774AB4B08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89" operator="containsText" id="{D9ACCD06-659D-44CB-AF96-C9DA6EFCB5E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90" operator="containsText" id="{69EA744C-5D69-4ABA-9ABF-06E455D5104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91" operator="containsText" id="{EFF7D68D-EA98-4B77-9158-E07ADA28B68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92" operator="containsText" id="{06992AF1-DED9-47AD-B850-5CC5A397FDD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93" operator="containsText" id="{29984D1B-8CAA-4CDF-B588-D2ABD21724E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94" operator="containsText" id="{6696EEB8-8DDD-467F-BE95-50BA49D5464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95" operator="containsText" id="{6572FB0D-CB8B-4799-9238-5B9EBF7CC12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96" operator="containsText" id="{CE146AEB-0758-4894-8BC0-6A7946C1E96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97" operator="containsText" id="{68C68BA9-C030-4BA5-AA42-0B02E69AA2F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98" operator="containsText" id="{F4F70222-3FDD-4B22-9411-54B27ADF6DD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99" operator="containsText" id="{8B7E1B7B-3F1F-4EB5-A8BF-A362EBDB3B2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00" operator="containsText" id="{10D4F69C-8133-428C-9DD6-592EE66A48D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01" operator="containsText" id="{67137DE5-7A86-4A46-9315-DA6273F7F71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02" operator="containsText" id="{0CE5E8E4-349F-4C79-8FFA-1DE6F6BD711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03" operator="containsText" id="{F11946FF-E92D-4EC1-A27B-FC6AE242224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04" operator="containsText" id="{C9E41769-0A7F-4E05-9A96-8D39AB6D5C0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05" operator="containsText" id="{8334DFDE-55FD-4BF3-BD82-63B15DB5E9A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06" operator="containsText" id="{0AB235CE-A0F8-4445-9EB3-4CF22414D3D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07" operator="containsText" id="{C09ABD8A-7A1E-465C-B7AD-5AF6A49A3E8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08" operator="containsText" id="{B5019B3E-193C-432E-AFE0-4650F5BADDB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09" operator="containsText" id="{DC34BC0D-7046-45CD-9957-94AE83357C1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10" operator="containsText" id="{4990C1A4-3A94-4EDB-A776-F1A87A80C85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11" operator="containsText" id="{D9FEED90-7FD5-4F36-9D30-46FE5D509A4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12" operator="containsText" id="{B9F765C3-D6BE-4E80-839B-78C19E7EADD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13" operator="containsText" id="{09A80498-2C5C-4006-B549-F30F2FEA055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14" operator="containsText" id="{7DC769DD-1EE0-47E5-BDDD-23DF74D36E5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15" operator="containsText" id="{6BDDCC58-554F-4905-AFF5-41266990C85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16" operator="containsText" id="{A974B782-EEA7-4D03-BA92-FCA96EB19F4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17" operator="containsText" id="{76B40EDD-00A7-4600-9C8C-A18B083DA73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18" operator="containsText" id="{8B0667C7-C542-4198-9A2B-53A72E12379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19" operator="containsText" id="{80F980B7-EE82-454A-A453-C42EF44C73F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20" operator="containsText" id="{9B4B7839-B034-4BD4-B545-A036EF2AD09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21" operator="containsText" id="{DD3CAC10-66CF-447E-BAEE-91F59C78252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22" operator="containsText" id="{F89E74A0-100C-42EB-B53B-861FC8307EE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23" operator="containsText" id="{5913698E-49D5-469B-AF6B-1A1E1E2F882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24" operator="containsText" id="{584D2060-5B99-4FD5-A084-769C60D4733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25" operator="containsText" id="{942E2E44-DDC5-4F66-ABE3-0B9FFC30BB2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26" operator="containsText" id="{11B496AB-99CC-4DFC-9EDB-065A0D2A892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27" operator="containsText" id="{080DE7FA-50F1-4243-9FEC-1E88FE80E5B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28" operator="containsText" id="{09B2D112-7991-44B7-9959-A6BAAEF5168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29" operator="containsText" id="{C0E8E080-C2F1-48F7-B0AE-E144B32D8A5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30" operator="containsText" id="{800AB727-C833-4245-AC7A-55C21B3B111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31" operator="containsText" id="{F0099BA1-2613-469A-8602-E982415D399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32" operator="containsText" id="{708317AB-8D69-4CD4-AEEC-581F9AA2DCA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33" operator="containsText" id="{1249EF07-9933-4E1D-A67E-1451D310D37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34" operator="containsText" id="{570C2298-F272-4651-9EAF-7568E08CA47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35" operator="containsText" id="{77F6E3D5-B17D-4F15-8DDE-436C5C61154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36" operator="containsText" id="{7C88D607-1D22-4BBD-AF1D-A6FF8C22811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37" operator="containsText" id="{21A06D32-510F-4FB0-9B5A-CCF37FC135E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38" operator="containsText" id="{4DF8BF1F-CAE2-4BC4-BE73-CA83B56C0C4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39" operator="containsText" id="{E67B90B7-D5FB-4E1B-B6E8-FD3EBEA1811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40" operator="containsText" id="{0ABFB3AD-722D-4FDC-A33F-2478293FF81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41" operator="containsText" id="{27D7F39F-26DA-489C-ACBC-EB21F9E4E0E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42" operator="containsText" id="{C2756300-6FFF-4824-8EBF-D5C112835DD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43" operator="containsText" id="{871D74C5-D50D-4227-BF1A-525B446E696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44" operator="containsText" id="{B3A6D80A-ECD1-45B0-9C12-561AEEA3F06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45" operator="containsText" id="{B11EA9F1-A192-41A3-8EDE-722F1E1FB7C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46" operator="containsText" id="{462E58DC-9780-4C4D-A298-7AF939598B8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47" operator="containsText" id="{FEAEA704-B8FA-438B-95AA-97010B67F65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48" operator="containsText" id="{53461AAB-CDF0-4A1A-97C2-15DBE79C610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49" operator="containsText" id="{2AC93749-ABFE-4A04-9930-765331B77D4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50" operator="containsText" id="{4EC178FE-7784-42AC-91B6-882312823A2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51" operator="containsText" id="{78E96F85-55A0-4BF2-87A7-88115C83D94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52" operator="containsText" id="{8ECC7DBB-05D0-465A-A942-6AFC35DE3CB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53" operator="containsText" id="{27FADF69-1586-45D8-B486-BCB1F2AA834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54" operator="containsText" id="{7AD153AC-17CC-49AD-907B-4C414653AF7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55" operator="containsText" id="{ED81BC1C-D1E9-4A6D-8390-BABB8D807DF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56" operator="containsText" id="{7445C9AA-1BF1-42A5-AF5B-9824EDB6CF5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57" operator="containsText" id="{5CEB90A9-5086-4459-B4BA-9CD4EA13471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58" operator="containsText" id="{D4921E8F-F533-4FB5-B5B1-A914A93C936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59" operator="containsText" id="{F35F4E2D-650B-4F3E-A849-96D6B092D59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60" operator="containsText" id="{E0FEB1F7-3EF8-4B94-8D8C-B9C10553B72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61" operator="containsText" id="{9EF12B80-5E54-479D-B98B-11037EF5215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62" operator="containsText" id="{EBD0D719-49F1-46CF-AB56-732D87F5B75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63" operator="containsText" id="{85CC3DCC-26EC-4982-A30E-563076FE7A3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64" operator="containsText" id="{D637B5C1-0773-4675-AF77-8161E03FB7E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65" operator="containsText" id="{3349C145-2470-4870-8B53-FB0B8119B40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66" operator="containsText" id="{AFFECD5F-BDA7-402B-B817-BA26542B007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67" operator="containsText" id="{79846326-B684-4D90-BD12-BECC7E4E15B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68" operator="containsText" id="{6587DF7E-3629-40DE-B0FD-D4458733A65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69" operator="containsText" id="{9CC0B444-F118-4BE4-ACB3-8B4EA254936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70" operator="containsText" id="{BDC39A23-202C-40C2-AB12-30982B5BE79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71" operator="containsText" id="{1B66A015-9B30-4C82-B0F3-56934356B50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72" operator="containsText" id="{06550F31-B582-4B28-8DA0-A62053F6441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73" operator="containsText" id="{E8B12AD8-FA94-4EDA-8A00-07F97CEFB75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74" operator="containsText" id="{16BCA5CB-EB5F-433E-91B6-2104DF9D18E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75" operator="containsText" id="{4EFBF1FA-693C-4FBE-9340-C2AEAD1BA58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76" operator="containsText" id="{341F24B8-82BB-454E-B951-E9131ED124A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77" operator="containsText" id="{3238663F-93EC-40D1-A421-2494EAAB8EB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78" operator="containsText" id="{FB192740-31B4-4AF3-B3B7-8C612DF8FA3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79" operator="containsText" id="{14C1187E-9C22-4E42-9893-A6820EB53FD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80" operator="containsText" id="{52DC830A-AEAA-462F-B8E2-D473C5EF7B5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81" operator="containsText" id="{7693721F-1546-4781-B7A9-B120A6BB438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82" operator="containsText" id="{D42E7073-6C71-4DD8-83B3-0F38D957834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83" operator="containsText" id="{52C33ED5-8A3E-45ED-8955-AA8885580CD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84" operator="containsText" id="{C70B565D-1B6B-44F4-BC27-CAF1A141A18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85" operator="containsText" id="{9A9F09FF-CC20-454C-B682-F6967B10663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86" operator="containsText" id="{4C702C28-75FA-4995-A21C-2F0912A2E05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87" operator="containsText" id="{9CFD600B-A2C2-4F16-9A37-9BA3F4661C1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88" operator="containsText" id="{A1069527-1180-46ED-944F-0C162DE4DC0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89" operator="containsText" id="{55BF8FC4-FA32-4AC0-960E-EDEB67E45C8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90" operator="containsText" id="{FAB56C0D-6026-404A-BFFA-BD7344C9BF2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91" operator="containsText" id="{BFF47E8A-BB5C-49BD-A6F4-67EA10DE139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92" operator="containsText" id="{A5DF4A25-DBE6-46DB-B730-99F1F383F3E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93" operator="containsText" id="{02A786E9-51A7-4057-A89F-220C1219A95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94" operator="containsText" id="{9790761C-79C2-4861-9378-73D0B18033A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95" operator="containsText" id="{D927EE7C-D42A-46C9-AED5-9DAD30BD787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96" operator="containsText" id="{A8E1658A-6BC3-44B9-A658-65BB2FBC353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97" operator="containsText" id="{FC184740-9571-47AE-AC6A-C95601C2C15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98" operator="containsText" id="{3795B2AD-DDAB-49B2-BF2E-527CB3B3E31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99" operator="containsText" id="{7FA3CB8B-9E9C-4E7C-98D3-B66EE9774B6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00" operator="containsText" id="{B021F768-3C12-41F6-B536-7821CCA3CA3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01" operator="containsText" id="{A0C39EEF-B5A4-495A-B44D-5D02F60A9E5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02" operator="containsText" id="{3543FD61-76AD-40B7-B65F-CB66EB8F0D7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03" operator="containsText" id="{2200353B-9123-4C3A-B79E-30666C0B072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04" operator="containsText" id="{3282B117-C185-49E1-8A8C-5D2EBBF3A53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05" operator="containsText" id="{55264631-1194-4CF6-9D7D-CBA9B5005DA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06" operator="containsText" id="{5B0D1F3A-2088-4BA1-ABE4-1479DB57A71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07" operator="containsText" id="{A16B767B-73DC-4607-9AF8-EFC4294A8D8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08" operator="containsText" id="{CECFF36C-467D-430E-ADF7-7CFB4B827E0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009" operator="containsText" id="{3A9A9917-3316-4FA6-9FA9-E76ED764C54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10" operator="containsText" id="{5275B084-DF73-44C6-87A7-A1EDC495F97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11" operator="containsText" id="{A1DA50D9-810F-4868-A897-02635CA223C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12" operator="containsText" id="{F94C8BA2-F352-4634-9FCB-AA4980DE76D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13" operator="containsText" id="{B7856A25-A43D-4A14-AF37-2951FF1428C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14" operator="containsText" id="{FEB2DBB5-72D8-4F44-9A67-C41ECA4D26C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15" operator="containsText" id="{80DED191-553A-479B-8572-48BA76B2C01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16" operator="containsText" id="{0228EA42-FEE9-43C2-AA3E-1BF5975AE9D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17" operator="containsText" id="{5313BF10-5A2A-4C0B-B10F-ECFD9B422DA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18" operator="containsText" id="{CB549544-972D-42FA-A8E9-AE155297A8D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19" operator="containsText" id="{5C6D6C0C-F430-47C6-B652-8A2201693CC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20" operator="containsText" id="{66DAB8ED-99DB-4376-97A7-C88B274F392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1679" operator="containsText" id="{3849948D-7A0A-4B95-AE5C-3A6E0D34166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80" operator="containsText" id="{E96D591A-2886-4A0C-9A81-93AD6D224A7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81" operator="containsText" id="{4B76FCE8-7EED-417C-8777-614FD506299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82" operator="containsText" id="{D7581127-54DF-485C-9ECF-C9A75BBC761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83" operator="containsText" id="{D457FD0D-F85A-4D55-93A8-6885785ADDD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84" operator="containsText" id="{78440DCD-E6DA-4ECE-AB4F-3BEA20DAF78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1669" operator="containsText" id="{22B002B9-D702-4744-A6CD-B9DE8275D8E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70" operator="containsText" id="{13B4675E-5344-462F-8846-CBA16036B38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71" operator="containsText" id="{892843E6-53F8-425E-869A-1BCCD4AFDA1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72" operator="containsText" id="{D4E925AD-A0C2-4AE9-A747-8D8D95A1C95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73" operator="containsText" id="{6BCA4CB1-7ED4-4EFD-AB7A-43FD4150D92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74" operator="containsText" id="{919F2D11-B06B-4BC1-996D-5E74D3032C4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75" operator="containsText" id="{BEE1FDBC-0998-42E8-83E0-EAAF7364E91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76" operator="containsText" id="{5A45EF37-8F76-4E01-9A6C-3DD40A97A35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77" operator="containsText" id="{942CA031-7F84-41C6-8082-2F05584FC42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78" operator="containsText" id="{E63AF9E7-ECAA-476F-8063-0C278C14C4E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1663" operator="containsText" id="{85A04C18-C7F0-49CC-A99A-99D6288029F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64" operator="containsText" id="{EE894984-C8DF-4E67-86E0-98F898364F4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65" operator="containsText" id="{82EEE178-A955-4554-ABA6-3FDB51383D3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66" operator="containsText" id="{C93E5E52-5B4D-4C19-9C3F-8BE806E7E13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67" operator="containsText" id="{815E4D4C-8164-40A3-B176-922EE673AC6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68" operator="containsText" id="{C3222986-EA39-449A-AEE4-ECF9B6748E1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1213" operator="containsText" id="{C88A739C-84C4-423B-9B37-D3AC234AC13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14" operator="containsText" id="{6516B788-250B-44C8-B9D9-86832F862E1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15" operator="containsText" id="{352C2B7B-F563-40DD-A636-1A401C63FDA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16" operator="containsText" id="{4F0905FE-03AF-4926-801E-23A71A806A0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17" operator="containsText" id="{A13036BE-D006-4432-870E-102BCEBA9A7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18" operator="containsText" id="{EEE26CCB-EDE7-4242-937C-D8E7934FD26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19" operator="containsText" id="{0FE93E91-7578-4AA8-928B-19BA804062E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20" operator="containsText" id="{1D24BB89-AC70-4AAC-9D15-5E0BEDDDDA2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21" operator="containsText" id="{FA63F907-AFEB-444F-9506-750D01EBF46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22" operator="containsText" id="{4203A40B-CE4C-4AEE-AA8E-0A2AC1DF424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23" operator="containsText" id="{C2768067-E72B-4C80-893B-033A4149164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24" operator="containsText" id="{D907BD55-10DC-4221-B5FB-CB95B4A94B2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25" operator="containsText" id="{71FC570C-9379-46A0-ABEC-F3CCB4FECA9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26" operator="containsText" id="{07252208-6BEA-4D87-AEA9-CFF63EB0653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27" operator="containsText" id="{8A8FB548-D1E0-452B-B841-3137DAC0831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28" operator="containsText" id="{E67E04ED-3A78-412B-B1AB-44F594FF20B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29" operator="containsText" id="{40BE053F-FFDC-452A-A047-1BB7AA9DA57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30" operator="containsText" id="{30985407-10F6-494C-B6BA-EE454A3F1FE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31" operator="containsText" id="{AB1B4BD7-3365-4B36-B287-CF8A88E3B11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32" operator="containsText" id="{8AFA26AA-F33F-4AD9-A017-4C4E875E165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33" operator="containsText" id="{F164FF4B-08DA-45F6-8874-5C777C9D3E9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34" operator="containsText" id="{0D7F787A-C8EB-4B6A-9176-BF28E299170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35" operator="containsText" id="{D78A5597-8BEB-4258-9DD3-85BBFB157AC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36" operator="containsText" id="{8142E487-7EB5-4BAF-AADF-5E86026F46A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37" operator="containsText" id="{A4E155C1-F12F-4680-9B0F-BE99E6C31CC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38" operator="containsText" id="{199F5565-C1A2-4A8B-B7F5-07784CF323B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39" operator="containsText" id="{40211DE8-6B05-4A4F-AFA9-A7FAEDF5D54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40" operator="containsText" id="{A21220E9-018A-4956-92B0-13302515AF5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41" operator="containsText" id="{D7680C9A-4117-40DF-8D96-821BD57FACC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42" operator="containsText" id="{86FACC8D-F329-4DCB-B477-25F629E5D83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43" operator="containsText" id="{08AB6144-AEC2-45EC-88B3-A126AC84465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44" operator="containsText" id="{D192C612-0BCE-46F2-BE12-627D8A9D1E3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45" operator="containsText" id="{A9BDE510-89F7-43D1-9D3E-CD226C267ED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46" operator="containsText" id="{3AF0F580-174E-460C-81D8-42EF3AA0C09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47" operator="containsText" id="{8B829EAD-710A-4DCB-A450-286AB62C204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48" operator="containsText" id="{DBC0F4FA-C368-454F-9D81-E00ACACE137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49" operator="containsText" id="{E9AEE224-F3E2-4D14-BD3D-A76D5F0D0FC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50" operator="containsText" id="{CC92C827-CEEA-42D5-8D5A-FD83D831C1D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51" operator="containsText" id="{E7A35010-4791-4B89-9DE5-761D5BE7883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52" operator="containsText" id="{39D09644-F522-46CF-8669-6303CA38635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53" operator="containsText" id="{3F7167F6-C68A-4ECC-9548-92346A33929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54" operator="containsText" id="{97F3A729-8D48-45AB-9113-B40229F0577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55" operator="containsText" id="{0B828531-D200-4BA5-A808-F0E017E1F41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56" operator="containsText" id="{A971A209-254D-45C5-8753-AC156D8F884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57" operator="containsText" id="{E995A023-8023-4939-8BB5-D988D6504CE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58" operator="containsText" id="{3C23C4E7-571F-4FFC-ABF4-B3AC5946F88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59" operator="containsText" id="{EDC0D349-C25C-4A59-86D8-83B616DB2DC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60" operator="containsText" id="{380EFA36-34D2-4E19-AC15-ECC99204D82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61" operator="containsText" id="{41D35A8B-E7E9-432C-B74A-65ACB411A1F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62" operator="containsText" id="{CD3B1771-0EE5-4553-9C9C-A66C2ACB4DD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63" operator="containsText" id="{F73E4945-5672-4621-BCDB-05F4CA2AE66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64" operator="containsText" id="{8424A25C-4C1F-420C-AD76-0BBFA35B3CA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65" operator="containsText" id="{07AB6E41-FD82-475E-AAA8-96A55FBB72E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66" operator="containsText" id="{A2824D68-45A6-4772-AAB5-ADA4F002A6B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67" operator="containsText" id="{7318C65B-B658-4285-A78C-D9B00F34075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68" operator="containsText" id="{36535AFD-C424-433A-B1B9-F9470D4E0C6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69" operator="containsText" id="{943A5F64-04FD-4DAB-BFDE-A5E14B40679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70" operator="containsText" id="{90A44079-B585-4637-9854-06CA52F0032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71" operator="containsText" id="{22EF9A7B-DE09-4F3E-8F86-7497C713143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72" operator="containsText" id="{4A1CA156-0689-49EB-A3A3-7AC82C095E2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73" operator="containsText" id="{200F75C3-8AF7-46EE-82F7-A8FC2474DC9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74" operator="containsText" id="{002FD0F0-3180-4F25-AC03-71BC3043616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75" operator="containsText" id="{428B3C57-0374-4B70-9867-3563BE9E5E1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76" operator="containsText" id="{BBEB9834-DB6D-4D4E-8142-2AAB0D60CE5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77" operator="containsText" id="{09AEF898-3DF0-412F-993E-38C5BAED894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78" operator="containsText" id="{19C43DB5-687B-40C3-9A8D-EED40306BD8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79" operator="containsText" id="{772FCF31-873B-4AC7-A312-4250E90E167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80" operator="containsText" id="{FA661C9C-3B29-4C7F-A652-C8F78710E65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81" operator="containsText" id="{FF8C65F6-BE77-4DF0-9461-7197CFD018A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82" operator="containsText" id="{3357BFC7-645C-43EC-ACD8-DCFE2F1193D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83" operator="containsText" id="{24899EFA-FFE2-49DD-A2A3-A82C33BE9AA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84" operator="containsText" id="{619B3099-B07E-4322-98C9-F84DF7EFE3B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85" operator="containsText" id="{FE68DC7C-1C45-4E17-B1CE-77E9B68EC3C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86" operator="containsText" id="{F07B36D8-66E7-49A4-91A0-D16A1AA983C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87" operator="containsText" id="{B927DF46-9356-4D6B-AD60-86B14A28E27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88" operator="containsText" id="{0E8BD70A-ADA4-4BE2-88CE-AA5E13DD646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89" operator="containsText" id="{EB3E97B1-6D2B-4007-A3C1-3ECE341B4CC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90" operator="containsText" id="{7B462C87-328A-49E2-A2C7-3316C225B0E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91" operator="containsText" id="{93584A58-1C74-4B04-B4E4-C485F2BBFAF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92" operator="containsText" id="{67F6B85A-79AF-4633-8CA0-8F8F997DD65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93" operator="containsText" id="{C193EFA8-5268-4DEC-A479-3333D384DFE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94" operator="containsText" id="{74BF1E52-3741-4C85-B406-E70466F1182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95" operator="containsText" id="{120A60D9-3DD1-4328-A640-477F259B351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96" operator="containsText" id="{73D5BB88-5725-438B-89F3-490801F88B7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97" operator="containsText" id="{FB9D052B-2AC2-41AE-97E0-32CB4843089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98" operator="containsText" id="{002CEB0B-D7F4-402A-BDB1-749BC899536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99" operator="containsText" id="{63C92EC5-91A6-4750-A5F2-DF772D42394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00" operator="containsText" id="{249E26E6-431E-40D0-BA87-97E418D29D6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01" operator="containsText" id="{81ED2B9A-0DF6-40C0-973F-0CDC1E19F67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02" operator="containsText" id="{018D77F1-F898-41B7-A4FE-FA33DBCAB45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03" operator="containsText" id="{8B3AE0A8-16DD-47DA-BC4C-B54EFDEDB27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04" operator="containsText" id="{455B2011-CAD7-451C-8D6C-357A2545CF2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05" operator="containsText" id="{D8F0186B-6985-406E-9D6E-6082AA48264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06" operator="containsText" id="{721CBA09-C0F8-4D63-956A-AD600ECB40F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07" operator="containsText" id="{E0BC0B54-689F-46CE-8EBD-536DB8526BE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08" operator="containsText" id="{1BB46E16-E1A5-4D8C-B225-E578E201A49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09" operator="containsText" id="{559C17A8-1C28-41B5-89FF-3B2B0434E56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10" operator="containsText" id="{FE0ED384-D2C0-41E1-B36E-5ECCB3DF7A8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11" operator="containsText" id="{9C805744-249D-436C-A21D-6711D7D8925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12" operator="containsText" id="{8385BB35-EE7A-48F8-9A0B-EB4D05ADC13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13" operator="containsText" id="{DA92B2B6-F373-4105-BFF4-266391EB25E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14" operator="containsText" id="{100F5293-05D6-4A1F-A2D6-3DA421FAD53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15" operator="containsText" id="{2E9606E6-580A-421E-B7D8-552442871B6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16" operator="containsText" id="{872DF925-C384-48BA-9113-38234AA6BDE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17" operator="containsText" id="{59A56572-3E5D-4771-8E23-9D68932DB99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18" operator="containsText" id="{8C182A2F-DC99-4801-A45C-847684C68C6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19" operator="containsText" id="{C8280135-BF8A-4541-A851-757AA5991B4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20" operator="containsText" id="{BF4BCF61-7543-42F7-ACB2-38B8551064B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21" operator="containsText" id="{E28DA160-C8F0-4A6A-AB94-CBA8EAD257A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22" operator="containsText" id="{0B38A041-DD07-41CB-86CE-2BC6FA35B53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23" operator="containsText" id="{F9651531-D186-4FFD-8083-A8DA737B470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24" operator="containsText" id="{384DB7C9-B911-45E2-8393-60954C940B9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25" operator="containsText" id="{1F624F46-3FD1-4BAB-B8CE-C9C8ED35370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26" operator="containsText" id="{577338BE-D288-4D93-861C-62D210FB965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27" operator="containsText" id="{F6EBBF03-2B1D-42BB-8BE6-42970AF92A1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28" operator="containsText" id="{96541943-BCAC-47E5-87AD-0740111BFB6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29" operator="containsText" id="{758B6E5D-6B08-4130-9146-02BA45190E7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30" operator="containsText" id="{981B7DAB-507E-4889-A92A-7CE74A64040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31" operator="containsText" id="{58DE372E-BAC0-40C3-B458-562A54BDA0B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32" operator="containsText" id="{7B187630-0391-49EC-B83F-BD5E4DDA6CD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33" operator="containsText" id="{EB38283C-DC57-4A7A-A1B3-99FD4425638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34" operator="containsText" id="{3F03A6BB-2889-4EAE-8893-F8C4F04CAF5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35" operator="containsText" id="{3BC57554-0B0C-44DE-B748-0E08252173C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36" operator="containsText" id="{9466A247-017F-4814-810B-C6C167AEA20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37" operator="containsText" id="{446AA318-90DA-47B5-AE1B-8BA07E2EC13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38" operator="containsText" id="{F1B1B84B-10AE-43F9-A2BC-788F2584AFC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39" operator="containsText" id="{B409F1C3-A267-4930-A515-E012F181080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40" operator="containsText" id="{B58520F8-89CA-4539-9243-7CD39058DE8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41" operator="containsText" id="{76BC61C3-07B8-4F47-9EB9-7A52E70CF38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42" operator="containsText" id="{45B9CF65-F48A-4B69-AE25-C36E316F7C7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43" operator="containsText" id="{CE522484-4D5E-490B-8D99-5ADAD355D51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44" operator="containsText" id="{9DE684A0-E864-478A-A58F-33936A5482A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45" operator="containsText" id="{DB6AD633-A65D-46F6-8703-AEE79B7E9EF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46" operator="containsText" id="{19107788-0504-4779-807E-4A31CED75D1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47" operator="containsText" id="{60FD8456-0EC0-4500-B288-B7FF1331BC2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48" operator="containsText" id="{006AC924-3C1F-460E-9256-932B67C3FC6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49" operator="containsText" id="{A4B369D9-941C-42F4-B6E6-DF2ACA462C3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50" operator="containsText" id="{63208527-0BC4-4349-8D7B-9AC5DB61F90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51" operator="containsText" id="{F1D3DEBE-73C9-4EAC-BAC1-3C9626F2C9D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52" operator="containsText" id="{5EAE9B89-AD69-4573-BB24-00E8D207742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53" operator="containsText" id="{D35FFAC6-5204-4D12-9C1C-307C80EF111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54" operator="containsText" id="{3FD7EE6C-4CB6-4A3E-B152-9952C0AB980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55" operator="containsText" id="{C34EAABE-1FD3-4DE2-A9A0-454D59B8E47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56" operator="containsText" id="{351CB56A-3289-46D1-A222-47165ADB767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57" operator="containsText" id="{0FF3F74B-0D7D-4FD0-BF9C-ADB2E96A82D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58" operator="containsText" id="{45570316-F6D4-4C85-9F79-3EAD9135152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59" operator="containsText" id="{3C0F3090-6D91-4EC4-A463-7980EDA6FEE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60" operator="containsText" id="{6007E676-8486-43D3-A509-84C32415CCF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61" operator="containsText" id="{674E7BE0-6A06-4B89-87A1-D5B003A95FC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62" operator="containsText" id="{41F250BB-F2A9-4A33-90EA-B318DC6A060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63" operator="containsText" id="{198C6E4B-D6C9-4868-8C08-18026E61E44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64" operator="containsText" id="{AE20C959-816E-41B8-80C0-A89C3BC8409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65" operator="containsText" id="{393996DC-42DE-43EA-AEAB-A4179DFBAE1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66" operator="containsText" id="{CBECB373-3B0F-4E90-BF73-3EE1B540AA9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67" operator="containsText" id="{E94C96F6-C840-4F5A-AB63-99FE4AB6DF5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68" operator="containsText" id="{FA81E80D-91F2-4388-9866-401D0FE991E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69" operator="containsText" id="{EA212CE7-9B3E-4C68-9F40-B2E4982DB64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70" operator="containsText" id="{CD381B92-9B8C-4212-8C80-C47DE06E74B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71" operator="containsText" id="{27DA27AC-20AB-4822-84F5-6845D32CE0A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72" operator="containsText" id="{D53B6450-1CF5-48DB-A03F-32EDB736162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73" operator="containsText" id="{25B48043-FBCB-4ADC-A22C-7653C7C531E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74" operator="containsText" id="{E464CA0D-4A4F-40D1-9082-4982983848A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75" operator="containsText" id="{EC1E03A9-A359-4BF3-AC3C-06F3A19ABD0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76" operator="containsText" id="{0915C027-4CE7-4ABA-8B7D-0CEEA5949B8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77" operator="containsText" id="{B2861BE4-A2AF-4D7C-8E13-BBB1DC09399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78" operator="containsText" id="{8BAA734F-8EBE-467F-ABD8-E1F58C0AA4E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79" operator="containsText" id="{FAE752A8-EEF0-40AD-B2B4-B142971FA11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80" operator="containsText" id="{354C6D29-2706-4B9B-B667-200F091069A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81" operator="containsText" id="{5C4BA1BD-AC8A-4E50-9B42-86F9F3ADA29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82" operator="containsText" id="{8DE6C488-DCF9-4A45-A152-23D3324E29F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83" operator="containsText" id="{9890C99D-7827-4204-8D50-8DC399686ED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84" operator="containsText" id="{3C005586-9E39-459D-98E8-484F91C8ED7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85" operator="containsText" id="{59886AFE-9BC0-4DDE-8E89-DD75293162D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86" operator="containsText" id="{FB49B998-3AF4-424F-A285-A0E2B2C2BB2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87" operator="containsText" id="{F0F64E79-861F-48A0-B9A3-B4EF952B1EC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88" operator="containsText" id="{C9DA6B6B-52D7-44C0-8BFE-67FE4B7A43F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89" operator="containsText" id="{A70F17CE-6BA6-45F6-ABCE-19F44BBA44F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90" operator="containsText" id="{79D20BA4-609E-4A1F-8A15-D66110D793E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91" operator="containsText" id="{5306CC70-9F89-49CB-BC84-F1173419602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92" operator="containsText" id="{A8B8DDDB-9EBF-4A7C-A65B-29068C90690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93" operator="containsText" id="{1DE4192C-00F1-4CBF-8295-94B9F735423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94" operator="containsText" id="{0C79D30A-BF48-4D18-BA42-508FC82FB88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95" operator="containsText" id="{2F03B71B-8CCC-4558-9FFC-8676F8D2B43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96" operator="containsText" id="{DE62E1E5-A675-4A24-9587-5AE79C7F14E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97" operator="containsText" id="{1576AC19-1780-4B7E-AF0C-7579FB055A9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98" operator="containsText" id="{9AB103AB-31A7-449C-BAEE-0DC58342F93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99" operator="containsText" id="{E27ECD4A-DC9A-417B-83AB-0EFA8491D06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00" operator="containsText" id="{7EC1B1B0-285D-4634-AE48-7F0424D6FBC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01" operator="containsText" id="{C42401D9-5486-4A94-9418-2465BA29A9A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02" operator="containsText" id="{FFD8E3A2-651D-4718-869A-464DBC7140F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03" operator="containsText" id="{79F37339-AEAB-4452-A49A-52A90287C02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04" operator="containsText" id="{3DF498D6-5D78-4E99-AD8A-917C62EAB0B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05" operator="containsText" id="{3D0CEFCB-DFC6-4E0F-A905-9B6CDA2600C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06" operator="containsText" id="{6D09904B-8977-4FCC-A720-0476D8E355F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07" operator="containsText" id="{0DC461EA-5E30-4BD2-9A6D-13C9D781476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08" operator="containsText" id="{2B2FF112-964C-4A8E-9E96-BBE64D2443A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09" operator="containsText" id="{A0CF5432-7F04-4D4F-868E-D04C7A79D05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10" operator="containsText" id="{D8E60587-A33A-409E-A192-94C794028EF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11" operator="containsText" id="{8BBB0D34-406B-4357-96FB-D38DA5528E5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12" operator="containsText" id="{A143D9BC-32B7-4576-A7ED-07D676A19C6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13" operator="containsText" id="{59893112-AE94-4EF0-BB27-5D054A105E9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14" operator="containsText" id="{C142FF4A-799E-415F-8110-DB80CF86093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15" operator="containsText" id="{A4A390C5-47B2-42B5-92FF-18AA1DAC9EA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16" operator="containsText" id="{64F531D6-3A27-485A-8362-421BA7F3438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17" operator="containsText" id="{09B06100-0C68-46AC-B845-ABBF6849103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18" operator="containsText" id="{F87EA803-3276-4C21-A16E-DBC42CF126C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19" operator="containsText" id="{09698C3D-8937-4318-8B0F-C42940F5D1B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20" operator="containsText" id="{70B22F81-D91A-4E72-A98E-03279D8B697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21" operator="containsText" id="{657F874F-ABDF-42D1-9F23-40A20A34769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22" operator="containsText" id="{B902D7F6-2005-40BE-8DB7-C3FA8F0F5BE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23" operator="containsText" id="{F45F60D6-C765-4954-939A-56600298048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24" operator="containsText" id="{D5E9C2A4-0631-4BC8-A39E-851EB6EDC79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25" operator="containsText" id="{007342FC-C990-468E-B86B-5AD091C7238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26" operator="containsText" id="{F9305AF1-6611-4134-BEC5-F18D7375332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27" operator="containsText" id="{7B80D92D-9768-42EF-BF97-243A6A468A8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28" operator="containsText" id="{ACB6A630-4018-4868-950C-11669E2D571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29" operator="containsText" id="{A3FB6020-B860-4D5C-8704-D9A0D66296A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30" operator="containsText" id="{EDCE6B46-F16D-4FBA-8C6E-3514008D435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31" operator="containsText" id="{C6A568B4-B4C5-4CD8-BA71-22B6A859393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32" operator="containsText" id="{E399901E-6E00-459A-A11C-F08AA7965B5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33" operator="containsText" id="{199F74B7-FF49-454F-911B-755330002C5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34" operator="containsText" id="{AA85624D-6FED-4998-B124-C774BBFBB7B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35" operator="containsText" id="{693ADEFF-DB34-4C5B-90EB-030B28CC94F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36" operator="containsText" id="{0BD4DB54-59B4-4543-BA8E-19AF74EC766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37" operator="containsText" id="{996C92C7-CE0D-43C0-9357-89F831A7135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38" operator="containsText" id="{F0848550-3477-4EBD-9480-A226C12C1BB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39" operator="containsText" id="{B0117F03-BF4C-4961-9224-A35C9FD9D07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40" operator="containsText" id="{B9408FB1-0887-4322-BA81-8975AC0B8BC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41" operator="containsText" id="{2220F804-93F9-4088-8A20-889FDCA36F6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42" operator="containsText" id="{703D7C7D-F0A7-415A-AB9D-27176293A8B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43" operator="containsText" id="{A549A583-1E53-4314-A126-C7375B671AA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44" operator="containsText" id="{F99332D9-2486-48BC-A17C-3834CE0A6E7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45" operator="containsText" id="{F60D2CC0-E74A-484D-A3C1-8747BCAAFE3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46" operator="containsText" id="{D104310A-63F5-4551-86E2-87A2F60B44D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47" operator="containsText" id="{7B50248B-59AC-4DC6-9F38-63F021E92C2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48" operator="containsText" id="{B4BBE2F2-E48E-4906-91FF-2FB03D1D47E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49" operator="containsText" id="{E3DF5065-7FC9-45B7-9101-E78538B748F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50" operator="containsText" id="{7C33F857-EF48-47F2-A90A-00A552BE50B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51" operator="containsText" id="{8860A309-CC2B-433B-9C00-71FC5F32C4C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52" operator="containsText" id="{26242C12-067E-4BB8-AD3D-F9BB3E59417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53" operator="containsText" id="{2E5D70B5-B040-48C4-A36D-A4825E57FD2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54" operator="containsText" id="{C73D723B-2640-4BA9-B06D-7159A1EFB16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55" operator="containsText" id="{CD5FC67A-B785-4B5B-B2F0-5556FFD869B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56" operator="containsText" id="{E8F51EC6-D5B3-4843-BF43-6AA89B71A07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57" operator="containsText" id="{8EB7CD18-A7CF-4EB4-8D3F-460F8766B11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58" operator="containsText" id="{9633220D-3375-4FD9-830C-14E3D736831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59" operator="containsText" id="{2E627FCF-B247-4A41-8A00-53DCEA72D23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60" operator="containsText" id="{3688AB86-6869-42B3-9A48-7C81B7B9808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61" operator="containsText" id="{CD6B38CB-A19A-46D0-85FB-1C6D7508008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62" operator="containsText" id="{144B2693-861E-4ED0-9FD9-4800A166058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63" operator="containsText" id="{309D69D4-590B-4A1C-A2C0-FFDC177FA58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64" operator="containsText" id="{AE89A3C3-EA9F-4B3A-9DEC-056FDB518BF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65" operator="containsText" id="{7867B13E-57DF-4AA9-8AC1-E5A822D7CD8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66" operator="containsText" id="{08953527-2893-4447-95F2-4F204BD7578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67" operator="containsText" id="{F10A80ED-E089-4473-9FC8-F5FD7584FAF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68" operator="containsText" id="{F539FC17-689C-4C8B-86FD-66933513930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69" operator="containsText" id="{7DC529F1-E7DC-480F-B91A-9EAFEA36E14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70" operator="containsText" id="{6DDDE177-0303-4816-B67D-4667C007E92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71" operator="containsText" id="{18290EBB-DD89-41A9-884E-E2FE7FF4AB2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72" operator="containsText" id="{C7C7EC29-ADFB-436F-92BB-7488E8C8EFD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73" operator="containsText" id="{1A3C8A3E-9AB4-4470-98E2-F657C24AD72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74" operator="containsText" id="{3F059E6C-B7D8-4A6C-9013-1B2EA4B38BB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75" operator="containsText" id="{FCC096CA-3790-427E-AF7D-9029CD52FEF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76" operator="containsText" id="{61698793-F8A1-4857-8809-84BE7EB9628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77" operator="containsText" id="{FEAFFC4B-9CF9-4AD1-BD2F-A78A7DDDFCE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78" operator="containsText" id="{9E664F22-EA08-420C-A5C4-336823F2B83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79" operator="containsText" id="{D0B2C32D-ED2B-4B32-B6F8-3BAB5DC491C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80" operator="containsText" id="{CBEEA381-79A9-4CB6-8365-93C9EFA1A7A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81" operator="containsText" id="{E385EF8A-C1FD-4451-A2FF-2171DED338C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82" operator="containsText" id="{BFCC5E53-DB40-451F-BC49-F195E70EB57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83" operator="containsText" id="{36E97260-4D56-4139-9ACE-8B225BC16B0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84" operator="containsText" id="{A308E950-910D-4953-B75A-C6B12D26A52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85" operator="containsText" id="{89B12768-6ADA-41CF-A284-4850D18BC42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86" operator="containsText" id="{BEFA9471-FD87-40CE-8A45-22984852510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87" operator="containsText" id="{F16C0A7C-11A7-4662-BB19-04D09D04577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88" operator="containsText" id="{272E6D9E-34BC-4EE1-8BDC-5F6AD2A3796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89" operator="containsText" id="{5398A6C1-1E1F-4488-AA8A-83E6B00CD05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90" operator="containsText" id="{264EB583-3F4B-4700-A5FA-19FE20DD9EF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91" operator="containsText" id="{06813469-846E-429E-A24F-910D1E35DEB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92" operator="containsText" id="{9E47BF17-1BA5-4F79-825D-73B33BA9744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93" operator="containsText" id="{8E09F173-C831-4F6F-B1BB-EC49DDE8838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94" operator="containsText" id="{DDB25672-469D-4A56-B9CF-DE2DBD11B82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95" operator="containsText" id="{41744D8B-41B9-4C4D-8BCC-0AB2D971264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96" operator="containsText" id="{2AFF9904-6D68-4E2F-8A5C-5DCFB8D9D3B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97" operator="containsText" id="{CFD426BC-6893-4001-BC9E-98E20678C62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98" operator="containsText" id="{47E7A801-0932-49BE-8832-0C957794E81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99" operator="containsText" id="{7AF9751C-2F5C-4B78-A195-DF7BB0FE6F9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00" operator="containsText" id="{67EA29E2-3765-4505-A0E8-1C922FE182C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01" operator="containsText" id="{AEF6119A-F4AB-424E-A00A-FFCA961339B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02" operator="containsText" id="{24498C0E-9452-4F25-8450-689847379B9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03" operator="containsText" id="{699F721F-D862-413C-9F59-15E86245A19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04" operator="containsText" id="{3BFDA24B-0C20-4FE7-812A-C89857EF3F1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05" operator="containsText" id="{C5259CDE-DAEF-456E-9D45-A61F700FE5E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06" operator="containsText" id="{8899FAD1-F125-4237-8AAB-8706424600F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07" operator="containsText" id="{B954A758-6511-4323-BF7D-637F6D04ED3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08" operator="containsText" id="{8126961A-158E-4AE1-979A-8F16B2D988E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09" operator="containsText" id="{A7B67DC9-1BDA-4C0E-935A-679FC51715E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10" operator="containsText" id="{D15F3745-C936-473A-940D-6A010697F87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11" operator="containsText" id="{9AD00117-5FEC-4AB7-A847-A8C3B9FA17E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12" operator="containsText" id="{24B62315-EAB7-4867-BFB2-12FC84B9593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13" operator="containsText" id="{36203B92-90D4-46F5-8252-D741F2B39F8B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14" operator="containsText" id="{7E9948F0-F809-4AE2-9309-AFE62B22E24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15" operator="containsText" id="{D0D3704D-9A02-4B27-8751-A52B7292511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16" operator="containsText" id="{0E5FFBF4-6E8F-4F13-AF82-C612318129C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17" operator="containsText" id="{A9EB553E-EDB0-4459-B9EA-71193E03ADF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18" operator="containsText" id="{AA6B0D85-BF74-425E-815A-A5DA43A6991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19" operator="containsText" id="{9B36F8E4-AB80-4922-A575-D1E66C06F74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20" operator="containsText" id="{1D6EE93D-A392-4F17-8470-7D094CA3246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21" operator="containsText" id="{8F73B778-AFE1-43F0-A8A1-757EFB55E85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22" operator="containsText" id="{E4030BBE-2446-40BA-A8D8-94423D2BA77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23" operator="containsText" id="{0EB55593-1F3D-4136-90EF-A060DF05928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24" operator="containsText" id="{9CCCB8E6-C2A4-432E-9D3B-50E3353E4AA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25" operator="containsText" id="{3662B369-1619-4BBC-9799-070ED3846FC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26" operator="containsText" id="{8DA2BB82-0211-40B4-8ED6-07B10167404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27" operator="containsText" id="{7FB608A8-1BEB-4940-89D8-4D1E3AE06B6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28" operator="containsText" id="{349FEFC6-4A9E-436E-B016-1276B437BE3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29" operator="containsText" id="{05B7D056-9498-4A2B-B549-959334F9DA0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30" operator="containsText" id="{A3C8B741-BE68-40C5-BDCD-1B038460D65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31" operator="containsText" id="{C367A17F-3CB2-44F7-82F9-50A0C948E2C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32" operator="containsText" id="{BF0178A4-3902-42DE-8F41-517502597B2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33" operator="containsText" id="{52C8FF8F-365F-450A-9385-B081883D482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34" operator="containsText" id="{2FE028D1-B4AB-437F-BC35-BDEEF9A5EF8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35" operator="containsText" id="{2FEEA981-E4E8-46D8-AA63-48417260071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36" operator="containsText" id="{6EBD5D8E-5CDF-4BA1-9367-356D7D86B75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37" operator="containsText" id="{2AC9ECA9-FDC4-4A03-8850-35B7068AA86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38" operator="containsText" id="{7CC8152A-B1EA-4872-B1C5-C3B3145BC62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39" operator="containsText" id="{BE1C25CB-4FF6-440E-9E6B-952B855DE07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40" operator="containsText" id="{3D0C2A4F-C633-48F6-AF78-747BEDA069F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41" operator="containsText" id="{3C8DAEC6-F5EC-420A-A145-5EA17F7CABA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42" operator="containsText" id="{98151C88-4E6A-4DF0-A24C-D8C18D18CC8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43" operator="containsText" id="{064C4AF3-A669-4662-B115-7E24AD7E37E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44" operator="containsText" id="{D43C20E5-9242-4E70-A310-06F0B18B5D8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45" operator="containsText" id="{4A497C5C-3D9F-4C86-B700-67BE50F875A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46" operator="containsText" id="{61FECC51-EBEC-4508-96FE-F8F1D96CCA0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47" operator="containsText" id="{6F82A1C3-BD28-4840-9856-531F0DCD1DC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48" operator="containsText" id="{15478B82-0D9E-404A-A43C-006B3705929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49" operator="containsText" id="{7CAFA4E0-CB7E-4D1F-A3D7-13768B8B6AF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50" operator="containsText" id="{E1646D7A-B2C5-4842-BF0A-AE80449FC5E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51" operator="containsText" id="{E461640E-1C15-43B9-AF02-6A100649E83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52" operator="containsText" id="{3F9066E7-894B-457D-9627-F4CC06226AF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53" operator="containsText" id="{8831C41A-DC44-44A9-A3C2-EB486A9F9FC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54" operator="containsText" id="{0092D905-D448-414D-BC5F-E9D0E1F170A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55" operator="containsText" id="{712F1FA5-664D-4BCD-9FEC-0E34576DEFB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56" operator="containsText" id="{0EA82732-7B4F-4DD4-8203-6708ED7EB1A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57" operator="containsText" id="{98546645-F379-48EF-9388-CB176814B20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58" operator="containsText" id="{5BC6C802-A092-4D8E-865A-C4B36F44FD2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59" operator="containsText" id="{33B8DDE1-8540-438E-A48D-EC3C1D4D9B5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60" operator="containsText" id="{E513599D-5C3C-46EF-8ADF-36DFCB96371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61" operator="containsText" id="{A59CD773-90B0-4F2B-ACD9-B1C27D27DE1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62" operator="containsText" id="{E21C9E60-4AAF-4D11-AF91-D6AEF776F58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63" operator="containsText" id="{4B8B5291-2617-49FC-9093-8DA88448234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64" operator="containsText" id="{0B93A249-D05D-48B6-A569-47A51961AB0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65" operator="containsText" id="{BECCF9F2-9D72-4284-9542-EAAC9FBB4F6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66" operator="containsText" id="{F0B8A309-0D1E-4137-A921-B651AAA4AA3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67" operator="containsText" id="{C79E4748-753D-419E-B0B4-749DCB7C935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68" operator="containsText" id="{504B9D80-F9B0-4AA3-B4B8-6E7EDB10438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69" operator="containsText" id="{AE1405F6-7199-4E8B-8C65-7D64EE6902E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70" operator="containsText" id="{0E224C7E-98BF-442B-8533-E508BF9644F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71" operator="containsText" id="{CC27545B-CF50-479A-9B7A-D9733CF38DC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72" operator="containsText" id="{D53EA23A-FA7D-4160-9494-07364CC2095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73" operator="containsText" id="{A71FD029-8F16-4211-AC22-A45D02BD5AA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74" operator="containsText" id="{0CAE68DD-CBF4-4B81-8298-FD7B35E2B07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75" operator="containsText" id="{9596F5CD-37FA-4276-A698-48C2DECC2DF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76" operator="containsText" id="{B1DD22C4-71B9-41FB-B686-FB255B0B88C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77" operator="containsText" id="{F00DEC67-0B32-4A1B-A490-FDE48BE0806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78" operator="containsText" id="{DE5BF4F9-7F4B-4CED-A46A-C7CF736C752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79" operator="containsText" id="{382B0E87-0E04-4DEF-BC89-4B396D7A764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80" operator="containsText" id="{297E6325-6752-497A-B0F5-79F55CEEB50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81" operator="containsText" id="{A94ABBA9-D8FC-44D3-BF78-DC509E8F382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82" operator="containsText" id="{6C00A3EC-FDBB-481E-9232-F7A61108C78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83" operator="containsText" id="{BA28E3E2-D641-4466-A792-40C15D3CCAD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84" operator="containsText" id="{841A0596-8629-44B4-96BF-A25931FF205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85" operator="containsText" id="{DD9C2DEA-1809-4AA2-801A-1A61FFD878A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86" operator="containsText" id="{ABC12401-A943-4422-92E5-B203E23A260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87" operator="containsText" id="{D271F2F8-979B-4DC2-AA90-FCB39123489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88" operator="containsText" id="{E050B951-08EB-4716-91AA-1C0041BBD52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89" operator="containsText" id="{BEF8D983-2796-462C-8854-0CB16745E3C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590" operator="containsText" id="{50FC8B7D-5F4F-4CB4-AE71-C8CD0A14F8B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591" operator="containsText" id="{5BE2B138-9BB2-42CE-B802-7466AD73308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92" operator="containsText" id="{3BB69322-AB77-4F5D-AF04-0876D65AC90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93" operator="containsText" id="{199038B7-95D9-44C6-A9DB-422EE9B5F27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94" operator="containsText" id="{A13391AB-5BA6-4272-A20B-90267C501E7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95" operator="containsText" id="{BAFFE291-EB0D-48A6-8903-F28E8985113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96" operator="containsText" id="{736DD26E-1126-47BD-9ADC-4263C8D19AA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97" operator="containsText" id="{D50BD34B-7FCD-43ED-9BC2-0245D3DBE6C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98" operator="containsText" id="{C85F8D06-F9B0-43F3-B17D-795725BE965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99" operator="containsText" id="{F9BBAD3B-3DDD-49C9-AEF4-F6A450B161C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00" operator="containsText" id="{128FA943-BA23-493B-87F0-BB4CF4DE79B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01" operator="containsText" id="{95B12B6A-CB11-4969-B75C-74F119B6FC0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02" operator="containsText" id="{B81DC878-CB7D-4C78-A923-3EBBCC14DDD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603" operator="containsText" id="{614BBF0A-A3B4-4BDA-8B1A-CE21D38453E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04" operator="containsText" id="{DA9787FD-B169-4DD9-B779-6CC0F3A9BCF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05" operator="containsText" id="{F4FD074E-6DAC-49D6-A108-2C27610E185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06" operator="containsText" id="{93E6469B-5A37-4B61-8F94-97603E652C5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07" operator="containsText" id="{B612FD3B-CC80-4E4F-A809-FFD09D83F63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08" operator="containsText" id="{F34A1C98-7911-4F1C-BA08-B3885A369B8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09" operator="containsText" id="{89FCD4DC-292F-453A-881D-DEC7E1D5D2F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10" operator="containsText" id="{15EBBD7D-9B02-4DF1-BC12-446685B19A2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11" operator="containsText" id="{4ACA39C4-D705-44D2-B150-0550886CE5D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12" operator="containsText" id="{A3EF17DF-FFBD-4647-B1B5-4651642B386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13" operator="containsText" id="{935AF8C2-182E-44AC-9D3E-46A919361E8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14" operator="containsText" id="{C9287EA3-016F-4E3A-9319-54AED5EDA2B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615" operator="containsText" id="{4D6B0292-DD4B-4DF9-A856-DE17121C12B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16" operator="containsText" id="{F6F441F5-1568-407F-B763-5848F34ED2B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17" operator="containsText" id="{7E763506-F55C-42B9-86E9-27BED29677F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18" operator="containsText" id="{DE7610D3-8C4E-4EBE-8D41-A838EB75E65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19" operator="containsText" id="{5C3CAAB4-0A07-41DD-82DA-9FBF7664713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20" operator="containsText" id="{811AA43D-87FB-4598-BC85-F5D9CA42262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21" operator="containsText" id="{57B45610-C533-4E4B-8343-321EDB0AC51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22" operator="containsText" id="{F0578F59-97C9-4948-97A2-5F535CF03B0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23" operator="containsText" id="{9263668D-C36B-4AB6-8B02-2EE3375AD11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24" operator="containsText" id="{41BCB055-B0D8-49F7-860F-FA426C3889F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25" operator="containsText" id="{C9C31D15-B56D-4380-AA85-38443BADDC6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26" operator="containsText" id="{8EB0A2C4-27E8-4E88-A5ED-AC3C106D068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627" operator="containsText" id="{986727C8-D9A2-43E1-9D85-B3AA9F1481E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28" operator="containsText" id="{CCEA631A-4363-4655-85A8-B1712622E40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29" operator="containsText" id="{6F3ECA91-D66A-48C8-990E-334B66FA7C7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30" operator="containsText" id="{F011055C-DBCF-4BA5-8D56-BC117EBB52B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31" operator="containsText" id="{F3166E37-CECD-48C1-89D9-88E3331AF40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32" operator="containsText" id="{75B4EDBB-1892-4C2D-82CE-2C8A7A120E0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33" operator="containsText" id="{DE47D47F-5540-496B-AFCB-221A6A51DD6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34" operator="containsText" id="{C9C17CC1-8978-4867-BE9E-C21FAC9E073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35" operator="containsText" id="{B77C83D7-EE26-4C6E-AF61-D1733CBC708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36" operator="containsText" id="{E6255CBE-1D08-4604-80D5-CC8FF614FF9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37" operator="containsText" id="{5278BE7F-C501-43EA-9CB7-56575411ED6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38" operator="containsText" id="{EEFA335C-359F-41AB-B81E-A569D5FDF81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639" operator="containsText" id="{D5DB21CB-294B-48E2-9487-2692B39CB89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40" operator="containsText" id="{61DB62D4-CF56-4A83-8451-0E42EE11799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41" operator="containsText" id="{09727E7F-F54F-40C9-B8A8-E8649C275E0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42" operator="containsText" id="{CD296755-5CA2-48B7-AFE4-33826688D9C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43" operator="containsText" id="{EE4D6DEB-DC80-4BEF-860C-3197E87CE6C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44" operator="containsText" id="{9F5404EE-6B8B-4D73-A1CA-22DBDFE6B23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45" operator="containsText" id="{8D1BD934-0390-448E-B7FB-08E166095A2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46" operator="containsText" id="{1A3A9CBE-80B8-4A9C-A769-63871F3BDAD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47" operator="containsText" id="{59F3C9CD-4A89-477D-9052-8EFE9541ABA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48" operator="containsText" id="{3A4B4B11-66D6-412F-820F-C00039B732A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49" operator="containsText" id="{68DBA2D5-1F85-468E-A3F6-6F362767F6D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50" operator="containsText" id="{47B825E0-74F5-4C8A-84BD-854E4C8AEE4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651" operator="containsText" id="{641E7861-DC99-493F-84E5-1A2CF173924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52" operator="containsText" id="{EBD8D8E9-446D-4198-BD9C-A4CAB452FD6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53" operator="containsText" id="{14CC2AB7-8A77-4D85-918A-2D8BEA62E8B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54" operator="containsText" id="{C5ED403A-0D56-48F7-948A-C816674D384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55" operator="containsText" id="{D7E1A8B6-88E5-4FE6-9CBA-E2BF614B067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56" operator="containsText" id="{0871A646-0651-4B85-911D-A57DF43253A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57" operator="containsText" id="{ED31AB98-4B1C-4541-891C-31655117F8D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58" operator="containsText" id="{D846A5A0-478D-4EA3-99DB-77B67A3025D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59" operator="containsText" id="{13369EFC-1229-41C0-89DB-1669E7D519B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60" operator="containsText" id="{AC499F5B-53F4-458D-87BA-1AF60BEE027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61" operator="containsText" id="{ACD1F417-7B4F-494D-A50A-A1933FC485F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62" operator="containsText" id="{FE1818F5-5C88-4685-9250-DE78093FAD9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1211" operator="containsText" id="{232309A9-70F7-4F2F-9761-6B7D6319038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12" operator="containsText" id="{34C20452-C031-4277-9C56-3EEBEA8E2CB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11082" operator="containsText" id="{1CCEAA8B-9584-4C64-8D61-18CD57BF47D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83" operator="containsText" id="{5E87845C-AC17-492A-A298-05507C968C6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84" operator="containsText" id="{83A1F4C8-7AE9-43D7-8268-377D1A2609A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85" operator="containsText" id="{87F49C35-139F-411F-A2CA-3C6E3247EDC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86" operator="containsText" id="{FEEAA6DD-1AA1-4FC5-A527-A532800394A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87" operator="containsText" id="{698838E5-8939-47F5-98D6-01C1C4AA7E9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88" operator="containsText" id="{91162BD1-739E-4AF8-BC2C-F2FFEA1B464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89" operator="containsText" id="{402887FB-459B-405F-B325-9E9B78D559C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90" operator="containsText" id="{5FD08F4A-DC46-486C-94EB-2F7DCEF76BA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91" operator="containsText" id="{ED80D76B-AC91-42AD-9DC8-317C4C38D3B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92" operator="containsText" id="{00CEAE07-5842-4329-9B6A-79A0474DBEC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93" operator="containsText" id="{054E255A-045E-4C7F-99AD-A69F0FC218A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94" operator="containsText" id="{0DB2C025-DA88-45BC-9EE5-A8D56262687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95" operator="containsText" id="{F21543E5-4DF5-4532-A8D5-31D37497C52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96" operator="containsText" id="{A54CC8D7-6D57-424E-9233-A9A151F53B6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97" operator="containsText" id="{A3459A58-0E05-4627-B8FB-9205C204E3B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98" operator="containsText" id="{7C8E1435-0B6E-4725-8F3F-A5C4A365F12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99" operator="containsText" id="{F953D7C5-6640-4038-867C-932EFF89733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00" operator="containsText" id="{9C17A32A-CE0B-413C-99BF-5C067AC5AED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01" operator="containsText" id="{8484DC1B-7203-43FF-9801-281354494F4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02" operator="containsText" id="{20AA11DE-EB16-4879-B575-F758A09F8FC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03" operator="containsText" id="{1E56CDDF-9E81-4708-B235-BD4000FD23D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04" operator="containsText" id="{FFA8900C-9073-4323-AE5A-862E75A2737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05" operator="containsText" id="{21B3630F-2E62-40C7-91AB-D2D92B38ACA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06" operator="containsText" id="{E8709F1D-2559-42A0-9D82-AE09696F3D2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07" operator="containsText" id="{37588D55-E8F2-4089-92B3-96BDBB31F9C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08" operator="containsText" id="{118178B5-2E3D-4F17-A0F2-C7222374873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09" operator="containsText" id="{BA1BA240-7B96-4E3E-A7DF-BF8B330765F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10" operator="containsText" id="{1F2AB8BD-848F-46DB-968F-DCF9E5B3DB5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11" operator="containsText" id="{1B975B66-A9E1-4F61-8792-8E5A1B47A48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12" operator="containsText" id="{FEDD2034-7C60-4113-90F0-693FEF2B3CB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13" operator="containsText" id="{E542A15C-0EC3-44C9-B3A6-1FCA17DAA92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14" operator="containsText" id="{E866FC98-7EF5-4F72-938B-E9B147AA699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15" operator="containsText" id="{E0249DA8-E568-40CA-88BB-CA9F8F382E3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16" operator="containsText" id="{EC5646B2-4494-4CAF-8240-9FACDF1259A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17" operator="containsText" id="{A2B2DB0A-1B6D-42E7-8037-1E17BE6C43F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18" operator="containsText" id="{4B1D0B25-B5A3-4DDF-8069-2445EF40558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19" operator="containsText" id="{4E67C255-215C-439B-B107-829BB68C739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20" operator="containsText" id="{CB90336D-E1CB-4410-8D34-ED8EFEC9D8B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21" operator="containsText" id="{10CC80EE-1F2C-46EE-894E-5B80C8BCBB7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22" operator="containsText" id="{1C7EF028-07C2-4783-A520-1B6A9016BE5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23" operator="containsText" id="{3BE02542-774C-49CD-9242-AA5795B54F4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24" operator="containsText" id="{554F9200-A157-419E-8F26-4F638F212CA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25" operator="containsText" id="{8B5A6AEE-E2CD-4A02-B033-F26624E95AE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26" operator="containsText" id="{4B6CE9F6-E26B-4749-B37D-C586BB27EC9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27" operator="containsText" id="{E1B6459E-5BB8-4C10-8950-FC9FD1515F5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28" operator="containsText" id="{5B029810-DAD7-42E9-8213-7A96D0326BC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29" operator="containsText" id="{31BCFC77-6207-4867-9181-341A11F1421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30" operator="containsText" id="{5F09B019-F7AE-4281-B0B9-88515F110F7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31" operator="containsText" id="{C651A02B-32B5-427B-A7B4-394CEB30927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32" operator="containsText" id="{69656B1F-F0FD-44A7-8C8E-36A95F54333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33" operator="containsText" id="{0BFC592C-5957-47BF-89DC-E9BE788CCBC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34" operator="containsText" id="{B890AA04-A30B-495D-AFEA-3C9AA5D5FDA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35" operator="containsText" id="{F0EC800C-F378-4532-82C2-715EED160C2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36" operator="containsText" id="{7A52C5D0-D244-45C5-82E1-8083CAADC42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37" operator="containsText" id="{E500221F-0B9C-4A0F-9567-37E932BD011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38" operator="containsText" id="{AD3B650F-D5EE-4FDB-AE6E-B13289B3238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39" operator="containsText" id="{39C73D32-C460-44FB-AABF-FA55B778822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40" operator="containsText" id="{CFDF5E87-91C2-428F-BAA1-BBDE69D0EC4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41" operator="containsText" id="{C295DC32-C2E2-4CB6-9D11-B419411B939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42" operator="containsText" id="{1C862FA0-5CBC-4ECE-859A-B969FF86962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43" operator="containsText" id="{660E162E-60E4-4A90-B931-4A0D2C60245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44" operator="containsText" id="{C2896FC1-1F4B-4DD8-AFAB-4FF8D2AFA8E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45" operator="containsText" id="{534073EE-D16C-4359-B29C-5F63633940B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46" operator="containsText" id="{031AF0CB-EA19-43A3-B50A-4A1766285F1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47" operator="containsText" id="{DE56E4CB-5D02-4D26-8738-CE509FD425C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48" operator="containsText" id="{2041BE1C-D2B9-425A-81FF-08686F1714A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49" operator="containsText" id="{666B7128-53FA-481C-997E-AF8AD2AC764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50" operator="containsText" id="{E7581531-F16D-41EF-9C8C-F7B1C7FACB9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51" operator="containsText" id="{2DAFFA01-1C55-4659-802A-96FE4A05DF5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52" operator="containsText" id="{DBEA21A2-F4A1-497C-B950-DBD6756CABA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53" operator="containsText" id="{1B58D890-F5FB-4A0E-8444-984724BBEF4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54" operator="containsText" id="{43D5229F-CA17-4B3D-9725-9A8DB2718BF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55" operator="containsText" id="{E0774B88-E02C-4E19-A23F-ACDC89D5A06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56" operator="containsText" id="{FF30FC7E-9EAA-4916-9AF8-AB518F76DF6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57" operator="containsText" id="{92F5B97A-7D34-4F28-B673-A4649D731B3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58" operator="containsText" id="{DD6640A0-B845-4047-A453-6812A9F3B1C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59" operator="containsText" id="{B2A58B0E-D147-492B-8912-30E818F4AA7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60" operator="containsText" id="{A21FE7EB-4BDB-4953-B12F-B6CE8EF31C9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61" operator="containsText" id="{6F99E175-5BC9-4573-AB62-63211D8F4FD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62" operator="containsText" id="{9F6C5855-5178-4A81-938F-CB6EE06C9F0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63" operator="containsText" id="{36644DD1-65B8-47E2-9273-EBF00B42747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64" operator="containsText" id="{20E000BC-49E1-4AE3-A136-9B042A69157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65" operator="containsText" id="{FDC1690E-E5A1-4C31-A2EC-BE3E4EB97C4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66" operator="containsText" id="{D3739050-EDE4-4350-B4FD-C7E8AF2D222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67" operator="containsText" id="{3E71666C-B3E0-4A88-AC61-00F06B1A1BE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68" operator="containsText" id="{DAC00E59-E021-412A-83DF-1F04B700C7A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69" operator="containsText" id="{FD0BE84F-8884-42E7-8B81-0A5CA3E806D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70" operator="containsText" id="{798E1F93-5EF9-488E-8A74-FA072292D5D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71" operator="containsText" id="{CB807E26-493B-4FF2-9637-649DC97C529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72" operator="containsText" id="{C1DB98C3-28B6-43A1-8861-82DE78F9E17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73" operator="containsText" id="{5F641B56-0614-4B2D-BBE3-AFDBCEA3F9C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74" operator="containsText" id="{0ED18B02-CDFE-484F-AF53-5876F643038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75" operator="containsText" id="{B3BFA815-3058-4254-B6DC-8E3EBD7225B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76" operator="containsText" id="{B063BBA8-8F73-4CF6-8F0F-0AE97B720E4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77" operator="containsText" id="{847B526F-3C6F-4E27-822C-5D6D74AEA91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78" operator="containsText" id="{8089E9A8-FDE6-42AF-B3ED-C41BF5BA502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79" operator="containsText" id="{95678936-7600-4058-9D60-EA19EDAAD20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80" operator="containsText" id="{660DAF9D-715B-432C-97A9-057EBA81954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81" operator="containsText" id="{CA039F05-E9CF-4000-B604-2D690354707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82" operator="containsText" id="{654769E9-165E-4772-9EDC-70F7254DD31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83" operator="containsText" id="{8DA6EEBB-231F-458E-8FCC-040AA417645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84" operator="containsText" id="{63485C08-6E25-4F39-AEA8-0CBEF011711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85" operator="containsText" id="{DA4BF6F6-187D-45E6-9DB2-FFD3BB3CF0A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86" operator="containsText" id="{171ACDF4-72CD-4463-B7A3-511E825CD82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87" operator="containsText" id="{2D3CFF56-FC4C-4EC7-B919-CF9E81B0532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88" operator="containsText" id="{40E2F8D8-B37E-4973-8BA3-8ECA9F61938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89" operator="containsText" id="{67E9B840-58EF-4EED-A09E-46733ADE90D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90" operator="containsText" id="{8D434869-901C-491E-AE85-B450C0E23D2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91" operator="containsText" id="{3A816024-96AA-47C0-8FC5-1B896091200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92" operator="containsText" id="{D89BA9A4-C509-450E-B666-9534EA3FBD2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93" operator="containsText" id="{896C4F3E-E06A-4093-BD82-FE3CA5FB5C0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94" operator="containsText" id="{F72FA11C-8E94-4730-83E6-EF4D1CD8C95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195" operator="containsText" id="{414297C8-179D-4C87-87F5-BFE991E1A62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96" operator="containsText" id="{612EC62D-07EF-4F4F-AAF2-9203D6F4642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97" operator="containsText" id="{AEF9657C-F471-46A7-8932-542D7271006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98" operator="containsText" id="{B64C3517-25B0-4C67-8F6D-E6F23F021AB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99" operator="containsText" id="{2C63465A-F258-4028-80C4-12A2AA1ED64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00" operator="containsText" id="{53F94AC6-2CA8-4C3E-BE5B-9773AC1DE72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01" operator="containsText" id="{A9EEBC36-398B-4DE5-A0CE-20145994042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02" operator="containsText" id="{E1B78BBF-E11C-4AFC-B16C-79FB0B66258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03" operator="containsText" id="{11B59F55-D07F-4332-9CCD-154B329C937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04" operator="containsText" id="{45E2488F-9479-4439-B864-D83D3598C4E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05" operator="containsText" id="{5ED42FCC-C9F3-4107-AA30-5F10342CDDF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06" operator="containsText" id="{DF0D11DD-DB32-4231-B6CD-1660F7AA091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07" operator="containsText" id="{4C956157-D32E-4FF0-A5D9-0126CD89590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08" operator="containsText" id="{5BDEC3AC-DFF9-43DC-813F-8B7CEE47927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09" operator="containsText" id="{A9905B68-6B1B-4A83-9304-C504B286409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10" operator="containsText" id="{8A96C8F7-1D88-4C83-9CDE-7552801F193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10869" operator="containsText" id="{FE9B111A-8BD9-4E66-9CB9-52C36FC0BE3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70" operator="containsText" id="{852FEBFE-00FC-47C1-A1FB-B8DD075E877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71" operator="containsText" id="{EA8374A7-F2CE-4EE5-A2F4-B7B6B700A66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72" operator="containsText" id="{8EC50C24-CFC8-4691-9975-8B98AEB4E35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73" operator="containsText" id="{6C4D1831-865E-4713-A13A-4A6074ABF8F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74" operator="containsText" id="{30AE4510-C6AF-47F3-A3D8-F00BC0A25DB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75" operator="containsText" id="{6F61345A-4E2F-44F0-A689-C81B63FB27E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76" operator="containsText" id="{E860677D-130A-4481-981A-63E623974C4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77" operator="containsText" id="{2EC2E19F-022B-42A5-ADB1-5FC7F38481D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78" operator="containsText" id="{B97D8702-8DD4-4BD0-9376-367A01E2F69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79" operator="containsText" id="{F853E7B9-35FA-464E-83B8-03E1179E8D4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80" operator="containsText" id="{66432925-6A8D-46CF-9D92-7D807A94D4B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881" operator="containsText" id="{A5796F80-2408-4FBA-9793-DF631A6AE50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82" operator="containsText" id="{5E3A8475-9E27-4401-89D6-7A26072E94E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83" operator="containsText" id="{8B37431C-8993-4FFD-A43C-7F595BCDEFF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84" operator="containsText" id="{1F6AC22B-0BD3-4BAD-84BB-05B72401FAD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85" operator="containsText" id="{BB99DDBB-0FA9-4B85-B46D-45869AE3F57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86" operator="containsText" id="{8113BF8E-59D5-4D57-8CCC-A51D514EAD3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87" operator="containsText" id="{08BE6CEE-8F1E-4097-AACF-B55C3B87498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88" operator="containsText" id="{B32C459F-B42D-4D37-930F-9B601779076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89" operator="containsText" id="{1E146B4A-9C19-47AF-89A8-94B84DC6C83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90" operator="containsText" id="{4D3F8E6F-AD96-4742-9FBF-CB45354D235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91" operator="containsText" id="{03020996-18A7-458B-80B5-C4568E9C293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92" operator="containsText" id="{91A4C2D3-5E3C-4345-B42F-97F7B3BA2BA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893" operator="containsText" id="{2FABBF98-F97B-4239-BC7D-914F2AC022A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94" operator="containsText" id="{489FFB1B-7DFD-4C48-8C9D-3B1046C27F1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95" operator="containsText" id="{04CAE892-0FFF-4D3E-951D-CAF33D3334E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96" operator="containsText" id="{3ED523EB-EB3F-415C-9B96-065353113BC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97" operator="containsText" id="{84288281-DAED-4D4F-9D46-713CCECB33E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98" operator="containsText" id="{873988F9-AAB5-4811-8375-7FC970158CE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99" operator="containsText" id="{E5455778-D206-4873-BD2B-867EF4C2FBF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00" operator="containsText" id="{B798658D-6FDF-4604-9793-3842704A302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01" operator="containsText" id="{35C3BC55-ECEE-4307-A5C4-B47652688EA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02" operator="containsText" id="{3A773E62-5C2F-4AAC-8235-9E987288509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03" operator="containsText" id="{F0B8EADD-1296-457C-97E5-A0DC30F3A7C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04" operator="containsText" id="{E26AE5DB-52F2-4939-BFF6-677B80A3E7B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05" operator="containsText" id="{67D2782F-4C44-4738-BEFB-2784941D7CA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06" operator="containsText" id="{BDAD3464-3B81-40D2-BA96-F6CB9184FEE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07" operator="containsText" id="{0F1F7AB7-F92C-4A15-A796-8023796063C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08" operator="containsText" id="{6BAA03B8-6C10-4BF1-91F8-1A7358AD31E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09" operator="containsText" id="{341678E2-124C-4165-B27A-4636C08ED80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10" operator="containsText" id="{F2154D64-6461-48C9-9049-1E57C949000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11" operator="containsText" id="{ECF83B68-8242-476B-9055-E00619521BA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12" operator="containsText" id="{7E56746E-267B-4724-9ACB-DD80A4D7929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13" operator="containsText" id="{C2D16984-A4C6-4F9D-BAD6-46B735636BB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14" operator="containsText" id="{BE410E6D-9A25-4ABF-B9A6-0669EB8E066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15" operator="containsText" id="{D6089B21-31EC-455D-A265-4116CA891FA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16" operator="containsText" id="{55A916BD-80AA-4686-99E1-63A723A4E7C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17" operator="containsText" id="{6F93E977-F928-42AD-A164-07EB712A66B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18" operator="containsText" id="{0F889CE1-03AD-44B4-8AA7-06B2527A92C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19" operator="containsText" id="{496B7E9C-86C8-4A61-9C06-7E2CA21D2B6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20" operator="containsText" id="{6519BD97-815B-4BF6-B26E-9AB58001132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21" operator="containsText" id="{E4370DC7-A080-4E3E-A69B-E50D5372694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22" operator="containsText" id="{0C0BA862-3FB1-494B-9ADE-B2AF4A23947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23" operator="containsText" id="{7870803F-2AA7-4746-8E44-961FC5E97BD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24" operator="containsText" id="{7BF8C7ED-9219-4821-A482-C2435CD373B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25" operator="containsText" id="{FC294ADB-35D0-408C-965A-30BDC87C76D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26" operator="containsText" id="{60802EDD-9FD6-42CD-A690-6758EB371DD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27" operator="containsText" id="{BD1F7450-302E-41BE-8EB5-B80BAFF2768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28" operator="containsText" id="{E3C0A27B-3F6E-4382-AEDD-BF74ECEB0D6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29" operator="containsText" id="{F7F607EB-0F38-4957-BCA4-F71862D3C29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30" operator="containsText" id="{499FBAA5-3A5C-4789-972B-680AEE5133D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31" operator="containsText" id="{C4EE9BC3-BD20-40AE-86B7-F885A9CCEAE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32" operator="containsText" id="{2831593B-6995-4DEE-9213-16B1A0DA9DD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33" operator="containsText" id="{94CB7FBC-243C-4BCD-BD73-DFCB5C45F84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34" operator="containsText" id="{12FC5BE3-AF85-44EB-8191-0972678ABDB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35" operator="containsText" id="{D44A9DAA-6CA3-4486-9E8F-DC929A4FB0E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36" operator="containsText" id="{02AF8C84-975F-47A9-86D6-E1CDFE84917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37" operator="containsText" id="{98EB5DA8-E855-4A26-8084-6F9436EFFA7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38" operator="containsText" id="{BB0A97A4-1A07-4703-8EEF-57AA793CDB7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39" operator="containsText" id="{130FCF41-1E3B-42E5-AF03-7443077E37F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40" operator="containsText" id="{61DA1FC8-0727-4822-95F6-7754BEE3AC3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41" operator="containsText" id="{BFA27C46-DE3F-4114-A523-18F7D46C121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42" operator="containsText" id="{6DC4DF39-64BD-47E3-9E43-A5FCDD82FC3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43" operator="containsText" id="{378361C6-4AE8-4269-AB28-1E4938F2695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44" operator="containsText" id="{DA7971AC-F058-4F1B-A3D0-66A32A2A56D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45" operator="containsText" id="{E6E68038-881A-45D4-A3AD-4B467B5FD83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46" operator="containsText" id="{5D55105A-AB64-41D7-9E63-5644BAAEBDF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47" operator="containsText" id="{E3DE2E05-4501-4CFC-A891-92C42240528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48" operator="containsText" id="{1C9D2A0D-F56D-4526-A83F-D3C58615042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49" operator="containsText" id="{5DC14231-F861-4EC1-8719-319EE76FA30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50" operator="containsText" id="{15910927-4D5F-4832-86F8-CAA53A1F3D4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51" operator="containsText" id="{5765DA71-7985-4B18-A1CB-8843F27CC16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52" operator="containsText" id="{6F7718EA-F301-4BC4-AE03-9D63C22B422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53" operator="containsText" id="{A815B31E-ABB9-4191-9388-BDD2E8E44D2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54" operator="containsText" id="{D7483CEF-0EC5-4F61-99B6-D62750E1D03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55" operator="containsText" id="{0757165A-6754-4467-A8DB-0CCB3D32601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56" operator="containsText" id="{DAE3B46E-5F02-4BA8-B505-189C85472E8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57" operator="containsText" id="{4AC9EDB2-1AC6-4609-9090-83093597440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58" operator="containsText" id="{8BC27EB6-4AAC-4628-BB35-D51700F1DBD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59" operator="containsText" id="{1E44071C-BB4D-4B42-91E1-B7DDE586F8E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60" operator="containsText" id="{813EE0D8-9B85-4D5C-A1C1-71E31D23617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61" operator="containsText" id="{FD7EADA6-C543-40EA-A514-0B0097F7452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62" operator="containsText" id="{768A26C4-0291-4C54-8617-528610493B7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63" operator="containsText" id="{F39F1BDF-2D27-4EA8-8146-64AE53A6183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64" operator="containsText" id="{5AF71D94-2E87-4B9C-BF53-9C127217E20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65" operator="containsText" id="{B12E50EF-BA45-4EFF-A764-EEA9FD011C3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66" operator="containsText" id="{5A91DC32-BCA4-469B-86B8-414894D245F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67" operator="containsText" id="{A8E2DCFE-6A28-4650-8047-79431D36034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68" operator="containsText" id="{E78545A6-F960-4C89-998B-AA25EF312AA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69" operator="containsText" id="{CF38E780-7149-416B-B748-DCECC51AFF2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70" operator="containsText" id="{44F1BD58-3256-4012-8292-E667134EF22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71" operator="containsText" id="{7DAF461D-DBAD-42A2-8CDA-F82B3B3D026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72" operator="containsText" id="{A5456D92-5547-409F-AC30-CB4E09F44C3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73" operator="containsText" id="{E42902E0-27EB-4DD1-9199-01814489EB9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74" operator="containsText" id="{69EC68D5-1B03-4F2D-A62A-7450907C0D8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75" operator="containsText" id="{5F1E4A1A-A771-44AB-B120-AF564C9908F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76" operator="containsText" id="{BD0F3C9F-D009-4BAB-A260-10A37A9C3C2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77" operator="containsText" id="{E2D29AD5-E6C2-43DD-961E-35ECB7A898A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78" operator="containsText" id="{6F107CDD-A05D-464B-AF92-B08B1783345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79" operator="containsText" id="{CC933CA9-E541-464F-9AC9-D8C164B82B0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80" operator="containsText" id="{DF36C809-457E-4592-8382-F3147216469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81" operator="containsText" id="{2A3A2EDB-9BCB-4056-B042-7EA2D7D26E0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82" operator="containsText" id="{F2FAC014-F22E-4C6D-9A2D-B049697CFC9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83" operator="containsText" id="{9798A21D-9CD8-4ED5-B560-C152979682E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84" operator="containsText" id="{95CB4E4E-9B30-4155-A6A0-3DB17767FD1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85" operator="containsText" id="{74DE28D3-0717-4EC5-B5D3-0327E2FCF7C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86" operator="containsText" id="{BF3A5093-0580-49C2-975C-C17C191C3FD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87" operator="containsText" id="{20A6B0C8-705F-4547-8F13-EBAAD56DE2B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88" operator="containsText" id="{3CC9D813-E5E2-413E-9C2A-374FCD61376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89" operator="containsText" id="{5BEE66FD-31E4-4A73-B437-48D8A7C8891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90" operator="containsText" id="{09E9CEE9-8446-4C4D-90AC-307B4352370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91" operator="containsText" id="{33048AD1-A01B-4A32-943E-4C9414C4E0E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92" operator="containsText" id="{734C01BC-D852-4DA1-92B5-90F16F4562A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93" operator="containsText" id="{8BE39778-1444-4B3D-B32C-D3909073161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94" operator="containsText" id="{92A07438-E3E9-461E-ACC7-05CD4779A6A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95" operator="containsText" id="{05CB8C00-D143-462F-BA89-10374AC5AB7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96" operator="containsText" id="{FD8FA1FB-618C-417A-B27F-FF8E32B39C6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997" operator="containsText" id="{A317A40D-6DA6-4659-B06B-39511E5FE97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98" operator="containsText" id="{538768F2-8670-4456-8A53-DF7B50B18E2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99" operator="containsText" id="{A53A98DD-D2E7-4EE7-BDA5-DC26FAEE329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00" operator="containsText" id="{B0E12B98-BAE7-46A4-8FF1-88245FA1861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01" operator="containsText" id="{5536FEC6-BC0D-4214-A321-4EA856C7187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02" operator="containsText" id="{4A626051-53CA-4085-AEAC-A5893CF18D9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03" operator="containsText" id="{B2797435-29F6-4FDF-8277-00E787E72CB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04" operator="containsText" id="{0D6B72BD-5ACD-4E1C-A12C-52BDA050C06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05" operator="containsText" id="{BD1D90F8-9EE7-42E6-90EC-832129F5667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06" operator="containsText" id="{9FD0A0AA-52C2-46AD-89CA-905096BD11B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07" operator="containsText" id="{01EA8015-6F2E-448F-8498-BFCA5DE17F5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08" operator="containsText" id="{970D8F78-B162-4AC0-837A-3B323D85F4D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09" operator="containsText" id="{C0CD6C36-8973-4595-A231-CFE1C9A6E75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10" operator="containsText" id="{503433B3-2C7E-452D-BFC8-F5096ECEC52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11" operator="containsText" id="{0D3F6D87-8844-44D8-AD4F-FB31A62EAC4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12" operator="containsText" id="{6701C02A-9B5E-4187-9FB3-32AF3A3A0F7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13" operator="containsText" id="{8AE62E2F-891F-4605-ADE7-D78B3A2B4E6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14" operator="containsText" id="{4D73EB1A-712A-42F7-8EA3-08EE4F81FF8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15" operator="containsText" id="{2A614202-B13B-4ED9-9EFC-ACEDF1925AD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16" operator="containsText" id="{37D771E3-F27A-4805-83D1-86A5A69A0FF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17" operator="containsText" id="{85D40D89-BCCA-4DAF-B12A-B6BAFE458EB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18" operator="containsText" id="{97A12631-6875-4E6B-8D91-67B46F5CE2A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19" operator="containsText" id="{4C7B28DF-8020-4EC9-A645-51271C0D25D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20" operator="containsText" id="{FB79C58D-758C-4FB9-8AD0-AC41596B726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21" operator="containsText" id="{E438EE67-2D0A-4A02-97C5-1D89930879D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22" operator="containsText" id="{6AD5461F-1AFF-48B5-AA5D-D1BF0867BE2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23" operator="containsText" id="{8A420A65-E855-4750-98F3-56485176014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24" operator="containsText" id="{AC1E5726-8780-416C-87ED-7E650F67659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25" operator="containsText" id="{28D809EE-3158-4E39-9DDB-2675ACCD165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26" operator="containsText" id="{4AD7A080-E84B-4CB2-AA1D-F1B0C5FB29C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27" operator="containsText" id="{25F60BD2-BFD6-4CA8-A588-F0F3818FE20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28" operator="containsText" id="{B74FB738-AFEA-4E77-944A-928E16ED3D5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29" operator="containsText" id="{05D7C515-4A28-4621-A7EE-F57337E4EDB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30" operator="containsText" id="{73687481-50C7-4420-923C-8DF272FC8ED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31" operator="containsText" id="{E3C8682F-3F77-4803-B0DA-5AD9002771B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32" operator="containsText" id="{23277C6B-B890-47A5-A5B1-357E710B4D8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33" operator="containsText" id="{05F8EC4A-5ADA-41AD-BFB5-6B757BFC245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34" operator="containsText" id="{4AA929A2-09D2-4097-BE4E-E21E035E577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35" operator="containsText" id="{C8578126-95F7-46D2-BFE5-4A19B2EF7F2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36" operator="containsText" id="{90E328F9-17C9-4ECB-BF8F-E7033735E6B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37" operator="containsText" id="{5465F071-F422-43C7-AAB2-41ACDAE85F0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38" operator="containsText" id="{E969BECA-2710-4D67-BC59-133B1F63283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39" operator="containsText" id="{D71972D0-5BFE-4D46-9FDF-3855183D252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40" operator="containsText" id="{F1565159-1DDE-46F8-9EFB-AB1F93E7821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41" operator="containsText" id="{10521F1F-BD62-40AB-81D0-60F767BA741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42" operator="containsText" id="{D75209C6-7F8B-4B56-BC20-5196853A0AB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43" operator="containsText" id="{64C702EA-870E-4E7D-9FF4-B3031768F9A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44" operator="containsText" id="{5C52D9DD-C8AE-44D5-8DC1-D1D37206909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45" operator="containsText" id="{C2F563C8-61F8-49BD-A484-9417259FA25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46" operator="containsText" id="{9CAC8111-CBA2-4A05-AB57-E85C3247564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47" operator="containsText" id="{0C8FB0C4-05BE-464E-ACDD-910C46E3069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48" operator="containsText" id="{F3B1665F-0E2A-4585-82EC-952DA1546CC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49" operator="containsText" id="{BFC3880D-773A-40CC-B412-0055FF27E29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50" operator="containsText" id="{E473D4B6-4147-4732-A405-AC35CB9AEAA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51" operator="containsText" id="{3909BAB4-C89B-4EF5-B106-FDFEFE14A51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52" operator="containsText" id="{6420D5E4-145A-4A2F-9D1C-53BC8256E4C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53" operator="containsText" id="{61DB408B-9F41-4B7D-A3DB-AB1D93912DD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54" operator="containsText" id="{62D84888-DA57-49AC-8345-2D3CD7F7AE6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55" operator="containsText" id="{AA537E9F-D846-484D-AEDE-02CC8635615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56" operator="containsText" id="{F3C15BD8-53F1-4496-879E-05A604133BA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57" operator="containsText" id="{DAF963DE-7848-4CB5-BACE-2930639CD28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58" operator="containsText" id="{B74E1D20-48E0-4DEE-AADD-339C5AC75BC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59" operator="containsText" id="{5A6B7D74-6DC9-4F31-A1B8-1EBFAAAF1FC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60" operator="containsText" id="{96C08627-62A0-4C1A-99FA-2837671DEE3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61" operator="containsText" id="{E5D135B9-CA93-4873-A6D8-85B9D12697A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62" operator="containsText" id="{4BBA3525-BF49-4FB8-8DE7-DC8399F9300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63" operator="containsText" id="{71739AE9-B3C5-4579-8164-D9149CD5404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64" operator="containsText" id="{198988B2-EF88-40DF-84A6-B5E7BB482B0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65" operator="containsText" id="{ACA918FE-AED6-4641-A7C1-005131B2F9C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66" operator="containsText" id="{67B82140-AC1E-465D-8C64-0F9F9CFFA14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67" operator="containsText" id="{E443ED83-4B64-4C41-AA88-7A306EE0361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68" operator="containsText" id="{3B4C5253-59AC-41A3-92B7-B0A56955DE8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69" operator="containsText" id="{BDD72FD9-72D7-4393-A86A-77304324E98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70" operator="containsText" id="{8E4C2858-5B1C-4274-8E09-B30A776DFB2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71" operator="containsText" id="{FA2300D4-8AF0-4797-9AF2-826508ED260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72" operator="containsText" id="{112BF6D6-B87B-4806-AE8C-FD61A8FA2EA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73" operator="containsText" id="{303AED4B-5206-4949-9A25-374AAC55D57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74" operator="containsText" id="{0FE16082-E989-46BB-B9C7-F9B4A5A9EC9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75" operator="containsText" id="{E89DBF58-EB4F-43FF-9990-4017105BCBB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76" operator="containsText" id="{3D9D9F7D-3A11-4560-A842-724D369687F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77" operator="containsText" id="{9746CB52-4B0E-488D-9A0E-CCCFF77E9AD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78" operator="containsText" id="{81D4F499-C9A0-4345-AADD-956BB755CD8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79" operator="containsText" id="{EEBA4280-2BDE-442C-AB4C-FEA7E140BFB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80" operator="containsText" id="{B3C077E0-DC7C-4AB8-85B8-8FFFE437E42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81" operator="containsText" id="{8DA5F8A3-1CE6-4660-8FE6-3E639A045D3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P27:Q27</xm:sqref>
        </x14:conditionalFormatting>
        <x14:conditionalFormatting xmlns:xm="http://schemas.microsoft.com/office/excel/2006/main">
          <x14:cfRule type="containsText" priority="10854" operator="containsText" id="{C3AFF4F5-7D69-463A-A4C7-65D5A51DB157}">
            <xm:f>NOT(ISERROR(SEARCH($P$44,Q27)))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55" operator="containsText" id="{2AEA65BC-4461-4C2B-9ECF-A0ED5C9B175A}">
            <xm:f>NOT(ISERROR(SEARCH($O$44,Q27)))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56" operator="containsText" id="{31577656-9C83-4A80-AE7A-756312893412}">
            <xm:f>NOT(ISERROR(SEARCH($N$44,Q27)))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57" operator="containsText" id="{4F4B1484-A7E7-4212-B5D2-664F4ADA2F3F}">
            <xm:f>NOT(ISERROR(SEARCH($M$44,Q27)))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58" operator="containsText" id="{7B8967DB-91F1-41FA-8989-9BED00BB2FF7}">
            <xm:f>NOT(ISERROR(SEARCH($L$44,Q27)))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59" operator="containsText" id="{E8211BC7-0549-4660-BF9E-AF5C3672E1DA}">
            <xm:f>NOT(ISERROR(SEARCH($K$44,Q27)))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60" operator="containsText" id="{06E85230-4414-46A6-850E-A821C27C6581}">
            <xm:f>NOT(ISERROR(SEARCH($J$44,Q27)))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61" operator="containsText" id="{D858D44A-6F45-4190-A7C8-7B021A822E7B}">
            <xm:f>NOT(ISERROR(SEARCH(#REF!,Q27)))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62" operator="containsText" id="{31F7B95A-395E-4400-A3F0-426C334B7724}">
            <xm:f>NOT(ISERROR(SEARCH($R$44,Q27)))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63" operator="containsText" id="{D7063E25-D17A-4B7D-A69C-FFC065E38DD3}">
            <xm:f>NOT(ISERROR(SEARCH($Q$44,Q27)))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64" operator="containsText" id="{6446FA88-4E68-4213-9CC4-893949A51700}">
            <xm:f>NOT(ISERROR(SEARCH(#REF!,Q27)))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65" operator="containsText" id="{0E964E53-DFB0-425F-AE1A-4120D8BAADE6}">
            <xm:f>NOT(ISERROR(SEARCH($I$44,Q27)))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866" operator="containsText" id="{635C74DC-4EF8-4442-B353-94A01000CE7B}">
            <xm:f>NOT(ISERROR(SEARCH($Q$44,Q27)))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67" operator="containsText" id="{BFE1605A-D59A-48AB-9F02-0CD5E8CE3A6B}">
            <xm:f>NOT(ISERROR(SEARCH(#REF!,Q27)))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68" operator="containsText" id="{12A758FB-2DAA-42B7-9ED2-9C27DB1A8C20}">
            <xm:f>NOT(ISERROR(SEARCH($I$44,Q27)))</xm:f>
            <xm:f>$I$44</xm:f>
            <x14:dxf>
              <fill>
                <patternFill>
                  <bgColor theme="2"/>
                </patternFill>
              </fill>
            </x14:dxf>
          </x14:cfRule>
          <xm:sqref>Q27</xm:sqref>
        </x14:conditionalFormatting>
        <x14:conditionalFormatting xmlns:xm="http://schemas.microsoft.com/office/excel/2006/main">
          <x14:cfRule type="containsText" priority="10806" operator="containsText" id="{7478358B-12EE-4265-A0E5-BFC7ACE3139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7" operator="containsText" id="{ACCB0764-071E-47BF-BECD-8B5D7F7195A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8" operator="containsText" id="{D4540BF5-66B8-4053-969B-1CF20D45F8B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09" operator="containsText" id="{32115C1F-70E4-4048-87DC-A771EBCBA52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10" operator="containsText" id="{DDBC480C-1E9A-4394-9401-F6F759B6F2B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11" operator="containsText" id="{B410B5FE-C6DF-4DB8-990D-C7AFBB575B1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12" operator="containsText" id="{EBB232D1-EF55-4464-86BF-FA88B5440CE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13" operator="containsText" id="{1711D3BA-5695-4F84-9257-6668D66B092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14" operator="containsText" id="{8A1662A5-D617-4565-B510-65363E7EA87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15" operator="containsText" id="{CA8E6E77-7E5A-418B-A552-1BC7B9C5B06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16" operator="containsText" id="{CE74C083-469F-44AC-A146-FF39D3839BB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17" operator="containsText" id="{B1AE87F8-3FE2-428C-A597-90A50CF29CD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818" operator="containsText" id="{771D1D4B-AA5B-4C63-BBA5-25BE6CC0E97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19" operator="containsText" id="{3AB35BFD-DA43-491E-A7BF-1AA61DDC68A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20" operator="containsText" id="{634CDF50-7FDB-4933-9CFC-589221FD762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21" operator="containsText" id="{EF9AFC0E-58BC-4D4E-BF3D-C62957DC56C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22" operator="containsText" id="{DE9C0666-2C7E-42F8-974B-A2E6AD023FB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23" operator="containsText" id="{D58F4639-99CB-42AB-AEF4-171CFD34B15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24" operator="containsText" id="{AE7F70FB-EE7B-4048-B4C4-5A891C1A006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25" operator="containsText" id="{E81D16C1-D9EA-4DC2-8BED-E4DF9C41751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26" operator="containsText" id="{5B1555A6-8841-4CAA-B209-CC1F87FF984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27" operator="containsText" id="{03C5D3FE-7D95-49FF-9B04-C417D960B5E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28" operator="containsText" id="{458A9C9A-8BB1-4A10-9D8B-F83A9C137FC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29" operator="containsText" id="{B82DD299-1607-425C-975E-4665A62302B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830" operator="containsText" id="{8D75B8D2-2E92-43CE-B7C5-679F382E815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31" operator="containsText" id="{A4090EAE-CBE5-40DD-9559-D15C5A77125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32" operator="containsText" id="{56BD5070-516A-4957-AB9F-1C938C59E9E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33" operator="containsText" id="{ED67F15A-F3DD-4984-B9C0-AFCD817BA44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34" operator="containsText" id="{9257F370-B4B2-47F7-AA27-AB45BC2102B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35" operator="containsText" id="{1253C68D-D1F7-4186-8B68-9CAE77F9D78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36" operator="containsText" id="{D93744CE-5BF2-4B88-8467-89F2CD3A3B2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37" operator="containsText" id="{574F967B-1927-45C8-8C19-DD43AEE9FDB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38" operator="containsText" id="{04FAFB27-992A-454B-A8B1-053681AEB3F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39" operator="containsText" id="{A1FBA347-3843-4CE1-8EEB-C387718BB4A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40" operator="containsText" id="{1C481EFB-8FBD-46A7-92BF-05781675BD4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41" operator="containsText" id="{F815754E-F446-4749-9E37-448CDF374CA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842" operator="containsText" id="{29548716-E8DE-46E6-AC44-10FDC150DC5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43" operator="containsText" id="{4CA1A230-8D6C-4979-A56E-F6B2F42B340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44" operator="containsText" id="{7099E427-C186-42F0-A9A9-3D897956D20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45" operator="containsText" id="{F1B8A441-0ADD-4B3A-B6AE-315DC792F4C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46" operator="containsText" id="{EAFE3DFD-2765-4382-BA7B-FFAABBCA055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47" operator="containsText" id="{81E3803B-8D44-4888-95CB-44E845BCE3E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48" operator="containsText" id="{BF8CF4E7-1F09-43E8-B48B-5DE4F119086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49" operator="containsText" id="{A9180874-CCA1-4F12-824D-A8A85131E2C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50" operator="containsText" id="{7F4C6A44-707E-47B4-847A-48A91F92333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51" operator="containsText" id="{286BC6FD-6E56-4994-82C8-7EAB2C0EFFE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52" operator="containsText" id="{710F64C5-AD36-4E65-AD03-CF1BC444D30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53" operator="containsText" id="{F1808820-26DA-4037-B53A-EF574571CF9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P27:Q27</xm:sqref>
        </x14:conditionalFormatting>
        <x14:conditionalFormatting xmlns:xm="http://schemas.microsoft.com/office/excel/2006/main">
          <x14:cfRule type="containsText" priority="10794" operator="containsText" id="{8DB80DD6-E69D-4245-B5A7-0758344B047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95" operator="containsText" id="{B9D4F8B3-DCE7-420D-88B0-1FDDCE013839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96" operator="containsText" id="{360B120E-BF41-43CC-BCE1-CD2ACFA5C06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97" operator="containsText" id="{6F9202F3-CBDC-40F5-9676-7D935253522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98" operator="containsText" id="{DCCCFD71-DCD4-42C1-BD98-393933CD6A9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99" operator="containsText" id="{B9FE5B0D-3056-449F-9FC4-1B44CA57CE8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0" operator="containsText" id="{B4C4DC54-3843-48FE-A8E0-60C18383260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1" operator="containsText" id="{FC81A8E5-E54B-47C4-9732-667B4429888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2" operator="containsText" id="{53F046E6-9465-45CA-B4AC-AD2EF31BCC4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3" operator="containsText" id="{DE6E905C-2FF9-48A1-BE4A-7710D7397AD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4" operator="containsText" id="{D12F6151-48C3-40E3-95CB-E6847DC50D7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05" operator="containsText" id="{701F9470-31F7-4439-98A1-FEE427C1631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10793" operator="containsText" id="{EA0E6D81-C11F-4F0E-8E9D-EC9537E715A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0733" operator="containsText" id="{7C44776B-1C9F-4E6D-9BD0-5EE84D6CC82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34" operator="containsText" id="{3A166953-AE1C-4129-8AE6-294F4A65686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35" operator="containsText" id="{A55130D5-CF59-4930-ABCD-5877EBEE7C0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36" operator="containsText" id="{9E602541-CBEC-46ED-B259-5AB857EF45D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37" operator="containsText" id="{1D2A8DD3-76F6-4A31-B529-FD1AB0B5D64E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38" operator="containsText" id="{CC95C940-016C-461E-95DD-902406E95D5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39" operator="containsText" id="{01AACB81-CF5E-4F28-BC58-FA504876DD2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40" operator="containsText" id="{6FFDF587-9B38-49C0-B79C-13799B6225E3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41" operator="containsText" id="{D15B270C-6BA4-43BD-B5AC-22CD7DD0493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42" operator="containsText" id="{573BA233-C2EE-4F8A-863E-B93A2995CCA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743" operator="containsText" id="{10F45E6C-2CF3-47A4-90F5-EC403FCB954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44" operator="containsText" id="{BE9DFE7D-0F99-42A0-9B9B-50E75500014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45" operator="containsText" id="{D08E5920-A719-4F14-8EAD-F353F45B9DC6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46" operator="containsText" id="{71710EE7-4F4F-4C96-8623-D69DDA69FE1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47" operator="containsText" id="{D5E402A3-A574-47BD-9516-CD537D32585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48" operator="containsText" id="{52A06C0E-6BE4-4413-A0E9-76A82E0A75B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49" operator="containsText" id="{5B04EF90-3D6D-4A2C-BC67-151104B877E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50" operator="containsText" id="{4CDF9FA4-4174-47D7-A9D5-E8F274630613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51" operator="containsText" id="{EF257D77-246D-45B7-89DF-818CD05A7FD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52" operator="containsText" id="{435C18E5-F1E7-4920-9B23-C91BB1DAC8E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753" operator="containsText" id="{5EAB4FC0-640F-426D-9154-104F5BD09F1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54" operator="containsText" id="{6D061766-1E1E-483E-956F-FFAFC1731C9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55" operator="containsText" id="{6C45DF90-EBFF-4176-BD3A-C7E21290C46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56" operator="containsText" id="{8C1EF8ED-AFB0-4F5F-AB47-CAE93F5700A7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57" operator="containsText" id="{DC038CDF-732C-4B91-8156-EF6EF79406E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58" operator="containsText" id="{187DE441-28A4-46EC-B6E8-9201CE1CEF3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59" operator="containsText" id="{6F7B82BE-02A3-4361-8B92-3C174195169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60" operator="containsText" id="{A4525FC8-6DF7-4390-8135-347AE2FEC45F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61" operator="containsText" id="{6B4D5FAC-AB15-48FB-BE22-878C0ECBEDE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62" operator="containsText" id="{24DC8511-42A7-4148-894E-CC452B387D6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763" operator="containsText" id="{6A10872B-D471-4508-96F8-F9FDCC1C06E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64" operator="containsText" id="{AB816342-7E81-46A6-827A-20245DAFC01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65" operator="containsText" id="{A3573CFF-6695-4B1F-B528-797FC755F3D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66" operator="containsText" id="{CDBA063B-9888-4AAF-A015-4010270CBED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67" operator="containsText" id="{FC95E7A5-A3B8-40A3-82B0-99F5EB5D0BF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68" operator="containsText" id="{EB2EE2D0-F9AB-4E56-BBFA-7DB82743C4D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69" operator="containsText" id="{9F656983-6FE8-45FB-8145-9E5780DF83A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70" operator="containsText" id="{54D6A2F2-ECB7-47C7-AE30-4A506B5BF2F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71" operator="containsText" id="{2A2906C8-18C8-417F-8D54-0C16C8F977A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72" operator="containsText" id="{4C8AD5F4-011E-47AF-87A5-E3E78CB8C7D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773" operator="containsText" id="{A369A84D-3426-4AE0-9306-D8437E92FE1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74" operator="containsText" id="{C91F3FF3-7BA2-4A17-B2DE-D339EF493BC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75" operator="containsText" id="{2257A583-172C-4A5F-8DAD-50E7C770BA5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76" operator="containsText" id="{A709F54F-A4B2-4839-9C16-73E27B313FD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77" operator="containsText" id="{41BB6406-B8C6-4AE1-A6D6-C728507E9BB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78" operator="containsText" id="{44E7444D-3684-4950-9940-3A0FB4036BC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79" operator="containsText" id="{7E09BF42-C6C6-4636-B36D-9D32E6A001A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80" operator="containsText" id="{056D1534-5D1A-4A4F-AC43-47166E4922E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81" operator="containsText" id="{79F18722-7292-43C1-BA60-3E68F50CF82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82" operator="containsText" id="{F2951EF0-8B9C-4FB2-83BA-11D0D22D08F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783" operator="containsText" id="{8A491070-82A2-4398-83F6-EB037EE6E9D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84" operator="containsText" id="{C153DC1C-03E1-4DCF-BF0C-2326E454038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85" operator="containsText" id="{128DC2B6-3588-4044-9004-6234D35AB90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86" operator="containsText" id="{59FB2B99-13B9-4631-A9D5-DE2ED469651F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87" operator="containsText" id="{8C738685-B0F7-471E-A1DB-9C5C753CCF0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88" operator="containsText" id="{EEAE7F66-7D4D-4CDD-9AD6-7E0993F5CCE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89" operator="containsText" id="{68531CF2-54A5-4F97-A094-BA2FE58E3A9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90" operator="containsText" id="{23C45C97-C9CA-4BA4-BB22-9F63D82A1B69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91" operator="containsText" id="{BCA02ED7-E1F8-4AF8-9BB0-7AFB51F8AE5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92" operator="containsText" id="{96108162-937A-415D-8BC0-5E34F86E8B4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10721" operator="containsText" id="{8606BBEC-AEAB-4877-83AE-AFD8C2613B6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2" operator="containsText" id="{49A92063-BD90-44A0-B469-6D529C1BB9D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3" operator="containsText" id="{AB9445B2-FF8E-489C-8B75-A2F5A5E7639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4" operator="containsText" id="{227D9D06-41FB-40DA-AEB6-345EBECDCF8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5" operator="containsText" id="{F40F583B-6B3E-44A6-AC54-8567252F7BD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6" operator="containsText" id="{0057E7E6-0583-4FC0-BA85-CE57782FB2E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7" operator="containsText" id="{67B4E9B2-2F78-4E73-9A0A-039C3857A14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8" operator="containsText" id="{9E1831EC-31BD-4889-B1E4-28F4B6D0FEF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29" operator="containsText" id="{12924B7F-A2FB-4816-AC99-8C0AF1D0183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30" operator="containsText" id="{625D5995-0719-43C1-8E24-0D71BE4FD5B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31" operator="containsText" id="{A80F3012-5C50-4B0B-92E6-55A1DB465CF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32" operator="containsText" id="{0FBC32EF-A148-4273-85FE-9E5F37AD6B5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10709" operator="containsText" id="{77D34E32-1F88-4E23-8FE9-C53AD908FC8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10" operator="containsText" id="{4EE513C4-BF19-4C02-A8DF-E2FF557CF5B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11" operator="containsText" id="{CADB6B5F-AA85-4F49-851F-831C6F737E7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12" operator="containsText" id="{639ACD0E-C5F8-4B03-B3B2-F91BC71D01A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13" operator="containsText" id="{87ABC704-8E85-4249-BE2C-17B98B63840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14" operator="containsText" id="{BD055009-E4B6-44AA-9B6B-FE7657B995A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15" operator="containsText" id="{F000474F-8590-4A67-B302-F745E198A3E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16" operator="containsText" id="{70BE9C79-08A2-4965-968C-BD6A1DEF06C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17" operator="containsText" id="{E0EEF8B3-95E1-4823-ACED-3A1882A4E7B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18" operator="containsText" id="{6AC75029-222B-466D-B4C4-5552D4E1A3E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19" operator="containsText" id="{DFE9A1E1-6590-4555-8E17-8DB64673380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20" operator="containsText" id="{B81237BF-956B-4A26-8A3F-C23319464B8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</xm:sqref>
        </x14:conditionalFormatting>
        <x14:conditionalFormatting xmlns:xm="http://schemas.microsoft.com/office/excel/2006/main">
          <x14:cfRule type="containsText" priority="10493" operator="containsText" id="{C8A5BF73-45E4-4EA7-A541-19E17037AA7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94" operator="containsText" id="{F5026EE7-667C-4F34-B74E-A446327FF74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95" operator="containsText" id="{964FD3F7-19A7-46C8-8E23-25AF3F5ED7F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96" operator="containsText" id="{A29939C6-09A0-4EEC-8270-E9A228837ED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97" operator="containsText" id="{08367B88-7D27-49DA-9D98-5D2B6BD946A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98" operator="containsText" id="{385FA63A-7E84-4E6F-93E3-4BA336E268E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99" operator="containsText" id="{9535FE4B-E1CA-447F-B425-266EA916E7B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00" operator="containsText" id="{ED117200-B41F-4175-B198-F9D3ACC9812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01" operator="containsText" id="{C034F69F-BE60-4F20-BB61-848A06A64BF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02" operator="containsText" id="{48858BFC-BDA3-4E8A-9D47-A0732A07ABB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03" operator="containsText" id="{F32F0DAD-5760-480F-8275-53A2A148BCA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04" operator="containsText" id="{B904310D-B502-4EE1-88DC-65EFCFE8975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05" operator="containsText" id="{DF0C86DC-7B12-472E-AA38-3A091FC0404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06" operator="containsText" id="{8EC5A431-DFC2-4409-A27C-CB378CA2925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07" operator="containsText" id="{351B2C5F-1A0D-46D5-9CCA-54887851478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08" operator="containsText" id="{3F3CA4D9-92C2-465A-B33B-20307F4A80B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09" operator="containsText" id="{3FE323F1-873D-4B73-8070-CEC3C1C0C29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10" operator="containsText" id="{7D45FE16-D8A3-4EDA-AC8B-781A04C9B73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11" operator="containsText" id="{97944160-8CD1-4D29-8E5A-A3E86D02B16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12" operator="containsText" id="{4C746C87-194E-44D3-BA06-31038C9AB54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13" operator="containsText" id="{5E3820E0-4550-4128-AD82-8B5838E23A0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14" operator="containsText" id="{4655FCD7-1048-42E7-89B0-5B83FE59BC8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15" operator="containsText" id="{3CC12B51-34D0-46BF-9729-15773BA7376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16" operator="containsText" id="{9CDAB03E-2690-41EE-99C2-673A4F41D99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17" operator="containsText" id="{C51E07FB-C507-498A-A785-E6A73E36C87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18" operator="containsText" id="{D0B854C7-81AD-4825-A34B-185AC03AE75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19" operator="containsText" id="{DC45E25C-94BD-4D3D-A48F-23622CFBA78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20" operator="containsText" id="{ED51EB64-977F-4B23-82C8-C5E4AB2534E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21" operator="containsText" id="{83CD0342-89FD-4183-B658-F8AB3930587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22" operator="containsText" id="{A5CD6956-71FF-4108-94E9-8D43954E866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23" operator="containsText" id="{ADB8AC99-3485-47B6-A09A-95844AD2A31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24" operator="containsText" id="{7180E603-37D7-42AE-B1A1-E52881FFBBB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25" operator="containsText" id="{FB18243C-33F6-4189-BFF3-5678755F682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26" operator="containsText" id="{FBF3ABF1-428E-4D77-9DF0-73B37BE5D38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27" operator="containsText" id="{A639C38B-B7A0-46F2-994D-4EE6D1E56A5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28" operator="containsText" id="{0AB1DB34-FBB8-4EFD-8431-C8113AD53A6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29" operator="containsText" id="{332E3E90-1998-49F7-8067-FFBF3049CA9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30" operator="containsText" id="{CDE4A25A-9261-4BFF-9C85-BE9BED22904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31" operator="containsText" id="{B2985BFD-DB6D-4AD8-89F2-0FB039E2215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32" operator="containsText" id="{4DE3A3F6-63E4-45D9-9B90-62BA5ECC257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33" operator="containsText" id="{5798F7DF-5830-42FF-931C-4E5312AE2A8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34" operator="containsText" id="{451A71E8-B391-4C3E-877D-63D82A2F7DE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35" operator="containsText" id="{3F7E152F-CB81-4920-90DE-2E9B0DE1124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36" operator="containsText" id="{BBBA6FEF-44EC-4F9E-B18D-EE92BADF39E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37" operator="containsText" id="{8618226F-FBAC-45F1-BD4C-58F9824E45F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38" operator="containsText" id="{4C3EF755-B33D-42CD-BB17-CC546FDAE24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39" operator="containsText" id="{19B47BE5-4BD2-454E-AEB9-CD3E046C548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40" operator="containsText" id="{FE8533DD-90F0-4FD0-A40D-68CDEE42DF9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41" operator="containsText" id="{C2CFAD31-79BB-413B-9C52-9FF2708CF15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42" operator="containsText" id="{75DED4CF-24E3-48BB-B538-B553114C7D6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43" operator="containsText" id="{3A70B996-4607-459B-9577-4B57F6D0EB4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44" operator="containsText" id="{8509BDDD-1E72-44EF-9A01-D3452434FF6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45" operator="containsText" id="{68555C4E-24B5-43C7-A86C-A40CD906014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46" operator="containsText" id="{3E4149DD-7AEF-4324-87B8-DC538F80AC6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47" operator="containsText" id="{3A1A4C1E-A098-4815-BC6B-D2AD57D6D4E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48" operator="containsText" id="{51DC7A17-A4D9-42B8-8303-161685AAFE4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49" operator="containsText" id="{45FD0ACF-B824-45B1-87F6-42E77C70564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50" operator="containsText" id="{EE6E3962-7264-432A-A2D9-DD3E444C6E4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51" operator="containsText" id="{37FF0AB0-ED6E-42CC-9F7E-094AD17BAAC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52" operator="containsText" id="{909926FA-9F63-4D5F-B549-C72FFA45A45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53" operator="containsText" id="{A25EEBF9-8F97-4023-967B-391D83E9CE1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54" operator="containsText" id="{C5C98F4C-FDBC-43F0-9501-2CDE0CE68B4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55" operator="containsText" id="{AB488C7C-1843-4F0E-85B4-EA8660604F8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56" operator="containsText" id="{F6FAEAF7-6993-405D-8F3F-24C211D4A50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57" operator="containsText" id="{499E1375-5AEA-4EED-AF63-5F7A90FBF8A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58" operator="containsText" id="{2BE1D055-49E8-42B9-87A6-6F7F6DDFF0B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59" operator="containsText" id="{184B96F9-18DC-497A-9782-DC66AFDEA7C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60" operator="containsText" id="{540C315B-7E92-4749-BFE0-342B48EA0CC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61" operator="containsText" id="{31DE3E15-14FB-43FD-BE97-28BD31A8469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62" operator="containsText" id="{E259BC75-5224-4C33-80D0-5B9C9127381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63" operator="containsText" id="{F9D7BF7B-01C3-489C-8C35-5D9EA9A235C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64" operator="containsText" id="{9B761F02-2FC7-402F-B3C8-20C12817E53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65" operator="containsText" id="{326D00E2-39C3-46DC-B58F-9F8533281AA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66" operator="containsText" id="{E320EFA1-09BE-40FB-9FA2-800D0859F02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67" operator="containsText" id="{79410D1F-17DA-44F4-9954-BD31464D991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68" operator="containsText" id="{CB61E37D-E05A-4EE5-9EB1-9FF2751D471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69" operator="containsText" id="{34DF7E37-EA25-4F74-AE81-2E9DC403AF6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70" operator="containsText" id="{1A10EEC8-054E-41AB-852F-DBE47458189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71" operator="containsText" id="{A0B37BB9-107E-49F7-82FE-90699871CFA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72" operator="containsText" id="{59E803C0-1697-48D3-A835-29AA19E50E5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73" operator="containsText" id="{0C6B9C1E-38B2-483E-95DC-C61C868DFF5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74" operator="containsText" id="{81F9016B-5DF4-48D5-8A5D-538143121A7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75" operator="containsText" id="{12A4FC20-9661-4707-BD57-61704B14E6A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76" operator="containsText" id="{DA61D39B-29F5-4A62-B963-D08BF2288A5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77" operator="containsText" id="{B0BABEEA-1300-4622-8A0D-9FAFA248B0A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78" operator="containsText" id="{49CE7A16-1560-41DA-9CD1-B172216FE84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79" operator="containsText" id="{F5C249A8-7FE7-4F2C-80F4-081B40329B1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80" operator="containsText" id="{1FCECCC8-3144-454F-B8BF-00F3DEF40A4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81" operator="containsText" id="{01C8F454-15AB-4D9C-A85D-FB5DF4FE384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82" operator="containsText" id="{AD369B9A-DDC9-4D23-BDAA-87B5154CE30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83" operator="containsText" id="{664C9846-2B2B-4673-A287-BC970D33D85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84" operator="containsText" id="{DDA74D07-1FB0-41F0-9BDB-8C498869333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85" operator="containsText" id="{72DF4BB0-6072-4C18-A754-B5EBAE0E82F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86" operator="containsText" id="{8D3120A6-EAD9-4AE6-8EB6-0D7F2E10F98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87" operator="containsText" id="{486323FC-3FDD-4845-9813-13224743837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88" operator="containsText" id="{60C8EAC3-70FD-4E8B-B4F1-57A825664DD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89" operator="containsText" id="{264E568E-506D-459E-9BC4-97DA4E0A897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90" operator="containsText" id="{02034205-1D0F-4956-A860-AE510A55791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91" operator="containsText" id="{DC4DF32B-8E22-4FAC-BD1F-CAE39A0FCFD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92" operator="containsText" id="{DA811024-A874-4640-97E8-10868F51FAE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93" operator="containsText" id="{3FA7173B-4888-466A-832B-C1BCCF2979C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94" operator="containsText" id="{5B8B0003-DFFC-495A-9870-9137AE637D8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95" operator="containsText" id="{BEB1D5ED-0213-4D78-9802-6AE9E49624E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96" operator="containsText" id="{4DB00891-394E-47EC-A602-B6B678C883E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97" operator="containsText" id="{A1E83DA4-C6B3-4554-90FE-E20F9864F02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98" operator="containsText" id="{0FD49706-B9CA-4D63-8876-0DBE4024C27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99" operator="containsText" id="{2716B81B-1C82-4C60-B52C-4D94AE58D29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00" operator="containsText" id="{BAF37AAB-8BEF-4094-8B7E-667DD720CF5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01" operator="containsText" id="{37B9603A-8B34-4584-B733-6481FBDB6E6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02" operator="containsText" id="{C350FF75-D9E8-430D-BAB5-098D7098888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03" operator="containsText" id="{56850D26-51A8-40DA-949C-662F0F2EE99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04" operator="containsText" id="{12F7A939-9A82-4468-A5BA-69952B19921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05" operator="containsText" id="{19F6C25A-14B9-48DB-A442-4E77B1D7523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06" operator="containsText" id="{04308DFE-3060-4AE1-9865-8346C2B6633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07" operator="containsText" id="{AD77C7F2-6400-45A9-AD7D-E72D326F554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08" operator="containsText" id="{1D1994F0-8AD7-4862-B293-B1FBEA16FB3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09" operator="containsText" id="{0552B5B3-9EDD-4169-A750-DE2D348D85E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10" operator="containsText" id="{92976C05-6383-486B-A271-E23B13A4EF5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11" operator="containsText" id="{B77F7428-3994-4EA3-B211-41C6C9BDD22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12" operator="containsText" id="{3A5A3EB8-515A-4C37-B5B8-1A94A89A1D9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13" operator="containsText" id="{5AAD593F-38A4-415E-B4F0-5EA25AA0082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14" operator="containsText" id="{3BE987A4-8693-4431-9DBB-40639F7609C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15" operator="containsText" id="{AAEA506E-F0DC-4A46-97A6-B1118F3CF66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16" operator="containsText" id="{5D08BE1A-921E-45BD-8B44-0E0B3B9B243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17" operator="containsText" id="{1C10AD94-E4E6-4D19-B3C0-A6626C45874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18" operator="containsText" id="{EB25C254-97B2-4D49-826A-EACCDB79DB7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19" operator="containsText" id="{5D3B8C3D-FC6E-43BE-9F63-E1F1B344186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20" operator="containsText" id="{2A12E270-426B-4355-9C0B-86FC9DB7819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21" operator="containsText" id="{782F8279-B743-4841-BE74-D0301208751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22" operator="containsText" id="{A5C3E101-E46D-404E-A52D-434B44B59A2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23" operator="containsText" id="{B58D9C90-245B-44FF-92D0-27EE65E6609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24" operator="containsText" id="{370184AE-CAAF-42EF-BF48-8A64E9839EB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25" operator="containsText" id="{B202BBB9-803D-4A47-85F8-DDD68AD053B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26" operator="containsText" id="{520D0F69-F1CD-4A32-9C0A-ECD4DCB3321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27" operator="containsText" id="{9CDAA8CA-BD09-4CD9-888A-4CEA4FD024C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28" operator="containsText" id="{1480B349-0A40-422D-A738-AE246254D2D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29" operator="containsText" id="{90A0E2D8-3A13-48B8-ABEA-71ABE8FFA7C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30" operator="containsText" id="{44F67602-4E62-4908-B22E-B3C1E5B75F2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31" operator="containsText" id="{B4C9FBC2-E462-49E8-AF6D-920705BF4EF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32" operator="containsText" id="{9390C8BC-439D-4E66-85FD-04EB9DEFA2C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33" operator="containsText" id="{BF7767CF-2E4B-4C95-91AB-2185BA2BE60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34" operator="containsText" id="{75886787-A56E-44B4-9799-52A3EA1863B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35" operator="containsText" id="{16FBAB62-F5A1-4A99-989F-005506D99C5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36" operator="containsText" id="{7C099F2A-3541-4573-A4F5-E6670E92B6F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37" operator="containsText" id="{265D86E7-7E71-4346-AAD9-43DF2512B97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38" operator="containsText" id="{91DD84F0-2D85-4B89-B039-E9B6F9CE227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39" operator="containsText" id="{D594BFA5-EF2F-4CF2-B0EF-94F037BAC05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40" operator="containsText" id="{2187F05F-DBC1-4359-8B9D-E9A8B5031EA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41" operator="containsText" id="{4C1F3B60-19F2-4EBC-8B95-ACB35A5042C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42" operator="containsText" id="{9E421F9A-61D7-4D0E-9E2F-9F4D3E95223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43" operator="containsText" id="{0CD55A44-BF4C-4381-84F5-A699FD621BD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44" operator="containsText" id="{35334295-D79D-40F4-9E86-6F108104745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45" operator="containsText" id="{D85E1D69-9CC9-419B-B05C-95E3B28A8E0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46" operator="containsText" id="{A29F2B21-6C67-4A63-88EB-F65DA5431D8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47" operator="containsText" id="{3BDC0051-82AD-42CE-B6AB-076CE32FE09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48" operator="containsText" id="{E21593C7-87A4-4AEA-A409-847DE9B6FF1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49" operator="containsText" id="{75A5A472-DA4D-40AE-A874-CB29AD4ADB1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50" operator="containsText" id="{62940380-18F9-485A-9A35-5F034F07CB9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51" operator="containsText" id="{CEE629E9-2337-45CC-96F0-68B58DD47B0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52" operator="containsText" id="{2C2BB136-FD4E-4EDC-99DD-6EF76897847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53" operator="containsText" id="{0B8E10B3-C36F-4A34-9E80-202AC3B0EE1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54" operator="containsText" id="{895DC4F8-00D2-4A78-8178-EDF129AD88D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55" operator="containsText" id="{765904BB-12E4-4523-A826-B7774509ECE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56" operator="containsText" id="{0505BFC3-DD62-4157-905F-D436435A6EA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57" operator="containsText" id="{4D20DF03-33F2-42CF-B7F1-20B2885A973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58" operator="containsText" id="{371E0E72-600F-4F7C-A2D4-C39B9432CDC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59" operator="containsText" id="{6AEF4FD4-6984-4866-8E9F-DC1974E30C3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60" operator="containsText" id="{DB4C9CE2-244F-4FEE-B1A2-33586D6466D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61" operator="containsText" id="{70C208B8-3DE5-46DB-BCAB-4F6F5EAB2AD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62" operator="containsText" id="{0D4A208B-4002-4E6C-9BE7-79A3A43C8BE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63" operator="containsText" id="{AB76CC0B-A15D-412D-AB30-708F3575115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64" operator="containsText" id="{CBC40D9E-CFA3-4553-94A6-D77B05D4387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65" operator="containsText" id="{9ED3E1F8-A1EA-4836-B7AF-AED3A420868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66" operator="containsText" id="{9C2C6A3D-B2B7-41E8-8120-1C0093B77DA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67" operator="containsText" id="{954715DD-B1AF-4898-B622-9F3CBC4DA52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68" operator="containsText" id="{83507ACF-31F9-4B20-A9AE-2339D97A43E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69" operator="containsText" id="{650442E1-2809-4DCF-B2DC-864F6BD8E4C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70" operator="containsText" id="{C5A09F33-D580-4C2C-BA04-7EDCA2DF0D3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71" operator="containsText" id="{636A9F4B-F845-4717-8C29-EF1F8EE52E1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72" operator="containsText" id="{D33DEE66-32FD-4D21-BB86-8B951164C90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73" operator="containsText" id="{AE405021-7D24-4056-9EE6-72D9297B90E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74" operator="containsText" id="{4D9F722B-1BA7-4180-9D5F-180C4042068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75" operator="containsText" id="{CCB4CEB1-6221-4490-BED3-1E3E86AED4D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76" operator="containsText" id="{B68F769D-DD46-440C-8E64-166A1C1A803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77" operator="containsText" id="{B57C4105-5135-4197-AA8E-FABA4D52B5F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78" operator="containsText" id="{68EA831F-212F-4A06-A5B0-826A5D56984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79" operator="containsText" id="{90846404-74F0-40FF-AE7B-4B1D2BB980E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80" operator="containsText" id="{BFCE7354-2A55-48BD-A71E-34A56486B78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81" operator="containsText" id="{88C55119-3CC9-47B1-88FA-AB53C634461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82" operator="containsText" id="{BC69192C-7331-4329-B2BD-53F0634B0BF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83" operator="containsText" id="{8CDE2E75-93D3-4B22-BD21-BA57858B4AE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84" operator="containsText" id="{A72F3B97-AB1D-46D3-9DAF-BA6ED21CB2E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85" operator="containsText" id="{142C47FF-E090-4D1B-A684-84992E6B8A2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86" operator="containsText" id="{618DAAE8-7677-48FB-9F8D-3E62EF5149A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87" operator="containsText" id="{716996E9-F279-4965-9D5E-E81C62E7FE8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88" operator="containsText" id="{290C0B87-AC04-46FA-91CD-9FCEC695677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89" operator="containsText" id="{7EF695F5-6AD4-4359-9AFC-3465B34355E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90" operator="containsText" id="{47A29ACF-AA06-4596-A83D-CE48F550348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91" operator="containsText" id="{7475FF70-9832-4166-834E-922012854DD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92" operator="containsText" id="{4989E034-996C-4D04-BCE7-32D14FFE29A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93" operator="containsText" id="{4B9A7505-999E-4BB6-8711-E6D6EFB2049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94" operator="containsText" id="{6D6B79DD-9236-456D-B2DB-33BDCFCFD88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95" operator="containsText" id="{0F5A072E-90E9-4B1C-8E3F-A9760BF7B47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96" operator="containsText" id="{D8EBD062-F5CC-4AFD-AA0A-69D35FA24E0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97" operator="containsText" id="{375B4F74-BF56-49FC-860C-B2D655D7D93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98" operator="containsText" id="{EEF4B81A-7BBD-4B94-B1FE-004AB765416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99" operator="containsText" id="{0F78DE30-90AB-4E94-BC4C-5D329458EFB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00" operator="containsText" id="{D752F249-3319-4EB3-B8D5-C44884CBF91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01" operator="containsText" id="{C4C10236-6A5E-4DA5-8247-D303DF06C11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02" operator="containsText" id="{F143197F-732F-402D-AC7A-6E00447BE8C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03" operator="containsText" id="{B74A9F86-DF15-4F13-A6C3-171A0CD88D6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04" operator="containsText" id="{438C062B-BF6B-49F8-8970-DBB0C46DE4E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05" operator="containsText" id="{5AF50907-5B67-4464-B4A9-3596CE416CB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06" operator="containsText" id="{37AB2E94-5E27-46B0-81AB-BB05804035C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07" operator="containsText" id="{8624E40E-62AA-4788-A747-89BC0396A64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708" operator="containsText" id="{EEFBA740-E7C0-47B3-8847-0AE63ACA9EF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</xm:sqref>
        </x14:conditionalFormatting>
        <x14:conditionalFormatting xmlns:xm="http://schemas.microsoft.com/office/excel/2006/main">
          <x14:cfRule type="containsText" priority="10160" operator="containsText" id="{3292D647-DAF5-4297-BE29-074A7776D06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61" operator="containsText" id="{D8FA14D3-7E43-4D53-8F90-56FA234D69F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62" operator="containsText" id="{C6272161-6751-46CB-9D13-6826E75B367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63" operator="containsText" id="{764DEFB3-32EA-430A-9E49-1A590DA52D9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64" operator="containsText" id="{78601E15-FD0A-40BF-ADC2-2D684EA6A93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65" operator="containsText" id="{BC88FFB3-F217-4E86-8B5B-6A8CD6CCCF1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66" operator="containsText" id="{95E71E87-5E9E-449F-B2B1-806D6CBEA2B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67" operator="containsText" id="{5E5AAC74-05C7-44FB-B84C-C6CFE11981B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68" operator="containsText" id="{FD0CB14E-153A-4603-8D3C-6FC8E64B66F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69" operator="containsText" id="{F33126E3-05FE-43ED-A2BA-29C62C3B377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70" operator="containsText" id="{F5994CCD-A2F2-4C2A-BCF4-F17793D47D4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71" operator="containsText" id="{19C77279-0959-4808-BA12-E2E1113A961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72" operator="containsText" id="{E2A40F56-2BC3-469F-ADB8-A08A7D687A3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73" operator="containsText" id="{D3DD2AC1-C0E9-49DB-8ED2-48ED78D768A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74" operator="containsText" id="{25D46CEE-3771-459C-B57D-CF9E4720E10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75" operator="containsText" id="{71FF647A-5C65-4877-B606-35D34484C33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76" operator="containsText" id="{8503EAC8-E053-48E0-88EE-599CB181EC0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77" operator="containsText" id="{A4CD2D25-89C8-4DE3-9682-737651C2456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78" operator="containsText" id="{145F189E-F4F8-40C8-8EFC-8B746CA65FB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79" operator="containsText" id="{72557608-2EF7-45FD-8636-A5920FB391F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80" operator="containsText" id="{6EC128AA-8F66-4489-B294-542AB5CD145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81" operator="containsText" id="{EA74D6F1-6ED6-444D-B824-F2FFBFC33FA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82" operator="containsText" id="{0E115EB6-81AA-4EB3-8A47-E1C5D6ECDBD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83" operator="containsText" id="{4D042D1D-9149-456C-9003-A0DBDC013B4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84" operator="containsText" id="{533B0449-307C-4BEF-A2D2-87B135E906F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85" operator="containsText" id="{6E38C867-F0B1-4ECC-9547-07475F97F51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86" operator="containsText" id="{D4689DC0-1651-44A2-811D-79107693A01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87" operator="containsText" id="{419E93D3-9894-4EC3-9788-B85C02AFD57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88" operator="containsText" id="{388C068F-23BA-4099-BF23-A9338EEFEBD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89" operator="containsText" id="{1AD36E38-934D-495F-8485-33F5F36D540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90" operator="containsText" id="{DFD4EDE5-93B8-4CA1-AF5F-A953A26037B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91" operator="containsText" id="{BA3472A9-CE00-41BD-BEE1-4BAA0A7D408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92" operator="containsText" id="{46169129-784A-4561-8F42-4F7E715CD30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93" operator="containsText" id="{B35F9356-1473-4B11-A449-009251D6778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94" operator="containsText" id="{CFDC95F7-DC14-452D-932D-E96A25B5D51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95" operator="containsText" id="{C5D53591-48AF-4F08-B0D4-D70A5ED42EA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96" operator="containsText" id="{035E89D9-A81C-419B-9E87-B3BB54E6458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97" operator="containsText" id="{3C25B48F-3579-4601-9372-7B3DD6911B8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98" operator="containsText" id="{21C8B249-FC5C-44F8-B93F-C9B084AB3C5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99" operator="containsText" id="{530D7D0F-BE66-4075-99A5-715858AED0D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00" operator="containsText" id="{76B2E4CC-9FAE-43D2-A0D4-E61603024CD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01" operator="containsText" id="{C169D950-0FF6-41C2-91AF-ED5B52F9EB2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02" operator="containsText" id="{79FD3405-F633-40A2-8F5C-D115067574F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03" operator="containsText" id="{A7817B61-0580-45D0-8792-6082EDD4A53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04" operator="containsText" id="{447C9EFE-5422-491D-BBC2-5B96A29489D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05" operator="containsText" id="{90D1E2A8-EFE9-4FEC-9445-4ADEBEFB7CC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06" operator="containsText" id="{87D7E944-C88F-4032-96E6-1441C677406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07" operator="containsText" id="{4844E23A-96AE-4671-BE16-9885BF05E0A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08" operator="containsText" id="{5FB6C715-40DF-4387-A3D1-CF9E5E67E55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09" operator="containsText" id="{8756A220-ADF3-436E-B0BC-378A010BD3A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10" operator="containsText" id="{87F503F9-D27F-43CA-998A-5EF5854792F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11" operator="containsText" id="{6BC5381A-F842-409C-9147-A49DD29074D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12" operator="containsText" id="{51EE146A-DEB4-4F17-B20F-B1391D3B8CC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13" operator="containsText" id="{B6F1451D-4418-4B8B-81B2-65567141B84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14" operator="containsText" id="{1FEAB0DC-7040-4ED0-A56A-6A922ABFAE8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15" operator="containsText" id="{6307971A-A57F-4C2E-A3F6-DE0BC34A649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16" operator="containsText" id="{5B10F804-8146-4060-9619-FEDE89DC339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17" operator="containsText" id="{937CAA4A-2E9A-4354-9001-83996ACC4C2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18" operator="containsText" id="{55D0C6E6-8560-46E7-80C6-B8490730B21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19" operator="containsText" id="{5DF55D6A-BD52-40B1-8890-E2421498B06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20" operator="containsText" id="{879BCD4C-79BF-415F-BAD2-AA3CFD69A3B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21" operator="containsText" id="{2E951A1A-78F1-496E-842F-171CF890257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22" operator="containsText" id="{491C588B-B574-4680-9AD5-2674C85079A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23" operator="containsText" id="{184B0AC6-491F-46AA-80D8-2581B4F3B0F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24" operator="containsText" id="{85E55729-B37D-4CF8-A50B-E117F7BF14E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25" operator="containsText" id="{BE11E8F8-4CFB-4C63-8BF6-849C6A9C554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26" operator="containsText" id="{91572D78-9805-444B-8804-4F7D16503F4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27" operator="containsText" id="{70495897-B82E-44C2-946B-8E89BF55E35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28" operator="containsText" id="{7ECD078D-CD34-4AF3-B75E-4E80A628DA9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29" operator="containsText" id="{D0A61E9B-51FF-417C-B617-D03878A2843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30" operator="containsText" id="{AC49FC74-4722-4787-ADE8-075D91542EA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31" operator="containsText" id="{59E8BC19-A4EC-43C6-BA25-238B2F1BA65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32" operator="containsText" id="{BEAF6E2C-414F-45B6-9620-2A2A8F0CD1A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33" operator="containsText" id="{2E1A432B-1D91-46C4-9F19-A1BCB400531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34" operator="containsText" id="{62A39458-7501-4546-9BA9-56A54679E26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35" operator="containsText" id="{C62AF3C9-7329-4A03-B65E-4F39932D518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36" operator="containsText" id="{EDEDBA75-BD7A-414A-92FE-C15D90F2293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37" operator="containsText" id="{4C3D64E0-3E68-4495-B5D8-40B49ACF7AC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38" operator="containsText" id="{9ABD0D6D-1203-4950-A644-A4378D5A0DA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39" operator="containsText" id="{78C2BCB9-C820-4B90-93B3-487DFD1EC5A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40" operator="containsText" id="{9F3C0613-F3E3-4D8B-9EA7-6F886CA66D8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41" operator="containsText" id="{30939B68-80A4-4C8E-86E4-A6E5A80C1D8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42" operator="containsText" id="{A6C09583-71AB-4614-919E-C51064D3DEE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43" operator="containsText" id="{1D821838-281D-474D-ADBA-5C7E7845092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44" operator="containsText" id="{072F73F5-DC54-4EC0-9224-85FC4685C32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45" operator="containsText" id="{4AEABC4A-2C4F-48A1-B9C1-2F3C2817FA2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46" operator="containsText" id="{C403FFEB-0891-46FF-B685-AF2FF5D8564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47" operator="containsText" id="{6489A2DD-D6F0-4BE6-A6FB-645E4897820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48" operator="containsText" id="{F1C41C8B-1345-4AC9-8799-20C2B9EF8EA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49" operator="containsText" id="{E4DE4284-E8AA-4322-BD59-D11CCAF542F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50" operator="containsText" id="{FDB4A0D3-8D88-4732-9086-07B5BC80D66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51" operator="containsText" id="{6C84B971-0D0A-4A42-B124-243906FBFE0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52" operator="containsText" id="{400D6DE8-8DDD-4164-AED6-CCDE3F65797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53" operator="containsText" id="{29D7C65C-1B60-4FB0-B83F-F93CB958CDE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54" operator="containsText" id="{53AB6A98-74EF-42B0-93B7-43ECA439AEB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55" operator="containsText" id="{16430D8F-3CE7-45D4-91E2-130A63EEB97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56" operator="containsText" id="{6EB5A496-AF32-4A21-A073-378F7A10490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57" operator="containsText" id="{6B873FA8-74CB-48F4-B9AF-763A821E37C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58" operator="containsText" id="{4138C52C-378A-4D27-A11F-718534A0E57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59" operator="containsText" id="{08E8C159-B53D-49CE-89FA-DD561B4FF2A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60" operator="containsText" id="{2374D171-518C-417C-BE18-3D25F94E977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61" operator="containsText" id="{41F23131-DF85-4DA8-85B4-E7664E32574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62" operator="containsText" id="{8A7BD3A0-8936-409F-AE01-92B89B0F830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63" operator="containsText" id="{CD64FE35-4B90-484C-B009-9CB33E1531B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64" operator="containsText" id="{F66C33E3-FE7B-4925-903C-B02B5068D95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65" operator="containsText" id="{CF442BE9-1268-48D1-A4AB-E65324AC858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66" operator="containsText" id="{1686FCA0-D086-4CD0-989B-4454850EBDC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67" operator="containsText" id="{A05EF995-209F-4119-B399-EC7B5A4DC69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68" operator="containsText" id="{1A9D546D-28DA-4B9A-AE8A-53457F86920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69" operator="containsText" id="{C0E6A209-6360-4A61-841A-1FE4317E72B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70" operator="containsText" id="{C9AE2120-24B5-41E4-AB31-9705A2B19C2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71" operator="containsText" id="{5EAA70A2-B1A8-4547-9D37-E70E64D7BCD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72" operator="containsText" id="{F3E22735-2F4C-44D3-AD7D-908BB31CB4A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73" operator="containsText" id="{FB91A080-9E92-4F25-8661-017B496F82D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74" operator="containsText" id="{9256FA9B-469D-4E69-9F7E-DE9C3D71D8D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75" operator="containsText" id="{B87B3802-984B-4677-8A4C-26393B8248C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76" operator="containsText" id="{8E6D96D0-3B3F-4EB5-9F01-EFABCEAD7AB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77" operator="containsText" id="{F9028A6F-B14D-4687-A598-F6422D0DBEE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78" operator="containsText" id="{54A13726-7659-42E6-A49F-B0E9AF3467B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79" operator="containsText" id="{0456CD60-3874-4E77-863E-C5D0E06DA32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80" operator="containsText" id="{3891A55B-40E3-404E-B338-4AE9F6C5E68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81" operator="containsText" id="{499DE19A-AF5C-471C-9BD7-9A020DFCFED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82" operator="containsText" id="{FB46CA46-93B6-49A0-A11B-2AB99230656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83" operator="containsText" id="{39032F09-5FB1-4AEF-AB2C-612D3CB7F84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84" operator="containsText" id="{2BB333D9-AEA1-4E9A-A9B9-7DD177ABAEC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85" operator="containsText" id="{9A7FE326-8BC9-418F-844D-3FB9C728BBE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86" operator="containsText" id="{7DFBB51B-2AD4-4F97-BB76-42D59A07869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87" operator="containsText" id="{0AD21578-92FA-49F4-9010-AF85134C65D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88" operator="containsText" id="{E98A0696-9B7F-4AB0-991F-C71189223B8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89" operator="containsText" id="{3F290B33-1127-4C62-91FA-03EFE812420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90" operator="containsText" id="{91AF254F-8814-4514-B1F8-75A7E90DC32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91" operator="containsText" id="{2644913A-EF34-4A5C-85BB-A2903272031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92" operator="containsText" id="{E7CCE9A9-C868-4D3A-8B62-4036B9BD415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93" operator="containsText" id="{0B7A0413-503F-40FB-BBED-6A0E9C5309C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94" operator="containsText" id="{AE180CE4-7A7D-497E-B45F-09BF51DB26F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95" operator="containsText" id="{C0AE8DA7-647A-4CC1-A6DF-0B28696A0AC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96" operator="containsText" id="{C2E6A3EF-C536-4E0F-AA60-870C7C343EF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97" operator="containsText" id="{45CBDEC2-6737-4A18-844D-011F3CAF51C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98" operator="containsText" id="{E8003C40-2EB3-400E-A1C7-33C3403906B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299" operator="containsText" id="{06F71E9B-F162-4ADB-9E0C-F6F6C1347E8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00" operator="containsText" id="{E175B0ED-AF6D-4738-ABCD-5C58F1C9368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01" operator="containsText" id="{FE42B473-83C0-40B8-887C-147DFB884D8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02" operator="containsText" id="{22E71B5F-AAF0-4EA5-AA4D-8D8C21F179B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03" operator="containsText" id="{D4296FEF-BA74-4558-826F-C4C82423598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04" operator="containsText" id="{C6E14E1D-3568-4EB2-A514-4FC0BC36D57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05" operator="containsText" id="{9FCE49C2-11C8-443A-9CC9-D7A5C8C4BDE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06" operator="containsText" id="{8A09F854-8D22-417C-B8B6-19C3FFFC697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07" operator="containsText" id="{02692B97-53A0-418B-B90F-314861410D0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08" operator="containsText" id="{005ABC4D-9AE7-4B51-BCC2-57A85F4D1FC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09" operator="containsText" id="{AE744BDC-418B-419E-BECE-55D1DB587A3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10" operator="containsText" id="{50109489-5546-40C8-8A60-B4064C10D17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11" operator="containsText" id="{C9AA315A-A202-44EC-819B-FAB5B4A9FEA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12" operator="containsText" id="{EAB92E83-604D-4895-A408-D9222C6F9B6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13" operator="containsText" id="{98296175-828C-4ED2-872A-B4991674246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14" operator="containsText" id="{2CAF4341-E279-41BA-9852-0CD4F205050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15" operator="containsText" id="{CFE29598-CB4D-4C92-8A40-26097C5013B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16" operator="containsText" id="{8432EB47-64B7-4746-BC4E-F60744B40CF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17" operator="containsText" id="{40A2C4BA-9A6F-4748-8274-4D92DD2CCAE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18" operator="containsText" id="{3A93BCE8-708E-48FC-9143-6D546A2E690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19" operator="containsText" id="{E40FD079-98A7-47E8-A799-FFAA976CD0D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20" operator="containsText" id="{3EAA4EF4-A4FE-474B-90A2-30339A3E443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21" operator="containsText" id="{AA01E9A4-382A-43B9-9394-E9670E90C4A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22" operator="containsText" id="{D47BD8EF-7D44-4558-A258-E5F532340A0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23" operator="containsText" id="{CE54DAFD-D027-42A6-B777-9C13487026D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24" operator="containsText" id="{781F8E76-0C95-4CF3-B75A-BAF83D34747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25" operator="containsText" id="{E49CF57F-6D43-4EC0-BEA8-8D5CA18E339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26" operator="containsText" id="{DF070589-CB58-4125-8311-DDC3D3E99DA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27" operator="containsText" id="{00C0EF8C-DAAE-4D5C-B0E3-642D20785EA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28" operator="containsText" id="{F021C667-430E-4AF5-B9DD-2BD8774506E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29" operator="containsText" id="{2E6A2FDC-869F-4D66-9D63-765F6A569BB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30" operator="containsText" id="{A6A4A4EE-3E6B-4B1B-B5C7-37876CA9D9E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31" operator="containsText" id="{8DB9EB65-3DF0-45C3-B094-6F629B0C743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32" operator="containsText" id="{C8DB7716-A713-4426-86E9-2331818BB6D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33" operator="containsText" id="{FDA50869-1CD7-4A56-9778-1A248B24604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34" operator="containsText" id="{04FD273A-A535-4B1A-86B4-D60F67EB402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35" operator="containsText" id="{84BEBFCC-4806-4131-992D-D41F8BA2207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36" operator="containsText" id="{51BA69E6-2C3D-45E4-857B-C3883771BEF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37" operator="containsText" id="{F23147D9-7205-440E-B324-7031EFE5C9F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38" operator="containsText" id="{FC4D70C2-76A9-47EE-A7C3-0CA268F72A4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39" operator="containsText" id="{3EDAFA83-3D00-4FDB-B324-BA4739A1E21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40" operator="containsText" id="{4BA8E88B-DD88-40A2-8CA5-148B2E2DED6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41" operator="containsText" id="{FA1AE307-FE3D-4D5E-8F38-DAA439F9F59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42" operator="containsText" id="{94C99B0C-CF5F-47AD-AA5E-B6F50A041CD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43" operator="containsText" id="{0B6FADB9-6E80-4551-A220-276D49F3DEC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44" operator="containsText" id="{44B41EC7-A867-4931-BB82-B8FF7F9F587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45" operator="containsText" id="{FCD6B9A5-9A5E-4FAC-A44D-C37FBF5CF5C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46" operator="containsText" id="{CFE4FF64-B11B-4E77-89B4-6024D9B0C8D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47" operator="containsText" id="{BF7F1F64-F3E8-42E2-B8CB-22A4AA8E62E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48" operator="containsText" id="{8A36C6FE-4A46-4BD0-BEE1-6A7FCB44B84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49" operator="containsText" id="{A6FDF7C9-9609-40A6-A90E-1A989C504B4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50" operator="containsText" id="{E46B6A56-E8E3-4A56-9B3B-79D30DA19D1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51" operator="containsText" id="{D2DF5873-8762-4442-B6A8-0A8C7160A46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52" operator="containsText" id="{EF077013-B89E-4EB4-B5A9-241C261E2E6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53" operator="containsText" id="{21747999-2D67-4CC6-B8E9-C1CDA8226F9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54" operator="containsText" id="{49AC0AF3-6ACF-42DD-8BA2-1AF4DCF08D7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55" operator="containsText" id="{451487C8-51D1-46EC-AFF8-43034AB3AB8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56" operator="containsText" id="{1CC696F2-680C-454A-AFD5-60F4D9BD6DB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57" operator="containsText" id="{67F4D3EF-7B9D-4749-B677-378CC99D6A7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58" operator="containsText" id="{BFC87A72-E1B9-48BF-BB8B-EB5C363EBAB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59" operator="containsText" id="{4AF3C48F-D1B6-40B4-85EF-A38D0DB34DE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60" operator="containsText" id="{A0322E4B-9B00-4B3E-A0EB-FCCB619CA2E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61" operator="containsText" id="{B9D24E6A-8B9D-40B6-A23B-55187068E6B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62" operator="containsText" id="{001F9AA8-1E57-44BD-8C87-E31ADD66610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63" operator="containsText" id="{B62CAEAB-222C-4220-927E-8F9A80C49EC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64" operator="containsText" id="{9E4FB362-FD29-4000-802E-3ED3F7AF04B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65" operator="containsText" id="{825EA94D-016F-459E-8CD9-48B278224A5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66" operator="containsText" id="{108B30C6-A636-4276-883F-EE248759252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67" operator="containsText" id="{DF542517-18F4-47A4-8AC8-F484FA8A760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68" operator="containsText" id="{A20C869E-3DEE-488C-877C-152DA79976B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69" operator="containsText" id="{C3E622BF-32D8-4548-A4AC-F6CE1DF6025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70" operator="containsText" id="{12349060-37A4-4B50-A224-011DD042D45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71" operator="containsText" id="{CD37925A-1BC3-44B9-BFB0-FE93AC370AD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72" operator="containsText" id="{0D7D6053-594D-4AE7-8B5C-C6891238D08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73" operator="containsText" id="{AA7C8C35-9FAC-46E0-BAE5-2378185148A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74" operator="containsText" id="{3D2170F4-2444-4278-9FA0-E9ECFCCE246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75" operator="containsText" id="{10BE4E84-0CB8-4421-9FFF-CC086202FD2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76" operator="containsText" id="{9BE7CEB7-BF84-4459-8931-9EFEFB88D11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77" operator="containsText" id="{184F5DD9-6745-4A2F-974B-7BAE9D3D303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78" operator="containsText" id="{F445A891-4042-4411-92B0-82F29654AAE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79" operator="containsText" id="{6C132710-65F6-4F09-830F-3DCBF8D98FB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80" operator="containsText" id="{85A34542-0EEE-4B28-89C3-25A8272FC3E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81" operator="containsText" id="{BD7167E5-F138-42D5-B854-C43FA430750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82" operator="containsText" id="{159164C5-1901-498C-9F07-DC2A4C0EEBA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83" operator="containsText" id="{D24B01C5-D633-4E3B-B7E4-A41B64852D8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84" operator="containsText" id="{6587A110-2C86-428E-8531-D018B6DCEDF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85" operator="containsText" id="{E4E65CF2-46E8-42E1-BA99-CCE04C9929A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86" operator="containsText" id="{F36745D0-5511-459C-830E-49D569F9F01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87" operator="containsText" id="{36777B18-51CB-473B-92B0-EF2EF0B71F0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88" operator="containsText" id="{B28F60E3-1B73-45BF-AEDB-A07321E3401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89" operator="containsText" id="{E5CDAF7E-B688-4AD7-8319-C1277FD2240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90" operator="containsText" id="{02510A74-770B-4A60-A839-5731650F649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91" operator="containsText" id="{B44598B9-7446-4A19-90ED-7E62CDEF07A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92" operator="containsText" id="{C063CCD3-1C2C-4866-8464-B551973A163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93" operator="containsText" id="{99444EC2-AFD7-47B2-B6BA-A5C6E876D25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94" operator="containsText" id="{D32C2FC7-3DD2-432A-A009-2B3D9930C22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95" operator="containsText" id="{CB39A6E4-A4D8-4BC4-A2DE-78E09449EA5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96" operator="containsText" id="{3AAAC585-2D26-4DA4-969D-A99A554346B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397" operator="containsText" id="{85E93184-4ADF-4204-B280-DDA20C806F4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98" operator="containsText" id="{9E91706D-A60F-4DCC-A20F-1CAE89DC632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99" operator="containsText" id="{E352B975-E359-41D1-A938-399724E83BA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00" operator="containsText" id="{F2916FEB-805E-487A-9817-4CBBD19139D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01" operator="containsText" id="{503049BD-5E2A-41CF-A58F-6D6294D0A72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02" operator="containsText" id="{A9CF7793-A51E-48A4-95A7-5FBB5D5DF5E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03" operator="containsText" id="{05DD11AC-7C04-4AF8-BEAE-AC1B8DA8E3F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04" operator="containsText" id="{CB257E53-CE74-4675-9DEE-F0BECE7AE8D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05" operator="containsText" id="{2D92B750-1AB8-4792-841B-01576BBE7EC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06" operator="containsText" id="{70486B19-44C0-4B48-A11F-EB505A91962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07" operator="containsText" id="{9333DF98-FE18-4228-8D86-A431393585C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08" operator="containsText" id="{C336D11C-56C1-44E0-B4A5-765149ADD2D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09" operator="containsText" id="{7534119B-5CDD-4E88-A079-6E960AC956E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10" operator="containsText" id="{E49523C0-FDA9-4911-BAC2-9F2BB2F7DCF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11" operator="containsText" id="{4008C71E-BC4C-4108-B260-346F1986263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12" operator="containsText" id="{625C822B-F048-4EA7-94DC-7D02CC94805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13" operator="containsText" id="{FF4238FE-CE44-4FD4-86F8-2F1F30C0FC9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14" operator="containsText" id="{34E8D0FE-3EA0-4617-866A-C435E9F015B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15" operator="containsText" id="{A9319BDD-76D2-4756-AC10-7CFCD6DE892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16" operator="containsText" id="{F331B1F8-2401-4761-B973-BA372F53D3D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17" operator="containsText" id="{6B909E0D-1558-49C2-A1C1-288181F479F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18" operator="containsText" id="{068BB106-10B4-4094-88B0-0D08E3F8507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19" operator="containsText" id="{3AC3F1A3-701D-4DE2-9B87-C4F49EC19DA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20" operator="containsText" id="{C399B2F4-9B26-4C27-999C-92E52B92CD8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21" operator="containsText" id="{95761225-3E3D-4669-A0F2-5898C02B50B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22" operator="containsText" id="{76323041-A8BE-4006-AA61-106F9D94B33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23" operator="containsText" id="{65CCC0EE-DE23-4A06-91D0-63E4E506772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24" operator="containsText" id="{3EFF4038-06C5-4FE4-B04E-44A8FFEACA8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25" operator="containsText" id="{B196CAF8-A860-49EE-857A-D9CCB30AA57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26" operator="containsText" id="{D475F38B-6520-4209-83B6-127859E033C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27" operator="containsText" id="{D07DC1C4-0BA1-40BE-8D38-47F8A209E5E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28" operator="containsText" id="{6EDC2BB1-039D-4507-8244-EF9B24C3C82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29" operator="containsText" id="{26454AB5-42E0-4D6D-A58C-28F54F72F8E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30" operator="containsText" id="{F3B3C7AD-8478-4019-AE6F-842CA5D97D1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31" operator="containsText" id="{81DEF9E4-2D0C-40BE-ADEB-A4F63B47474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32" operator="containsText" id="{AC7F7171-B603-4735-A42F-0A26722FAE7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33" operator="containsText" id="{0501DA9A-E601-484C-B2A6-C0D06EA2BF6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34" operator="containsText" id="{B68CE89D-9421-48AC-B029-EF78DBD434B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35" operator="containsText" id="{EBC86766-3E7B-41CA-B556-E5C9EB56288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36" operator="containsText" id="{F569FF13-4910-4B1F-81E5-F5A69327F70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37" operator="containsText" id="{B4B4ECC4-85A4-4429-B066-B1E487C4360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38" operator="containsText" id="{12ADE5C7-DF65-483E-8027-64127DB34FC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39" operator="containsText" id="{AB2DE061-7D24-448E-938D-8EF84DEAAA3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40" operator="containsText" id="{28A129E1-EDE3-4D2A-A213-56703CA2394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41" operator="containsText" id="{44BC140C-600A-40A7-8F49-0D52EE5A1C0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42" operator="containsText" id="{B5B67853-3F24-4517-A0A1-BE83C00EF00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43" operator="containsText" id="{6EAC7781-B8F6-43A4-BE56-CDDB91DEE68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44" operator="containsText" id="{6ACFC03B-F5A4-4A85-9098-D45611D4202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45" operator="containsText" id="{493D1851-CF48-4AEB-98A0-49B8BD36DEC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46" operator="containsText" id="{9004A4AA-C764-403E-A032-47127E19737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47" operator="containsText" id="{92DB8629-C747-4E91-96C8-F257E47DBA8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48" operator="containsText" id="{119DCA01-DD0D-40E5-A24C-09D0531A194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49" operator="containsText" id="{E7CB2ACD-0C4B-433E-AC39-0F2BC436379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50" operator="containsText" id="{3FCBF1B4-AF29-4434-AC67-0CA08B25D28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51" operator="containsText" id="{6198505F-E524-441D-9A61-C7D45314898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52" operator="containsText" id="{45131002-4EF6-4E1D-86A8-9EFE19334ED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53" operator="containsText" id="{9AB49633-663F-47FE-841E-F0E5C3007F0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54" operator="containsText" id="{E2F655D9-CA28-4564-9126-055597B12B3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55" operator="containsText" id="{DEC6F550-41D6-42AE-9DFF-3ED5261074B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56" operator="containsText" id="{3B761545-F3EF-418F-90EB-65515DDCAE7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57" operator="containsText" id="{9770B1CB-549E-4DB6-840A-25A0EAA31D3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58" operator="containsText" id="{8B4CF1EC-06C6-4013-9F92-710F9BFA03A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59" operator="containsText" id="{F447834D-1585-4437-8651-742140AED91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60" operator="containsText" id="{590F270B-137C-42B5-BB95-63ACAD2838F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61" operator="containsText" id="{3D273EDB-C421-48CE-9906-DA1BDFE9667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62" operator="containsText" id="{7D6C1AF8-D2EC-4A7F-A1D1-BED656585A5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63" operator="containsText" id="{DDDA086C-2C88-41B6-8425-94222DEBDFF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64" operator="containsText" id="{86F6D301-6B1A-46C9-B294-FBA53BC6633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65" operator="containsText" id="{543522A2-D1F4-4F6F-AC6C-4C8655C4F3A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66" operator="containsText" id="{EC5A83D6-1B8F-42A7-8F43-833D2A671D1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67" operator="containsText" id="{A283C2EA-F8B6-4BB4-AD1A-082EBDF3722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68" operator="containsText" id="{9BBB3F14-C407-43F8-87FD-F57B2D3C41C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69" operator="containsText" id="{C262E2D4-9D29-4846-B7FC-D756FA8A9E4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70" operator="containsText" id="{AC7DCADF-49BD-4E4E-90B2-FC0DFB9CAD0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71" operator="containsText" id="{54762381-632A-44E0-BC64-D027525E8E4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72" operator="containsText" id="{3278A28F-4D7C-4B34-938D-DCF643C0A8C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73" operator="containsText" id="{1555EE96-9A97-45B2-A55C-E8248C30628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74" operator="containsText" id="{2BD97126-9E24-404F-859A-F886190C908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75" operator="containsText" id="{C82E552D-7DC6-4321-AC84-4C8AED1538B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76" operator="containsText" id="{2C640657-2AE6-428C-A6B1-6EF1B317D7A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77" operator="containsText" id="{ABB0570A-699D-4EC0-B65B-B50D50AA937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78" operator="containsText" id="{77945324-85E2-4651-98F4-97A2C33E38B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79" operator="containsText" id="{F1C860CE-694C-4D69-A110-83BFC8F1909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80" operator="containsText" id="{8B2D9521-2899-4908-9DBE-8865473C52B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81" operator="containsText" id="{FE2CDD42-ACEA-41F6-A689-7A1C7AA4990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82" operator="containsText" id="{0EA5B5D3-C37E-40A5-96AD-C593BA7BB31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83" operator="containsText" id="{99EDC1BB-D97E-4B5F-A4BA-EE62214279A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84" operator="containsText" id="{92D8896C-72AE-47AD-BA82-6F093A963DA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85" operator="containsText" id="{1E28470D-1A77-4946-AE1C-3748FA811AF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86" operator="containsText" id="{C27E8184-76AF-49AD-A8C1-654D75E5164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87" operator="containsText" id="{4E535DD3-32ED-47D0-8F67-B38A03BFAA0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88" operator="containsText" id="{E3D77878-7EEE-4E57-BF88-D53B98BF9AB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89" operator="containsText" id="{4F0BC989-FDE3-47BD-83AF-5D43E40B6DD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90" operator="containsText" id="{EF4DB1D0-7AD7-4FC5-91D3-AF5DCB759CC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91" operator="containsText" id="{DEC1CFA3-D2A7-4EE7-A961-BD4F2DA4659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92" operator="containsText" id="{99B9F46B-0949-4BA9-B66D-0CC2FE86263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9994" operator="containsText" id="{2A94A857-5D26-44EE-8B1A-C0E2EC0B960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95" operator="containsText" id="{DFD60CEB-3EB8-41CC-8604-8FA12577BFC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96" operator="containsText" id="{CCA34898-95BE-473A-85AB-9180E7704C1B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97" operator="containsText" id="{3F9118C6-479C-4110-A0DA-3A35AC2D815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98" operator="containsText" id="{F25C5395-959E-44A9-875C-BFF27460526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99" operator="containsText" id="{0A860B26-EB3D-40E9-9C83-CE656FEC7DE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00" operator="containsText" id="{E7258D59-A84A-4E31-AFA1-51689C52793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01" operator="containsText" id="{002CF038-E99D-4632-90FA-D2C1DBB5DD4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02" operator="containsText" id="{55DC9029-87E7-4B6E-8B7B-6E591296CED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03" operator="containsText" id="{166749EE-AC17-4EF9-A4D9-D11F8462F3B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04" operator="containsText" id="{4147EF2C-E371-4837-BFC9-D5BC2917BFF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05" operator="containsText" id="{70323620-6640-4A90-B0A6-9F85816F404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06" operator="containsText" id="{583CF1FD-FE71-4D58-8DD8-81915A8BD93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07" operator="containsText" id="{8E674D09-6973-4F73-A8C4-06743BBECBB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08" operator="containsText" id="{387A6BFD-964C-40AC-8E14-1B1E292CB54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09" operator="containsText" id="{673223AE-DC69-4EE3-89D6-150E5EB08CF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10" operator="containsText" id="{79196D45-7764-4702-9603-DBB66340ECA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11" operator="containsText" id="{6E400A88-8951-4EB8-BCE9-5E3A17431D6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12" operator="containsText" id="{EE9EEE8C-20A5-4098-A078-F7A1143FFF5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13" operator="containsText" id="{C5E0E9B1-6403-47CE-B90F-14444792743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14" operator="containsText" id="{5F417814-9839-449A-A570-9FA299CAC5D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15" operator="containsText" id="{0EA2A216-A8D5-48C2-9EBD-5E36F8A44B8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16" operator="containsText" id="{6D4332FB-E385-4F4A-94E1-F636731A8AB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17" operator="containsText" id="{029B7B83-C900-46F1-82C9-117FF1C30FE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18" operator="containsText" id="{B28FFB72-4495-4B60-8E8E-2F46BDCC137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19" operator="containsText" id="{841A3DF0-CB10-4806-BE1E-D1FE094745C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20" operator="containsText" id="{AA6EBCA6-776F-40E8-8D7B-D08936570EB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21" operator="containsText" id="{6276BE95-309F-48E1-BEC8-A5D0F96ABB3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22" operator="containsText" id="{9A24CE2C-15E3-4DCF-9ADC-EE161525A65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23" operator="containsText" id="{5DE39C18-289E-4802-BB93-6DD93BD4F15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24" operator="containsText" id="{43F0D94A-27AF-485B-87BD-FA4EEAE3D91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25" operator="containsText" id="{88F95860-2856-49DF-A364-BE7908E5038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26" operator="containsText" id="{9E4B011A-C486-44CF-9F2D-0B9B290B2DA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27" operator="containsText" id="{C9074A80-1B20-49E8-BFB6-B3415F6EE7C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28" operator="containsText" id="{48B7CAF5-386C-41B8-BCF9-77BA7D59349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29" operator="containsText" id="{2EEA09EC-BDA5-42D3-93A7-621B4E1EAB4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30" operator="containsText" id="{4E3E692B-320A-4A37-A50A-641AED7C79D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31" operator="containsText" id="{7CBC9FFF-C568-4236-928B-C70A5485858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32" operator="containsText" id="{CB735387-63C1-418D-8C99-CE08B577C3B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33" operator="containsText" id="{E97DBCE6-09D8-4073-9A7C-BC490C4EA2E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34" operator="containsText" id="{DF897956-6C0D-488B-8C4E-B08E5ACC16C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35" operator="containsText" id="{A3F9F89C-DE98-4744-B414-A6B68F5D7F5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36" operator="containsText" id="{C22A94ED-9D87-48F4-AA16-C0910A55F3B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37" operator="containsText" id="{890907F8-B018-4E23-B694-97E6FB1B666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38" operator="containsText" id="{6C6D7C3B-82AC-4EC6-8FA6-2111F3F4A27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39" operator="containsText" id="{116289B1-4BC6-432A-886B-C00A970E6AC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40" operator="containsText" id="{AC938EAC-29E8-4D30-9669-228482D094C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41" operator="containsText" id="{7F9E6FC6-A82D-4FF8-81EC-FDFA58D98E8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42" operator="containsText" id="{8814E128-B47A-4BAA-9D0F-E091467C424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43" operator="containsText" id="{AB796952-90E2-4A1B-8172-BAD17F9C926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44" operator="containsText" id="{C4DF1EA2-EDE9-4D98-9438-C2DFB1B1B53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45" operator="containsText" id="{58C73EB8-CDDC-4B6C-9549-13418BD2C81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46" operator="containsText" id="{E7D424B6-D3FA-4426-9B55-F055AC5F479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47" operator="containsText" id="{4751BB12-0E07-42FC-88C0-E5AEA6CE0E8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48" operator="containsText" id="{E3454493-DDBF-4D62-92BB-605F4A618EA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49" operator="containsText" id="{E9DC99BC-FCF6-4530-993E-771AD20EC66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50" operator="containsText" id="{A37282EA-05C8-4601-B26C-B43BAEF4945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51" operator="containsText" id="{61C35143-A9A6-4F94-AF93-1CE54620E94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52" operator="containsText" id="{6BBA393A-5FD5-46D2-9095-A6A80FA5043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53" operator="containsText" id="{2AAC2AF4-9218-4C15-85CD-BF305F8E301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54" operator="containsText" id="{8AB98BBA-69FA-497F-B0C4-8AF274D1F33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55" operator="containsText" id="{74E357D8-6DA2-448A-A381-7F55804E03B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56" operator="containsText" id="{859114A1-F07D-4EFF-8E14-C6D974B7419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57" operator="containsText" id="{7CAED74B-3B23-4315-B783-EE5693F8411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58" operator="containsText" id="{41CC05B5-EF57-494B-8E62-80022F3A464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59" operator="containsText" id="{3CF618BC-CE39-4DB9-B7E5-1FBFB4182A0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60" operator="containsText" id="{D042F330-2B96-4F40-A6F9-ED9590931C9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61" operator="containsText" id="{AF0D2443-51FC-4BAE-A8C1-3BC36A09DE6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62" operator="containsText" id="{EFE210E5-7864-4D9A-A2C8-373A50E8B54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63" operator="containsText" id="{0876B2C5-2CC7-41AF-ACB6-B96613A23A4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64" operator="containsText" id="{B377C251-817E-4FAB-ABD8-24D44086EFE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65" operator="containsText" id="{3560F72D-F6EF-41B5-9A9E-1EDB8B3AB8F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66" operator="containsText" id="{CFA563EF-39EA-4A3F-B8AD-4C34CF3FAB6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67" operator="containsText" id="{6D451C8D-7FD4-4A83-833C-9378BF1C173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68" operator="containsText" id="{B6EF5A1B-91AA-4340-A5DE-440F528D82A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69" operator="containsText" id="{958EA56E-5690-4A38-BF53-1401363BF1C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70" operator="containsText" id="{386A81CD-DE67-44F5-B680-94DD064363B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71" operator="containsText" id="{625FE9F8-DC9B-46E9-87FD-D1FF3CB2816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72" operator="containsText" id="{402A717E-CD57-4F09-8321-58B252C0556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73" operator="containsText" id="{05CDDF36-97F8-4925-BAFB-616FF40294A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74" operator="containsText" id="{4000BDF3-1B40-4E7D-BEF9-950B8B1EF88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75" operator="containsText" id="{EA8EE122-CF6B-43DC-B267-12F840DEB29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76" operator="containsText" id="{9D05E9FE-DA99-43A3-9B3F-1B9F67A98E4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77" operator="containsText" id="{8BBE8960-24E5-451D-B2D9-B6A585EDFBA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78" operator="containsText" id="{3A97A883-D978-4F2F-A8BD-8029217E79D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79" operator="containsText" id="{CAEE6EBC-532D-42C4-827A-95CDA126D64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80" operator="containsText" id="{079FFD6C-EFCB-45C2-A474-35C80DD99EF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81" operator="containsText" id="{65776A26-ABC3-4E87-9974-22A5420230A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82" operator="containsText" id="{C8B1AF49-E151-49E8-B9A6-959FC7E7DC7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83" operator="containsText" id="{4541BDFE-CF10-435D-A115-44A8C27A587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84" operator="containsText" id="{1C69E63C-9402-455E-8C17-96B673FE7A8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85" operator="containsText" id="{E9C7C7D6-F9C1-45C1-B53E-EAD36EBE190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86" operator="containsText" id="{639CE707-0F8F-447C-9646-422F2AB777D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87" operator="containsText" id="{D06C2BAD-AED3-4974-ABA9-80BC96F1B74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88" operator="containsText" id="{CD00869E-445A-4C15-8287-9BD1C014845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89" operator="containsText" id="{27C250CA-310C-4015-9AE8-ADEA872FBB4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90" operator="containsText" id="{FB4DF835-7905-4F7F-83AC-6AFF02CD5DB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91" operator="containsText" id="{8EE799C6-1D4E-4B48-95A5-F0214D43778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92" operator="containsText" id="{5A69CAC8-AE82-436B-B4E6-271096A1C88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93" operator="containsText" id="{59B7A387-B1E9-473D-B6CB-C7E7BED8B11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94" operator="containsText" id="{E80BF5DF-8DFC-4467-8C00-73BC8A406AB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95" operator="containsText" id="{71D1365B-CD12-4A7D-80C2-64A9A5BF339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96" operator="containsText" id="{45BA1265-311F-4D1B-9852-A0E0F0C2604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97" operator="containsText" id="{4B722CF9-B557-4BFB-A285-2E34A7558C5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98" operator="containsText" id="{F43C9FDF-36FB-4F6A-B65B-9EA5948FEC6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99" operator="containsText" id="{F8B3111D-57F3-47D7-826D-4310929C068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00" operator="containsText" id="{A0EBBFBA-6F74-4F7D-9041-35061A6823E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01" operator="containsText" id="{1872E9E5-A585-4C00-9B1C-EAC58266353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02" operator="containsText" id="{A2C069E9-8F27-488A-A407-9DBEE3E9EB8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03" operator="containsText" id="{80FFAED5-0E63-43F3-B59A-F336F11BAD3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04" operator="containsText" id="{B8398496-AEE1-4D38-884B-4AED2E386E0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05" operator="containsText" id="{14A85F84-FFCA-4C22-B808-DD0E3A6E044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06" operator="containsText" id="{062D941F-26CF-4F58-8AD8-52C65B4D2D9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07" operator="containsText" id="{EA00CD4E-91CF-46BE-9055-5CF3DFC158F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08" operator="containsText" id="{F4407A7B-0702-4A60-9958-04C6D712005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09" operator="containsText" id="{21EEF8D3-49BD-4FCD-907D-4FAC44BF78D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10" operator="containsText" id="{7309DEFD-00F6-4217-8DEF-8269383DEF8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11" operator="containsText" id="{552936A2-B7C0-403C-AB68-001E5112949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12" operator="containsText" id="{0F7F30B0-1E49-4FE6-A347-0932D737C70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13" operator="containsText" id="{BE19D97F-651D-48A6-81AE-49BA67FFB9A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14" operator="containsText" id="{F089315E-BD85-4D7E-B55C-28E357DA0F3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15" operator="containsText" id="{E991D23D-AA9B-41F1-A4FA-F5920EB9786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16" operator="containsText" id="{04BFD34D-EFC7-4A89-8AA0-D1B19E18EA0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17" operator="containsText" id="{C1839A1E-1AAB-47B3-80A3-D75521BA493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18" operator="containsText" id="{6A6043A5-5A4F-46BD-AF6E-DD4D0DD1F5D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19" operator="containsText" id="{5AC7DDED-8DDF-4C6E-B8B7-4DB95D601C6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20" operator="containsText" id="{46B95D37-301B-4656-BD55-5B00F53B0F4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21" operator="containsText" id="{C7032D8A-1C5E-4CAF-B634-9E046584F8A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22" operator="containsText" id="{454ABCAC-2344-4FBE-8CBA-85BD34591C8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23" operator="containsText" id="{45BCC670-CE36-43A8-9D71-F1B6503D43C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24" operator="containsText" id="{7D8B6C24-2FE2-4DD2-A1AD-B55BFE130CF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25" operator="containsText" id="{D8C352F0-D48F-455E-99E4-BB6547D4509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26" operator="containsText" id="{5211BE39-B008-4D26-9C10-8255E98A88E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27" operator="containsText" id="{11BB700D-B980-4A9D-A9A3-2F5586E4AB7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28" operator="containsText" id="{B9230A88-D06D-4EE8-ABCA-118776F7698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29" operator="containsText" id="{6172E788-3B67-46AA-BD8C-9BC55D038C6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30" operator="containsText" id="{6FDDB8A6-606B-4B71-B320-2198C5E7B56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31" operator="containsText" id="{67D41309-A9BD-4D29-9BF1-34A5913A738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32" operator="containsText" id="{E6C29B49-F7E5-4B19-BA6F-D161E139314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33" operator="containsText" id="{DCB80778-7894-4E05-B6C1-82C7145BA15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34" operator="containsText" id="{191DE07B-7938-4A5D-B1F1-36A97570FE6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35" operator="containsText" id="{E98E58F8-F02E-4792-AC6F-9D024E6CCEF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36" operator="containsText" id="{95B7E81B-8380-4956-AD7F-928AF574A43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37" operator="containsText" id="{A5091689-0179-4B8F-96E1-87120FB7C9D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38" operator="containsText" id="{D81C7DB6-1430-4124-B5ED-F9F0E793BAC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39" operator="containsText" id="{B4A23BF0-64D3-46C2-9931-25408EA8D80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40" operator="containsText" id="{19A6C45F-B4C7-404A-8705-99B232AA72F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41" operator="containsText" id="{93F7A9EF-EC64-493C-A2C5-996E399EE8E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42" operator="containsText" id="{F0C42879-B5CC-477F-8B74-AD1A025E6E1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43" operator="containsText" id="{161305F1-6DCD-4B50-8DBB-2F586AE98CA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44" operator="containsText" id="{4BB375DD-3CFE-4134-A3CF-E92DA215236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45" operator="containsText" id="{A4A2B35C-004F-42E2-A66F-04B3C800A84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46" operator="containsText" id="{5C7E840F-1BFF-4773-9A40-20B5804951B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47" operator="containsText" id="{19F9F1DB-B030-43BD-82E9-E845FB21551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148" operator="containsText" id="{4EF3BC7A-D9D6-46CB-9A9D-50A86F6E81F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49" operator="containsText" id="{A220640C-D871-4282-B232-D4B9049B091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50" operator="containsText" id="{87325BF9-BF6F-4C3C-A247-B63187F1CD3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51" operator="containsText" id="{72B599AC-372A-4D70-B9C5-A1E9052B3F9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52" operator="containsText" id="{90175637-0560-49B8-851D-D84DDD8E161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53" operator="containsText" id="{800B66AB-9DAF-47C4-BEF9-A040698A8E0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54" operator="containsText" id="{19FD9303-6055-441E-8F24-57005A43416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55" operator="containsText" id="{A386D2B7-AC88-4BBA-BB05-10A92DAB2D8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56" operator="containsText" id="{B0DBE2BC-0B19-429A-BE5E-051F5DC22FF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57" operator="containsText" id="{6D119C39-4DE8-4DC6-A191-F426C14E3D7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58" operator="containsText" id="{391B06F1-1F99-4CAF-A0C0-C918929153F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59" operator="containsText" id="{342CF465-B0B6-4A51-AC40-4946AED914B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9992" operator="containsText" id="{AAEA67DF-8F05-4688-A8B5-E01D2480F81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93" operator="containsText" id="{B2B96E19-8520-4BEC-82AA-7C5557DB170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9990" operator="containsText" id="{72B7BAF5-C8D7-418C-A6C6-1AAB50C3C74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91" operator="containsText" id="{115B5799-2914-4C39-B4DA-41AB5E65022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9988" operator="containsText" id="{918E58EC-67B6-41D1-AF02-C08C6B735A9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89" operator="containsText" id="{5D32C8E3-58DB-4CF5-B467-1D7BA9C6CF1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P27:Q27</xm:sqref>
        </x14:conditionalFormatting>
        <x14:conditionalFormatting xmlns:xm="http://schemas.microsoft.com/office/excel/2006/main">
          <x14:cfRule type="containsText" priority="9652" operator="containsText" id="{0A94E7A0-0F90-44C0-9D03-9F0D38CD349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53" operator="containsText" id="{D8C833E9-BDC9-4FD1-A171-2AD3CF4F76B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54" operator="containsText" id="{BAF02D96-66EE-410F-B3C5-8B638CAEA89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55" operator="containsText" id="{499FF1BE-4F91-4833-A8C4-9B5FC959D3D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56" operator="containsText" id="{EAA70C19-E260-4413-9CAA-6ED532207AC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57" operator="containsText" id="{AF2E149A-5E27-4420-BD14-8CBE7CA1F7E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658" operator="containsText" id="{D0A96914-7326-4C69-855C-7AC5451F73C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59" operator="containsText" id="{725F7ABD-C026-4912-A838-809A60A6D8E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60" operator="containsText" id="{95237D29-50DE-4C7A-AA5F-DB266A99EA4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61" operator="containsText" id="{3FE367B4-4DA7-4BB3-B66C-01AE9600E0B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62" operator="containsText" id="{C36A6E53-8AF7-4EA7-9965-6A0267B0CF4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63" operator="containsText" id="{A21C005F-EEF9-427F-9FDD-B759EAC2269F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64" operator="containsText" id="{D1B66B44-2EEA-44F7-8952-51706973D50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65" operator="containsText" id="{7E479037-DB4E-45F2-AC8A-A9F7DB3633A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66" operator="containsText" id="{BA8EF25D-7207-4CB9-A5AF-067FAF2B100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67" operator="containsText" id="{72BD2723-D41D-477F-A8F9-CF0195B8AE9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68" operator="containsText" id="{66B1B262-784E-4C3A-9A0D-3596A305B13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69" operator="containsText" id="{3844ED68-AFA7-42CF-9038-E5F9949F462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670" operator="containsText" id="{684DDE2B-75BA-4592-BED8-3F8D4A5AA48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71" operator="containsText" id="{22CAA335-9BC7-4202-973E-67475700BCF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72" operator="containsText" id="{7F0BDDB9-D7B5-45E7-BDEA-5E8302ED895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73" operator="containsText" id="{ED547A73-F4BF-4760-A340-CB9343DCF93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74" operator="containsText" id="{7BB1A094-E146-41BE-BE1D-2DA7CDCEA37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75" operator="containsText" id="{6FD3AA02-0DBE-4ED7-A66A-4E0F110DEA4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76" operator="containsText" id="{B66567D5-457D-4C4D-85ED-25E950D49BE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77" operator="containsText" id="{6A8EB5A2-B8F0-45C1-9C8C-3C6D3B7B5DC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78" operator="containsText" id="{E40EB1B7-F0D6-4A73-992C-68D9893F2D1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79" operator="containsText" id="{E0EAAD8F-DD98-498A-87BE-ACD70FEAC4B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80" operator="containsText" id="{D3C57328-A47A-46C1-947D-C8695C850E0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81" operator="containsText" id="{816C5C54-1B26-4A50-A78B-E1E3C841BCC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682" operator="containsText" id="{42ABFA4E-67AA-4B7C-A8B8-0FA601885E6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83" operator="containsText" id="{AA42323A-4940-4984-8B97-E96CE09E149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84" operator="containsText" id="{8B2B6CAD-F83F-4623-A106-2DF1C4C0D2A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85" operator="containsText" id="{36ABBB0C-7D40-4672-8D99-C8B529633B8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86" operator="containsText" id="{B19D371B-6896-4B52-AD00-5B005AF5205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87" operator="containsText" id="{9589A73D-B06B-42E5-BC84-11E5A27A0A7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88" operator="containsText" id="{C926C9C3-C5D7-4598-83CE-FF19035946F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89" operator="containsText" id="{80EB9F0B-58EA-4881-96A8-1573A7D5012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90" operator="containsText" id="{E42F0E0E-1854-4342-AEC5-8AC0B5B699A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91" operator="containsText" id="{E18E8FC3-EA82-4983-8A61-918931F183B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692" operator="containsText" id="{2180A4CC-B8E8-42E1-A126-A7289A1AD37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93" operator="containsText" id="{76C98676-034D-4B95-8416-BDCCCED6B02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94" operator="containsText" id="{F0E8205E-50B9-4192-98F3-CB593FD20FE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95" operator="containsText" id="{1F521571-7BB3-4B07-8528-AD6588FFB9D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96" operator="containsText" id="{B93E8B8E-F441-494C-B4F7-CF450F1D14B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97" operator="containsText" id="{13EB605C-A250-4286-B8DF-1121DFAD062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98" operator="containsText" id="{E5066D83-975E-405C-B64E-D6E9539DA89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99" operator="containsText" id="{88C7CEE8-E493-4341-8063-72A7A7D0820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00" operator="containsText" id="{46D8AC75-616F-4308-BD83-5780F1F794C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01" operator="containsText" id="{65189406-6D72-413D-9D81-149123F0DD0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02" operator="containsText" id="{C7275238-C051-40E7-888F-766FDE7882A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03" operator="containsText" id="{543BEF6D-3C3E-4FD0-AAD4-50E3B560B4D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04" operator="containsText" id="{51980876-6B3F-4C21-B882-C630AFA0BFC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05" operator="containsText" id="{C318EA6C-E39C-4FA7-B39D-191144FD486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06" operator="containsText" id="{61548A28-84D0-4D40-A1A5-BA9E3D804D6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07" operator="containsText" id="{AC0AA8AC-6A56-4EF4-92BB-45125FEE1B5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08" operator="containsText" id="{3A27C389-0221-4814-9DAB-5191700E456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09" operator="containsText" id="{03ED31F0-C3C6-40F3-BF4C-50F0CBEEE3D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10" operator="containsText" id="{21797A83-4B3E-4E2C-9070-87C7F6B94F1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11" operator="containsText" id="{F75125AA-72A9-4E5D-8C25-9F71C94027E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12" operator="containsText" id="{8F75EB9D-B5AD-4C41-B5D7-43D2A3F9F54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13" operator="containsText" id="{6276F62C-4450-4BF5-956E-370E506854E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14" operator="containsText" id="{2E1194A4-D304-43C5-9728-8FEF92E7C6F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15" operator="containsText" id="{5386D74B-45AF-4F2A-BB28-12D38D6224A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16" operator="containsText" id="{651CCD8B-D1A7-453E-B8CD-3F02B35CEC0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17" operator="containsText" id="{2B83A63B-A4E7-4B00-B72E-4207D04F373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18" operator="containsText" id="{33D47A27-E4A2-4DC7-B3EF-565E31B39AF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19" operator="containsText" id="{512C6310-5ED8-4240-9AE0-4DC5D2DFB26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20" operator="containsText" id="{9B4B65CB-33E0-406B-BC3A-76B9D364023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21" operator="containsText" id="{DCF890A4-14B2-45BC-AC9C-18113B317E7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22" operator="containsText" id="{E2FE8B4D-141C-40DE-8C7D-1CFB02B7384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23" operator="containsText" id="{C4A7875C-EC43-429F-B04C-E62B436F22B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24" operator="containsText" id="{E1C86432-0320-420A-A3C8-7970D042D94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25" operator="containsText" id="{3A9E9D73-B704-4845-B1A2-9EF3BE89454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26" operator="containsText" id="{698026EE-1E71-47BE-B5F5-756E99F7B60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27" operator="containsText" id="{3A0E5133-D442-4749-891A-442D9DCD4D0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28" operator="containsText" id="{63740030-E14D-4B5D-9DF7-43276EEA42E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29" operator="containsText" id="{9FC4E75D-15F8-4FA2-A82E-2ED7D91EE78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30" operator="containsText" id="{0ECC447B-1A06-48F9-A683-AD1BDE77C89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31" operator="containsText" id="{DE74A356-4C01-49E6-8CD1-74ABEFA1185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32" operator="containsText" id="{93B009D9-C538-4272-969C-02BC0174533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33" operator="containsText" id="{D8B73464-21CC-4DA7-8061-79AB667671F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34" operator="containsText" id="{92788168-EF28-408B-AF52-A610D7FF82E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35" operator="containsText" id="{53E8D000-7C57-4366-9970-0D19F33C6A5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36" operator="containsText" id="{6098CB36-9B42-44B8-8BDF-61588D692D1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37" operator="containsText" id="{5488F500-AAF8-43E0-AC74-601BA8C02FE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38" operator="containsText" id="{DC690F68-19BE-4769-9577-34ED36C4940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39" operator="containsText" id="{39482E95-05F9-486D-AEAD-4D0991D1D9E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40" operator="containsText" id="{7B58EB6D-7B4B-48FE-AAAE-B246AD4CE36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41" operator="containsText" id="{E3CB6C8C-2345-405A-96B6-DF5910ABFC5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42" operator="containsText" id="{1D6D6ECF-7EF8-4246-BDE5-87EE4266AFC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43" operator="containsText" id="{127D3769-4F8D-41D7-8654-BF66D9D239A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44" operator="containsText" id="{CF848ED1-FC14-420A-96C9-63106B1CD91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45" operator="containsText" id="{538866B4-6E35-4483-85F3-21BC42890BE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46" operator="containsText" id="{5D2B2895-3FB5-4F71-AB69-6DF072A6FEA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47" operator="containsText" id="{D62A04A7-8F84-4FB4-9F4B-7D854B621ED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48" operator="containsText" id="{B16E1FE3-30E5-4A64-A786-C30AEDA280A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49" operator="containsText" id="{1D28F0AD-353A-48D4-935E-5E5D53F2B6B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50" operator="containsText" id="{061E1B8E-4751-4F3A-B801-A5B37963E75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51" operator="containsText" id="{D6DCC7BD-1D8C-4356-A7CD-BCB6C796E85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52" operator="containsText" id="{401041DA-AFDA-42A4-9A1F-94E60AC8DB6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53" operator="containsText" id="{D299C166-606E-48FD-95A0-3DBFF4C9A7D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54" operator="containsText" id="{158A784F-81EE-46DE-B9CC-A0C39313A4B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55" operator="containsText" id="{FC076117-7568-4AB7-B626-6F8B8CFFDCB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56" operator="containsText" id="{E30C8015-DEF9-4B12-89DA-08BA08D02DB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57" operator="containsText" id="{3EB99494-81D3-4010-B05E-A1432EA691D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58" operator="containsText" id="{A8FB9DBF-A7C3-4B0B-97A5-6D3A3AA092E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59" operator="containsText" id="{B9F2A7FC-4133-4196-8DF7-CA23528E158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60" operator="containsText" id="{991BEF15-5F8B-4451-8B60-1AED9A22785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61" operator="containsText" id="{2CDFE45F-BC62-473E-91B3-8E3D027E1C7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62" operator="containsText" id="{DBE6B752-C1D1-4D89-ACE9-7F0633A015E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63" operator="containsText" id="{CC1896EC-D2A1-4007-B110-0D7C8C490EB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64" operator="containsText" id="{DE5E24C2-207A-4804-882A-67269019363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65" operator="containsText" id="{78726652-5D8D-493C-9BE8-6642312E108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66" operator="containsText" id="{B66EE11E-012E-47D7-BAC3-153C046C409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67" operator="containsText" id="{36A27C8D-73CE-485B-82D9-68A7AB3F6AC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68" operator="containsText" id="{0F6A854A-13D6-4304-AFDF-77C652D4123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69" operator="containsText" id="{A89C7CE9-85DB-4C8C-8B09-3246443C302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70" operator="containsText" id="{6137A9D7-4518-4DC8-8C99-18859AB2F6E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71" operator="containsText" id="{5BDB1D0B-3489-4D25-A7A6-FAC7B2ED234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72" operator="containsText" id="{F0A1C44C-0EAC-455D-9DED-2856DD74B37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73" operator="containsText" id="{9C41C79E-9561-48BF-BCF3-90116983DFD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74" operator="containsText" id="{38560A09-CE68-403A-AD6E-21EE8D661BA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75" operator="containsText" id="{884930EA-763D-429F-ADA5-A9E8016C491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76" operator="containsText" id="{1C8329EA-4F0D-46B0-9C8E-69086551B2C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77" operator="containsText" id="{03EA2154-E4AE-49BD-A4E1-37BDC6B103A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78" operator="containsText" id="{679BF0C1-A9F5-48B4-ABB5-2AB6F1C1008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79" operator="containsText" id="{6D31D567-E52A-43B5-9ADB-6622FFBB3CF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80" operator="containsText" id="{DF09EFDD-6BDC-4D5F-90B1-554870E3597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81" operator="containsText" id="{9E9B93D7-EF28-41FB-8CB5-ED6A701A607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82" operator="containsText" id="{40B5D90D-CC9A-4114-B297-C5BD79539A0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83" operator="containsText" id="{D041255C-E4B9-4D2F-88A5-574852C9696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84" operator="containsText" id="{95A19A10-AD5B-4944-B373-24CC5E05FE9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85" operator="containsText" id="{F4A54B55-078C-431E-84B3-F43BD84E892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86" operator="containsText" id="{3CB6500A-317A-4716-A0CE-A9EF8D0D869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87" operator="containsText" id="{65213A90-C906-412B-9914-9A8AD63B1BB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88" operator="containsText" id="{8C0BF8D3-DEDC-4884-9741-498E9DE68AB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89" operator="containsText" id="{9877B2E8-EFA9-419E-B7B7-0C8AF75C7B9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90" operator="containsText" id="{28E54589-A3D0-4C60-B3D5-D5FEED99C5F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91" operator="containsText" id="{84F577C5-60AC-446C-9075-52C03A03592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92" operator="containsText" id="{F3E42B78-058A-454E-94E9-3433FC1017A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793" operator="containsText" id="{0746ADB0-AB28-47CA-9A2A-238065D71D9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94" operator="containsText" id="{A3B30172-F444-431D-9BF7-9D29BE5AE4F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95" operator="containsText" id="{A8D46662-1A03-4BEA-9047-2B89E4665D1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96" operator="containsText" id="{DC8F43EC-4372-4A4D-93E8-B202E84D62D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97" operator="containsText" id="{25D95629-918F-4588-AC28-DB54F25D889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98" operator="containsText" id="{7DF53527-8764-48CB-B0A7-C5E876FD171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99" operator="containsText" id="{D47DDBB5-E3E4-468B-AE4D-CC526EA36C3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00" operator="containsText" id="{34D41F30-C586-42D5-BC68-ACE60945B3C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01" operator="containsText" id="{2BEDC4CE-933E-4F62-B78F-170D7B136E5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02" operator="containsText" id="{EE6F3A9D-43AC-4BCB-A136-8030A45C239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03" operator="containsText" id="{4BD0643D-B300-4416-B737-BD0A5FC21AE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04" operator="containsText" id="{EEB1E9C2-0074-4684-8DF4-33D6A38EA37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05" operator="containsText" id="{21CFA1EA-A5F7-4745-8771-6A8087B4AF9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06" operator="containsText" id="{D6526494-819E-4B61-BE6D-AB0BF007B99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07" operator="containsText" id="{15D5C95F-B307-487C-913C-3C5A4BCF6E2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08" operator="containsText" id="{AA4884B1-BCC0-495F-AE90-436F6565832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09" operator="containsText" id="{7E91B6F4-7CE6-42D5-A559-86A37DD3022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10" operator="containsText" id="{95828F1E-D8A2-4844-9BA7-C94036B2FA6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11" operator="containsText" id="{B57DF147-93C8-462D-A5A9-1FF1B8B15C2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12" operator="containsText" id="{8B6FFE24-8547-4AE8-96E4-C8B3D72431F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13" operator="containsText" id="{6E0A4DB0-7D16-4EC5-9997-B3D03E8B481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14" operator="containsText" id="{8ECEB529-1E04-4B8A-B9FF-88BB29E6364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15" operator="containsText" id="{49054498-32A1-46B5-91C4-09D970C4B89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16" operator="containsText" id="{E5A2BCD0-603C-41AC-891F-8D104D47A6E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17" operator="containsText" id="{1CBE8F92-8D2B-480E-ADD9-8D5E7A9B17D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18" operator="containsText" id="{FB7B9AE5-D116-4032-B1EA-D5AC7D89127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19" operator="containsText" id="{85AF4F2F-52A9-4869-9415-27368A863FF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20" operator="containsText" id="{07075D78-A0E4-4A09-8C08-EB59776545E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21" operator="containsText" id="{FD77EFF8-DCE6-4BA0-956A-54C71882028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22" operator="containsText" id="{211C4374-EAA1-4FE0-9BEE-285CFC5FE40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23" operator="containsText" id="{DC2574BD-703C-42A1-AA02-2122692E7D0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24" operator="containsText" id="{65FAA4D8-F78D-404A-97C3-0EC2391188E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25" operator="containsText" id="{85A6A86A-6804-442B-96BB-8AD2FC5CC13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26" operator="containsText" id="{B0262A59-C971-4D52-98A1-76409E92861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27" operator="containsText" id="{E9EC5688-6A1D-433D-B96C-C11EE44926F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28" operator="containsText" id="{EC02A7CF-3BB0-4B37-AF33-6CB17E0C2FA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29" operator="containsText" id="{59A8D508-ECA1-433F-99E1-E6AB2DE0904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30" operator="containsText" id="{9DEF7476-117E-4543-AE4A-381460B9EBD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31" operator="containsText" id="{527F77B0-C570-4067-97B8-0E1ABFDE9BE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32" operator="containsText" id="{0A9B704D-26EA-4AF1-9F6F-92EC1F1DA10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33" operator="containsText" id="{1DA47FD3-4F77-4568-8B99-15D9E00412B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34" operator="containsText" id="{18DB6622-6C44-4F1F-9D0B-9579F358E02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35" operator="containsText" id="{4126A26F-1466-456F-B64B-65640FCC791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36" operator="containsText" id="{670B1C02-F559-4143-A533-8AE9917EAC4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37" operator="containsText" id="{E2C7EA3D-887C-438D-BC6A-28173A84711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38" operator="containsText" id="{1DF29647-01D3-47BA-86CE-54D1F7808BB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39" operator="containsText" id="{55C0C5D5-EAFD-4F7E-8C72-805A682F475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40" operator="containsText" id="{957692B2-34D8-4CF3-8582-27BB1EC6C94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41" operator="containsText" id="{FD1C0E3C-CB7D-478F-ACA7-3F05E29E9EB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42" operator="containsText" id="{E5A1D7AA-3908-4FA8-82BD-B61347E2964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43" operator="containsText" id="{D397A0BA-C56C-4859-A455-B945E6A3677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44" operator="containsText" id="{E07D8AA7-0AFA-4F7A-924E-99D894D54EA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45" operator="containsText" id="{1779FE6E-9E0D-47B5-896D-A48A87ED1F3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46" operator="containsText" id="{7A2621AE-A44E-42F1-B797-D0606EFD68F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47" operator="containsText" id="{EFC0DFBF-A757-44C6-A0C4-DF737603F39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48" operator="containsText" id="{BCA361C4-CC53-4A63-ADF9-1CF4ECDAC37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49" operator="containsText" id="{68727040-0499-4A81-94CF-76235186F27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50" operator="containsText" id="{274990B6-AADC-4314-B132-4712849E64B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51" operator="containsText" id="{D20384F1-A3A5-4A6F-A5FA-5933CD6D3FE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52" operator="containsText" id="{B55F4427-4E58-41F3-9033-0B21DE72BD5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53" operator="containsText" id="{BCBCEEED-290F-4B2C-BF73-CDDA16D4ABC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54" operator="containsText" id="{7272E5DE-4F73-47D6-9755-35F45F601C0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55" operator="containsText" id="{3995A9DC-531B-4E9C-9581-DD88CB83545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56" operator="containsText" id="{C8343A29-3D5A-45C4-AFF9-133B2274ACA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57" operator="containsText" id="{5084BE74-C7D7-48EB-8FE2-65F4D78E356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58" operator="containsText" id="{6C66514C-2FD5-48C1-9D5A-EE48A4456D9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59" operator="containsText" id="{0DE2AE12-67B0-46D2-AC2D-990A432C14C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60" operator="containsText" id="{3F84B8EC-4A1D-43BC-A0B3-625FB310D2D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61" operator="containsText" id="{36D46FFC-03B7-4143-96DB-7925C7565C7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62" operator="containsText" id="{F4295C23-BD53-4EF1-992C-1C1FE9CC7C2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63" operator="containsText" id="{6FA4B147-9C17-441C-80D0-96CE3612BEE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64" operator="containsText" id="{D6C82CA8-1CD2-4AAE-A6C8-C69F725EAE8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65" operator="containsText" id="{6D18CBC1-DAC0-4B40-BE2F-A829EAC832A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66" operator="containsText" id="{8116AA8E-8458-4AC3-9C7D-6ACA21EF6D6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67" operator="containsText" id="{58FAD3E6-827E-40D4-8FBD-9509377EAF3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68" operator="containsText" id="{C1B8E7D4-DA19-4180-B5BA-FC03DEA984B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69" operator="containsText" id="{BE707265-DFF1-4C0A-9C89-DD2DA7A8E70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70" operator="containsText" id="{7A78ADBC-BED7-4236-99FC-09F74E422AB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71" operator="containsText" id="{D74F1F9A-171F-452F-9337-ECB4185A7E3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72" operator="containsText" id="{C11C374D-F3F9-40F0-BF65-A581F2EFF8D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73" operator="containsText" id="{029613FD-5B42-485F-8B37-66248D060C5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74" operator="containsText" id="{E8BFFE79-EA0C-4B4E-A559-08E3642DC89B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75" operator="containsText" id="{92BDFC73-FED1-44E0-8920-C35F3510978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76" operator="containsText" id="{FAE64AE2-66DE-4CBA-B12E-5851B7E471B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77" operator="containsText" id="{44655B9C-D923-4074-8A74-205836ED6F6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78" operator="containsText" id="{3F474602-ED6F-4743-A53F-49936B5F841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79" operator="containsText" id="{314E10FD-1E57-40F7-883F-1CD6BD4DB5E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80" operator="containsText" id="{1593B815-F10E-487A-B49F-85FC11C0E1F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81" operator="containsText" id="{99D6A9B0-8DD3-473C-BAA3-3BC1A1E28E5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82" operator="containsText" id="{37A58E0D-4B22-4D84-B172-AE4C820416A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83" operator="containsText" id="{3B759B00-D1A2-408E-874E-DB10BDCDBCB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84" operator="containsText" id="{2919BCB7-9E9E-4B68-9597-593E9E407AB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85" operator="containsText" id="{2DF6ABCA-5209-49C9-8DD8-FB4576DEF93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86" operator="containsText" id="{6B47D8DD-FBD0-4A94-AC23-32502A91A9A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87" operator="containsText" id="{3F5FA29C-CF2D-4A78-9B70-618CEDB3A5C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88" operator="containsText" id="{33C1369F-B20D-4AC6-8BBE-822DBA2228F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89" operator="containsText" id="{C4061A5F-1544-4FB2-A5DD-25D854FD8BB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90" operator="containsText" id="{1B6A3AC6-E661-4281-8D9F-52060E6242B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91" operator="containsText" id="{458DDFF3-83DA-46F3-8A36-6FDE037ACDF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92" operator="containsText" id="{2A77D146-20C9-45D2-B4A1-34AB5722068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93" operator="containsText" id="{CEC87662-9EA9-407F-B9E5-12457DDDC98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94" operator="containsText" id="{649023EF-D65C-495C-AAA8-7B28346697D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95" operator="containsText" id="{04019341-0944-41DB-880B-CF677FD39B5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96" operator="containsText" id="{293C36CB-5C99-47A9-B8E1-1414B26DFC8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97" operator="containsText" id="{B847DB70-EC60-4256-A6C7-C626859E9F5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98" operator="containsText" id="{2C9804DA-3231-4331-8115-37F3595A0EB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899" operator="containsText" id="{2440F01E-7AD3-442E-9208-2B8A76102E2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00" operator="containsText" id="{A4915A63-ACA8-4F31-926A-02DF92E10C4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01" operator="containsText" id="{D30D37D9-C9B9-420D-986B-9D77773AC29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02" operator="containsText" id="{04B3B55C-D1FF-4B96-8490-B03BA2A01E4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03" operator="containsText" id="{2F7F6498-A649-4B8B-8B8D-F914E433549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04" operator="containsText" id="{CA73B63F-CC95-43CB-BA81-6C53EF4F3CF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05" operator="containsText" id="{DD1507D6-392E-4722-92C3-B891B352145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06" operator="containsText" id="{31E20D85-1873-4A18-9D18-D262DBF18DD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07" operator="containsText" id="{D5304E8C-2EC9-4921-9FC3-998A2749DBD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08" operator="containsText" id="{B4C66BF8-161A-4C85-96AE-5C543E56CD0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09" operator="containsText" id="{967BCFE5-A42B-4184-AB9B-F45B30EB723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10" operator="containsText" id="{A200375B-0E1C-4C6A-9BD7-32591E3B82AB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11" operator="containsText" id="{026341EE-371C-4951-82DB-4BFE677E68D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12" operator="containsText" id="{8418AC2E-5F8E-4D33-8DB8-6996700A863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13" operator="containsText" id="{A515678B-4BF8-494C-8A80-C84AFA026AD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14" operator="containsText" id="{4E0138E3-4327-4BFB-B8F9-FA1642C8387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15" operator="containsText" id="{30C45AB1-3B2D-44FA-8032-A33E6C7486F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16" operator="containsText" id="{D1EFF8B8-3FFB-451F-A3F2-F8C1F4389DC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17" operator="containsText" id="{F11701BB-3B6B-484B-8C2D-BA5871F9C16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18" operator="containsText" id="{2F1F9DC9-6D1F-4906-ABB2-732D4C4A2F7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19" operator="containsText" id="{D3200EAE-9BB3-4240-A6E7-5D8F18A797F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20" operator="containsText" id="{21864645-F045-4EF8-9186-6F1EFF0BCC2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21" operator="containsText" id="{52D3EEFF-55C7-4E47-85FC-C9662C53DB7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22" operator="containsText" id="{FACAD2F1-0FA0-40CE-BE34-E21E98FA4FC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23" operator="containsText" id="{EC984FA7-4F32-4F3F-A94F-42A30200286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24" operator="containsText" id="{86A6DC80-DF6A-4000-9BF1-33974BC43F8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25" operator="containsText" id="{F906317A-F21B-4C97-B857-35889633A9E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26" operator="containsText" id="{77B53564-791F-465D-A503-28815DC3215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27" operator="containsText" id="{4BFC59E8-9B57-4C4D-9456-9F45426B730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28" operator="containsText" id="{3B053C4E-5885-4E26-94DC-A4014C398C4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29" operator="containsText" id="{CB5DBE92-6542-409D-9920-BAB2E85BF09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30" operator="containsText" id="{4DBE3C78-9AFC-47CA-8037-1A19DA89015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31" operator="containsText" id="{F5D0ADCF-5003-4CF7-BFBA-3B4FF6DCE6B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32" operator="containsText" id="{1F4C5565-828A-41CF-A289-BCC2747D7DB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33" operator="containsText" id="{72D8B089-9B9F-4946-A924-B342AED5037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34" operator="containsText" id="{2F63991D-EFC4-43A2-A5FD-C59B26EFAC1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35" operator="containsText" id="{AA1DDEC3-A7AF-4B5E-AE81-894C90A0267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36" operator="containsText" id="{6DFD97F1-6F5E-4A11-B518-5264DD4228A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37" operator="containsText" id="{DFE16A25-5836-4AE2-8ED3-EEA57A7B33A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38" operator="containsText" id="{B7E12CAD-5932-4A4E-87E2-1D1894EAFC1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39" operator="containsText" id="{81F4BE1F-2D1D-498B-808B-ACEB0CC85F5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40" operator="containsText" id="{DC78422E-66D2-4470-902F-5E486934942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41" operator="containsText" id="{87C76AFB-C0EC-42A7-A7B0-48F42DB57E3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42" operator="containsText" id="{930A6A6E-37F1-44FF-B941-CB288F16123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43" operator="containsText" id="{736D08BA-8E42-4184-8409-4C441FE0AF4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44" operator="containsText" id="{F6245B0B-EDC6-4CA9-A4BC-148BAA7967F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45" operator="containsText" id="{F2EEDBA2-0B85-4E10-8C8E-0485DC99EB1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46" operator="containsText" id="{F3CC82E3-C6AE-4B1E-B12E-E16DC65564D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47" operator="containsText" id="{21E68B14-8485-4F0C-824F-436D2D5BE0E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48" operator="containsText" id="{F283B681-874B-47A6-A151-9C3EB1D765F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49" operator="containsText" id="{881B3ADD-94BB-4C88-85CD-E5CFF2D1AD4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50" operator="containsText" id="{59E4B067-6F8D-4E0B-B6D6-864E8FA852D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51" operator="containsText" id="{E7CBE830-3346-4A31-B8F8-002AF7548FF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52" operator="containsText" id="{DE00D148-2B51-4593-90A4-BB296F7662B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53" operator="containsText" id="{52880DD4-575B-416B-BD5B-7AB7D4A8235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54" operator="containsText" id="{D99EB7CD-BFDA-49D9-8253-182273338C2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55" operator="containsText" id="{E3434D61-F5A3-4F76-851E-C18B310CEBD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56" operator="containsText" id="{4B758C12-F25F-4077-98D9-F8CEA375C29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57" operator="containsText" id="{F1F1CEFC-1D88-4BBF-AA15-036557153BC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58" operator="containsText" id="{00F8A247-66C9-41B2-B925-0042248E761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59" operator="containsText" id="{DCF643C0-D922-4570-AF80-25D3EC9A249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60" operator="containsText" id="{89AAD211-1318-4F6B-892D-331ECF718E7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61" operator="containsText" id="{E9ED57FF-6A3B-425B-B66C-B15E63FE49A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62" operator="containsText" id="{E3EE85D3-C358-4B62-982D-A7715986905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63" operator="containsText" id="{50F5EE7F-B118-4841-9D62-5DFE5AF5BF6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64" operator="containsText" id="{BC7F9F34-8A2F-4601-ABD0-54392E02035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65" operator="containsText" id="{9EA9E424-C642-4BD8-8917-2D3C3E4DBEF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66" operator="containsText" id="{64B36E9F-EC5F-4B7F-9844-818994300A6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67" operator="containsText" id="{E619A62A-4E30-45FF-8191-85FF4324E48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68" operator="containsText" id="{DE403102-CA9C-45E5-9992-7C27155F95C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69" operator="containsText" id="{8FCE80E4-A13B-4C2B-B3FF-477F687FCDF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70" operator="containsText" id="{C730ABFC-E82F-48F7-85B4-A20853591A8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71" operator="containsText" id="{4C07BD8E-1B57-4BB4-91FD-0876304B777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72" operator="containsText" id="{FBEB0BEC-B671-4A3F-9296-8C1B65E64AB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73" operator="containsText" id="{F5A779C9-CD86-4234-A591-8BEB7B243E7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74" operator="containsText" id="{01893020-3F7A-4DC9-AB74-BE51B8B425B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75" operator="containsText" id="{39FFCC85-FAEF-48DD-87FD-5FD327E7947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76" operator="containsText" id="{38944843-7510-4640-B8D0-31389EAC8E7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77" operator="containsText" id="{2A683469-31ED-48C8-810B-35263DD67A0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78" operator="containsText" id="{A8D69F45-E6D6-4488-BCCA-4827382E3FA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79" operator="containsText" id="{81915E2B-59CD-4791-B7D2-019308514C3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80" operator="containsText" id="{0051A0B4-1C6A-4ED4-9714-1D0DAFFE64D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81" operator="containsText" id="{98F70570-A552-4CD4-98A1-BCA58A82A02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82" operator="containsText" id="{A3A97AE4-68C0-475D-8B2E-A5D7F543850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83" operator="containsText" id="{B57313C3-C3E5-43F8-AD6F-514B019D7F4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84" operator="containsText" id="{5F97370E-EF50-46BE-8707-B8C923E80A3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85" operator="containsText" id="{1F7C0D8D-2350-4671-A867-5079415C3E0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86" operator="containsText" id="{B833124A-DCC6-479A-8670-063DB880B87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87" operator="containsText" id="{0CB2F692-7BAC-4313-B363-34FCC4C4E43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9646" operator="containsText" id="{2BF9FDD3-1A52-436B-A889-D4F9FDE8748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47" operator="containsText" id="{1CC9A7AA-6314-427B-B798-36A7FDCF166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48" operator="containsText" id="{AA47D2A7-0952-42D9-A183-D5B9A0DA231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49" operator="containsText" id="{EA2BE726-3B1D-447B-A7D1-2F474F86381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50" operator="containsText" id="{932FF127-39C5-4AF0-970A-2C116B356FF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51" operator="containsText" id="{C92B042A-7327-41DF-A099-64647628667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9636" operator="containsText" id="{9376C97C-F139-4667-9FA9-979B32B4570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37" operator="containsText" id="{96DB6E43-7324-4BDA-9394-C40ADF79CA5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38" operator="containsText" id="{1AEC5471-7555-42AF-8715-779058DDB7E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39" operator="containsText" id="{E8B4B7A5-6A20-4C32-8BAE-E0179ABB188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40" operator="containsText" id="{2E0591E2-580C-41BA-A295-A8218EF7DFF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41" operator="containsText" id="{558199F8-8333-4AEE-B8D6-0C61A888B3F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42" operator="containsText" id="{28D74DB6-55C4-4C04-A020-E4D203E4FD6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43" operator="containsText" id="{B8871288-CA1E-4F1C-B31C-00F8609EF12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44" operator="containsText" id="{91C74A51-3059-444F-B941-B89E9F742E1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45" operator="containsText" id="{902D6511-63B4-4E68-A355-A0636886211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9630" operator="containsText" id="{474139E0-B251-47B8-9DF9-AF9FDBF0250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31" operator="containsText" id="{B82E90B6-EF07-43B0-B0B0-9298A04FED3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32" operator="containsText" id="{602D0E52-A294-4F7E-ADC7-1D09A6F2F9D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33" operator="containsText" id="{203739BE-78B4-4FCB-950F-0BE20E72DC8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34" operator="containsText" id="{19D7EAC3-CB8A-4A7A-B9D2-3E9A9EAE87B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35" operator="containsText" id="{FDC68505-9DFF-4657-A3D9-F7DBB5337A0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9501" operator="containsText" id="{32AB184F-1BDA-41AD-BA45-EACE15D8559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02" operator="containsText" id="{0D61CD46-5251-4E95-9329-5F91E8929EF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03" operator="containsText" id="{B8F90145-70CE-43AE-B651-EEC37A71A6B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04" operator="containsText" id="{3C296722-11C6-47BB-93EC-74A18AB9999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05" operator="containsText" id="{3E3FDCC5-F6F4-4223-9C25-3F046E5DCB2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06" operator="containsText" id="{CC6A4A7B-F98E-41E0-A002-9444B7B4D9F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07" operator="containsText" id="{278EC3E5-2BFE-437A-AE66-E11323674F0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08" operator="containsText" id="{81D0BC9E-F726-49E1-B118-D061AD824CF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09" operator="containsText" id="{A9D5222D-94DB-4D26-BBED-05AEAC69FF7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10" operator="containsText" id="{45EAC887-4FE5-4328-BD72-61D63EA73F1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11" operator="containsText" id="{53574E91-78E4-4F64-8B0A-77E01A501EC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12" operator="containsText" id="{E76A174D-06A9-4E4E-A6B7-17167A3D5DD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13" operator="containsText" id="{06B46481-7674-45E1-8524-380AAA19FDB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14" operator="containsText" id="{3D791AA9-0675-4990-A5ED-4B6B85CA709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15" operator="containsText" id="{39C75C9E-4AD2-46E2-9AB3-01BE917EB85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16" operator="containsText" id="{0CB4AB9A-8365-452E-BC25-9DE1FB79BD1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17" operator="containsText" id="{82BF36DB-6847-420E-94C1-7935D0F0198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18" operator="containsText" id="{3D0F3CC8-65CA-4179-A8F2-E3E3537347F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19" operator="containsText" id="{36624F57-06BC-4DA4-AA5A-BD32DE55212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20" operator="containsText" id="{F351C0B6-DA9C-43CA-B239-37408B62D08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21" operator="containsText" id="{24564B85-30ED-490B-AD79-00DBA597288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22" operator="containsText" id="{B4E49AE5-0A9B-4221-8DDD-475FD978D02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23" operator="containsText" id="{75A6EA1D-D5D9-4053-BFB2-C7627C8241D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24" operator="containsText" id="{B09DE4B8-43B3-4E03-B27A-8D1DA8BE61F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25" operator="containsText" id="{E6192D5E-1AD8-4E74-82CE-023CBE26274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26" operator="containsText" id="{08B4D2A1-EDD4-4501-8DC6-45F6E896CF1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27" operator="containsText" id="{E7CBD704-28DF-4AE0-B85F-C99799CD6F9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28" operator="containsText" id="{AE2D3866-231B-4CA6-B155-323697CFC9E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29" operator="containsText" id="{BE2F94FF-0EBD-44AE-9C5A-2930C4BCCBA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30" operator="containsText" id="{9D2B41EC-6872-4BA9-A5AB-0E69E7314F8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31" operator="containsText" id="{F62B2C4C-A8E6-4DC5-97FE-1A8E410E0C4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32" operator="containsText" id="{159D885F-3653-479D-BE22-6E89922E3EE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33" operator="containsText" id="{53044493-99AC-4D17-83A5-8DB5EA5F7BA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34" operator="containsText" id="{4FC31898-6B72-4F77-B87F-1E7C58A7299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35" operator="containsText" id="{3FA9940F-CB6F-48D2-A87E-43D9AA500C0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36" operator="containsText" id="{08C718A8-A66B-43E0-92BB-BEBAD1EB303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37" operator="containsText" id="{E38076AF-4020-409C-AB48-A4B7254E5EE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38" operator="containsText" id="{3955BFBF-82BA-401D-8A97-C963EB1E734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39" operator="containsText" id="{DFE15331-4E5F-42B0-A8BD-7B7B5E44E75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40" operator="containsText" id="{3A7F3C42-5AD7-4A2F-A80B-1927727F3F3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41" operator="containsText" id="{2AF6BAB9-59BA-4E2F-9AC3-56763ED8530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42" operator="containsText" id="{ED7B793D-E339-4C54-BD30-FC6CCABE3D8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43" operator="containsText" id="{729CF573-A414-4CC0-A968-D7755C22D76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44" operator="containsText" id="{BCDA0312-327F-4900-8973-217BCEAE693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45" operator="containsText" id="{2A944796-E033-48E6-8781-408A528A181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46" operator="containsText" id="{1E1E1617-FBBA-47B2-9951-FFD263AD3BD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47" operator="containsText" id="{FDA90CD4-FA64-4520-899F-649B30192EE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48" operator="containsText" id="{D690539C-1E06-4077-A931-95436700070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49" operator="containsText" id="{71018CF1-389F-41E4-9246-4BF6CE8FFC3D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50" operator="containsText" id="{CA8BDC93-CF43-4D15-9BE3-AE8D9D6B80B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51" operator="containsText" id="{CDD04FBC-D77E-40E7-BA4A-14E057ED621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52" operator="containsText" id="{04185903-8AD7-44FB-BE05-F3899622D71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53" operator="containsText" id="{63700735-8823-4889-B285-E10D07B1DEA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54" operator="containsText" id="{50BA1300-7AB4-4028-8412-96253970489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55" operator="containsText" id="{E2BC7AF2-8D41-458C-96DB-27C54F9E1F1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56" operator="containsText" id="{C493C212-C354-4597-81B1-AD391710A5B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57" operator="containsText" id="{8F09EAEB-298B-41A6-AB47-0629E2DC47B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58" operator="containsText" id="{09946C78-0CEB-4746-AE63-F4CE45DABBD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59" operator="containsText" id="{E5645822-941D-4CE9-9030-022E8841419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60" operator="containsText" id="{FBC1D77E-C4DF-4ADE-AFC1-34BB7E5D7E8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61" operator="containsText" id="{EBBD51F0-CDF7-4D2D-B119-3B1C9067AB5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62" operator="containsText" id="{DC72FF4A-58E9-4D30-B432-1EF2CABD823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63" operator="containsText" id="{05114438-2216-47B4-868E-E3AAEAEAF09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64" operator="containsText" id="{594C1FFC-B71C-4669-8B29-1AB86A23AD2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65" operator="containsText" id="{7E2784D5-4D09-48AF-A2FD-2C5D420F12A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66" operator="containsText" id="{C1A0BF59-93E0-45D6-B22A-2AE28466DD6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67" operator="containsText" id="{2785B690-28BC-44CB-A043-444E488A8C0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68" operator="containsText" id="{4EA60CC4-C0D5-4F36-8E66-0A5AB6A5979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69" operator="containsText" id="{C1A0E8B2-435A-4DA2-AEF7-51DDB6DFD7A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70" operator="containsText" id="{7AC86FB1-D21D-4541-9BDC-8F6A46D1F8E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71" operator="containsText" id="{B29D4A71-3D22-4291-9D38-3E96D5A27D8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72" operator="containsText" id="{751793EF-C841-4861-A11B-328A0B2E22F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73" operator="containsText" id="{39EB7C1C-2B68-45BB-92F4-3F8D952EF37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74" operator="containsText" id="{3CB5CC03-C585-4A6C-8601-C111D25FC65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75" operator="containsText" id="{652BDCFA-46BD-4FDB-864D-F9E6446309C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76" operator="containsText" id="{41DFD93C-2C48-48A4-B085-AA8B253A664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77" operator="containsText" id="{F05E9EA4-144E-4F39-AA81-533C94C9F22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78" operator="containsText" id="{846D493F-310C-4EB3-899F-6852CE81CD71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79" operator="containsText" id="{E007FE35-9B89-42AD-A5AC-2B1E202568C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80" operator="containsText" id="{82C22CA0-6D96-4C14-811B-3EB382E3409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81" operator="containsText" id="{3FBC4C07-1024-4E85-BBBA-755C68B831F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82" operator="containsText" id="{ED7633A2-F759-4DEC-BEA5-682675AC5A6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83" operator="containsText" id="{831CD148-0D61-440E-91D0-28D537F481A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84" operator="containsText" id="{FC76CA54-C5A7-4CA8-B1DC-29B7CB72BD6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85" operator="containsText" id="{772BBF6A-CCE1-42C3-AE69-291F154AA98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86" operator="containsText" id="{1964D34A-8507-41B3-8F76-A35A7FF8AE2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87" operator="containsText" id="{D7DA7343-10D8-43DF-A9A7-36B5582BEBC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88" operator="containsText" id="{11B93C5D-D0E6-4EBB-BD08-3911D0BB265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89" operator="containsText" id="{12757F4A-D18B-4926-BA21-33088F0B870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90" operator="containsText" id="{DA9E90DE-5ECC-46F5-B117-215ABB3BD0A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91" operator="containsText" id="{A3BA6B9F-605C-46E0-BF5B-0BAB7D9F6D3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92" operator="containsText" id="{E7603891-9D47-471B-96A6-EC926511445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93" operator="containsText" id="{9395FBCF-3F65-4388-BC5E-DAB246E727B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94" operator="containsText" id="{655A6BBE-FE58-4314-8DBC-4D234864CE9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95" operator="containsText" id="{1313079F-E30B-4947-8EE4-579BB5639B7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96" operator="containsText" id="{95161221-7568-4E86-B5F5-D812BE30F8A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97" operator="containsText" id="{FA7968B2-A3B2-47E5-AF3F-954E14D76FB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98" operator="containsText" id="{893484DE-4AFE-419A-8E14-9E17D8AD5DB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99" operator="containsText" id="{A6E268E0-3333-427A-9170-30F16242F90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00" operator="containsText" id="{99AA54A2-F77B-4FAF-A7CE-3AF889A07C1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01" operator="containsText" id="{B4D490D8-C877-4B43-94AA-DA363A1174D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02" operator="containsText" id="{922576C6-39D1-418E-A072-33E6BDC4498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03" operator="containsText" id="{17A02F95-5C5E-4348-A17B-4D2FBAE9A52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04" operator="containsText" id="{0DFBCCA9-887F-487A-B94C-918F5F5D3A2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05" operator="containsText" id="{57ABC323-9873-4CC1-B892-F250A8517C6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06" operator="containsText" id="{CAC8EB18-F96D-4205-8B53-BA123D4DEF5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07" operator="containsText" id="{6A689A4B-EE31-4920-A2B9-0164BEF3993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08" operator="containsText" id="{E20D84D8-0BEB-484B-AE27-05A63814432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609" operator="containsText" id="{CDBECA02-ECD0-4BB2-AA59-35677319A86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10" operator="containsText" id="{9FF9EEA1-648F-426F-A971-E5EAB9ECB5E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11" operator="containsText" id="{CE84CE7E-6AC3-4010-9259-323F8AD7251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12" operator="containsText" id="{E7F0764F-37A3-49AC-AEAB-648D305ECAF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13" operator="containsText" id="{6DA3A754-B569-4A29-8C28-1F8CC83C171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14" operator="containsText" id="{5BE7AF93-19E0-479C-9843-A5732B7FD2F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15" operator="containsText" id="{BA514564-5E74-4ED2-B420-754AFBFC738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16" operator="containsText" id="{A911BE2A-38EF-4205-BFE6-A36F3FF0FE1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17" operator="containsText" id="{B1FBBB4F-8A45-4762-BB66-39206C5C7FD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18" operator="containsText" id="{402AF055-061F-4297-816D-C9A79F67BF5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619" operator="containsText" id="{75B25F4C-0A71-48BD-9118-C099F6ABA0B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20" operator="containsText" id="{8F6ABF23-331C-4920-9B8B-0A0405FB1DF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21" operator="containsText" id="{69CB098C-3405-4379-B08B-C840BE9CD03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22" operator="containsText" id="{3ACCB24A-14B7-4EA2-B1EA-317C76CCA2E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23" operator="containsText" id="{6126D504-83A1-4707-B44D-D89FCEBC71D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24" operator="containsText" id="{5E37BBF2-7196-4C0B-BBF9-E5740FF3DA1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25" operator="containsText" id="{36E6B004-A6E6-44C4-ABBB-E4EDFD92CEC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26" operator="containsText" id="{04B3F582-36D3-4E2D-B703-73948E30E79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27" operator="containsText" id="{FE115124-5533-4C9D-8D9C-CC03C21864D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28" operator="containsText" id="{B43FE4C2-159A-4FBE-8DC9-35E24BCC357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29" operator="containsText" id="{943792B1-C591-4D35-AE15-3EE3D7F4895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P27:Q27</xm:sqref>
        </x14:conditionalFormatting>
        <x14:conditionalFormatting xmlns:xm="http://schemas.microsoft.com/office/excel/2006/main">
          <x14:cfRule type="containsText" priority="9405" operator="containsText" id="{B4AA9E3B-DF30-4E84-885E-8C80AC1C2352}">
            <xm:f>NOT(ISERROR(SEARCH($P$44,N30)))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06" operator="containsText" id="{AD8CA179-3756-42C3-9E16-AF52EADEEF13}">
            <xm:f>NOT(ISERROR(SEARCH($O$44,N30)))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07" operator="containsText" id="{CE7BEB8E-87FC-470E-8A8F-F4F12140CA04}">
            <xm:f>NOT(ISERROR(SEARCH($N$44,N30)))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08" operator="containsText" id="{506878B9-1B90-47BC-9167-CF3747E0B432}">
            <xm:f>NOT(ISERROR(SEARCH($M$44,N30)))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09" operator="containsText" id="{1453FB1F-69C0-4450-B805-46F640C21E9B}">
            <xm:f>NOT(ISERROR(SEARCH($L$44,N30)))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10" operator="containsText" id="{9E3E5239-E6D9-41CB-8A4C-D51B16CD30AE}">
            <xm:f>NOT(ISERROR(SEARCH($K$44,N30)))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11" operator="containsText" id="{14C576A3-30AA-4248-9CE7-6C5F6E3B4721}">
            <xm:f>NOT(ISERROR(SEARCH($J$44,N30)))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12" operator="containsText" id="{E151574F-D3BD-45F0-A2A7-40EA606FAECD}">
            <xm:f>NOT(ISERROR(SEARCH(#REF!,N30)))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13" operator="containsText" id="{E06C9BF0-8251-4A9F-9723-158EA47650B7}">
            <xm:f>NOT(ISERROR(SEARCH($R$44,N30)))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14" operator="containsText" id="{2778885D-50CC-41BE-94E6-45BF5A46534D}">
            <xm:f>NOT(ISERROR(SEARCH($Q$44,N30)))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15" operator="containsText" id="{96C622D4-F79E-4139-835B-D027C8A2E8AE}">
            <xm:f>NOT(ISERROR(SEARCH(#REF!,N30)))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16" operator="containsText" id="{D5D9B20A-CA61-45DB-8A4D-193DDA7BB2EA}">
            <xm:f>NOT(ISERROR(SEARCH($I$44,N30)))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77" operator="containsText" id="{CA844B7B-2A1D-4CB8-B3C8-41CFDB4837A1}">
            <xm:f>NOT(ISERROR(SEARCH($P$44,N30)))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78" operator="containsText" id="{F61FDDD8-FAC8-4BDA-885F-6A8410C69ACD}">
            <xm:f>NOT(ISERROR(SEARCH($O$44,N30)))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79" operator="containsText" id="{7ABE341F-04E4-455B-807C-494CED72B03A}">
            <xm:f>NOT(ISERROR(SEARCH($N$44,N30)))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80" operator="containsText" id="{1C0F112E-1D1F-4899-8533-B5B3707DB521}">
            <xm:f>NOT(ISERROR(SEARCH($M$44,N30)))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81" operator="containsText" id="{E602DB57-4BF9-47F5-9190-FCA4831047C7}">
            <xm:f>NOT(ISERROR(SEARCH($L$44,N30)))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82" operator="containsText" id="{980D24FE-C4F1-4AB1-A2F9-F5723273F88C}">
            <xm:f>NOT(ISERROR(SEARCH($K$44,N30)))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83" operator="containsText" id="{018301EE-7F6C-43CE-9162-B3D1A2338F9A}">
            <xm:f>NOT(ISERROR(SEARCH($J$44,N30)))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84" operator="containsText" id="{FD935B5E-3C6D-4817-990A-31B81CC186C4}">
            <xm:f>NOT(ISERROR(SEARCH(#REF!,N30)))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85" operator="containsText" id="{93F256A7-9495-4E1B-B9A9-F24A28D3974A}">
            <xm:f>NOT(ISERROR(SEARCH($R$44,N30)))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86" operator="containsText" id="{32330F32-243E-46F1-BCCA-17D7DCC60E9F}">
            <xm:f>NOT(ISERROR(SEARCH($Q$44,N30)))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87" operator="containsText" id="{EF58C2B5-97F9-41CB-B937-F83461076A06}">
            <xm:f>NOT(ISERROR(SEARCH(#REF!,N30)))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88" operator="containsText" id="{7B40BF63-81BF-4BC3-B465-3117C855AD4A}">
            <xm:f>NOT(ISERROR(SEARCH($I$44,N30)))</xm:f>
            <xm:f>$I$44</xm:f>
            <x14:dxf>
              <fill>
                <patternFill>
                  <bgColor theme="2"/>
                </patternFill>
              </fill>
            </x14:dxf>
          </x14:cfRule>
          <xm:sqref>N30:P30</xm:sqref>
        </x14:conditionalFormatting>
        <x14:conditionalFormatting xmlns:xm="http://schemas.microsoft.com/office/excel/2006/main">
          <x14:cfRule type="containsText" priority="9225" operator="containsText" id="{AFA5E86A-FD5F-467A-8622-AE84C4263808}">
            <xm:f>NOT(ISERROR(SEARCH($P$44,N30)))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26" operator="containsText" id="{71BB8CC4-2F30-4033-9667-A4A64B64EAE6}">
            <xm:f>NOT(ISERROR(SEARCH($O$44,N30)))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27" operator="containsText" id="{FC305EB4-F8F3-4BBE-8AC5-EB21C0455232}">
            <xm:f>NOT(ISERROR(SEARCH($N$44,N30)))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28" operator="containsText" id="{DE34A550-84DF-4EF4-8577-83A70165A169}">
            <xm:f>NOT(ISERROR(SEARCH($M$44,N30)))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29" operator="containsText" id="{D5F8519A-DFE4-4A68-AE7B-B6CC7195F881}">
            <xm:f>NOT(ISERROR(SEARCH($L$44,N30)))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30" operator="containsText" id="{2EB808D9-C5A1-4D93-ADA3-FE9F305ACB87}">
            <xm:f>NOT(ISERROR(SEARCH($K$44,N30)))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31" operator="containsText" id="{A98D1BEB-EA51-419D-9D58-16E9E8F5CDDB}">
            <xm:f>NOT(ISERROR(SEARCH($J$44,N30)))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32" operator="containsText" id="{942D363F-6770-425D-925B-6106B044AC6F}">
            <xm:f>NOT(ISERROR(SEARCH(#REF!,N30)))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33" operator="containsText" id="{683D2A7C-FD82-4DB1-A7FE-33DC790C00B8}">
            <xm:f>NOT(ISERROR(SEARCH($R$44,N30)))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34" operator="containsText" id="{98D44F17-4022-4695-9F61-5ADC4431588D}">
            <xm:f>NOT(ISERROR(SEARCH($Q$44,N30)))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35" operator="containsText" id="{0A0C8B9C-C677-4F3D-B15C-55F15ACD6B38}">
            <xm:f>NOT(ISERROR(SEARCH(#REF!,N30)))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36" operator="containsText" id="{4C6B300B-38BD-43D5-8D16-D43FC81EE4CC}">
            <xm:f>NOT(ISERROR(SEARCH($I$44,N30)))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297" operator="containsText" id="{DD6985FA-6E57-46BB-88E0-A724E9A52CB3}">
            <xm:f>NOT(ISERROR(SEARCH($P$44,N30)))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98" operator="containsText" id="{88D16C84-C232-4B1C-A927-AE4CDD46548F}">
            <xm:f>NOT(ISERROR(SEARCH($O$44,N30)))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99" operator="containsText" id="{D8207A1E-47FB-43F0-8734-4299943716BE}">
            <xm:f>NOT(ISERROR(SEARCH($N$44,N30)))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0" operator="containsText" id="{3F62A02F-8F9B-4590-87A7-45F428196710}">
            <xm:f>NOT(ISERROR(SEARCH($M$44,N30)))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1" operator="containsText" id="{CF845C7A-A5C7-447D-966A-2B868486444D}">
            <xm:f>NOT(ISERROR(SEARCH($L$44,N30)))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2" operator="containsText" id="{AA63510E-9860-43FF-BEED-63439FB81803}">
            <xm:f>NOT(ISERROR(SEARCH($K$44,N30)))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03" operator="containsText" id="{E2296042-FB91-4BFE-888A-4A45A53F8E6D}">
            <xm:f>NOT(ISERROR(SEARCH($J$44,N30)))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04" operator="containsText" id="{271ED39B-A460-45F9-AF55-1CC56384B3E1}">
            <xm:f>NOT(ISERROR(SEARCH(#REF!,N30)))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5" operator="containsText" id="{EE1B0975-2D5D-4003-9CEE-6635386B8B0A}">
            <xm:f>NOT(ISERROR(SEARCH($R$44,N30)))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06" operator="containsText" id="{F4BE10CF-C5A2-424E-AFBE-8F7FEC594053}">
            <xm:f>NOT(ISERROR(SEARCH($Q$44,N30)))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7" operator="containsText" id="{EAAED684-AE1A-44BB-A06C-B9D7AE1652DE}">
            <xm:f>NOT(ISERROR(SEARCH(#REF!,N30)))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08" operator="containsText" id="{80F1893D-666B-4480-9F8F-73BC6C9C79ED}">
            <xm:f>NOT(ISERROR(SEARCH($I$44,N30)))</xm:f>
            <xm:f>$I$44</xm:f>
            <x14:dxf>
              <fill>
                <patternFill>
                  <bgColor theme="2"/>
                </patternFill>
              </fill>
            </x14:dxf>
          </x14:cfRule>
          <xm:sqref>N30:Q30</xm:sqref>
        </x14:conditionalFormatting>
        <x14:conditionalFormatting xmlns:xm="http://schemas.microsoft.com/office/excel/2006/main">
          <x14:cfRule type="containsText" priority="9117" operator="containsText" id="{64387B51-D08D-4FAA-892F-0C3B6456932A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18" operator="containsText" id="{78808817-7EBE-4ECF-B74A-A9F0D6E9F470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19" operator="containsText" id="{422382B8-FF80-4EEE-A40C-2983090622B8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20" operator="containsText" id="{A5240708-3C48-4658-A0B6-84C1D0EB03CC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21" operator="containsText" id="{DBB7C7C0-E3D8-4929-8890-191A13FD376A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22" operator="containsText" id="{F4CE5CAA-FC23-487E-8CD4-FFBB618437BB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23" operator="containsText" id="{2C7AAFF6-E13A-47B7-BC17-70628EEB45AC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24" operator="containsText" id="{2F36ED55-4914-43AE-8C5D-305C36705253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25" operator="containsText" id="{7D3918B3-0A61-4184-A97E-E7334E6A1252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26" operator="containsText" id="{5F2194EE-406C-47A5-830E-D96D10A12CCD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27" operator="containsText" id="{8779EA34-240B-4F5C-A3C2-45E7E28F866B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28" operator="containsText" id="{AA918B10-9F1F-42E3-96C9-5755CA895A9C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29" operator="containsText" id="{D432EE83-4964-4E18-A861-B7E51926BCB2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30" operator="containsText" id="{B6BD4AA4-A26F-4D04-AB0E-8CBA726CA20F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31" operator="containsText" id="{8600A815-B595-42F9-AD94-A204BAC33305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32" operator="containsText" id="{CBD7EE63-6F0F-451A-BAB4-CB23AAE2C7B7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33" operator="containsText" id="{41D85C95-4441-470A-8DE2-2BD4EDF9A472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34" operator="containsText" id="{B76DE485-3F1E-4EA2-ABAE-F02D806F012E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35" operator="containsText" id="{17400DC2-6F1D-481C-9A82-E5EB3B2F6FAC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36" operator="containsText" id="{08A11EA7-67EF-4305-937E-A8BF083D8A15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37" operator="containsText" id="{5093DEC7-F6F4-4E27-965D-0CDECBA4C375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38" operator="containsText" id="{DFA3919F-3547-4767-88FC-EB7D0A86C44C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39" operator="containsText" id="{999C2183-030C-4C4C-AA2D-BBEB3886D008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40" operator="containsText" id="{CF9EF12F-9D41-49E7-B19E-CDD058C4C53B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41" operator="containsText" id="{D2F02E7E-0360-470F-AC85-0B53A78AE50A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42" operator="containsText" id="{8FB1E497-3745-4842-93E3-AF4F9D81360A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43" operator="containsText" id="{98BD2CF8-CE36-4608-B548-C5473116BBAB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44" operator="containsText" id="{826B5FD9-277F-44EF-AA05-F5ECE3FDE49C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45" operator="containsText" id="{4FFFE8DA-79F0-4200-9EDB-3AD044B54DF0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46" operator="containsText" id="{98AEE07B-B3A5-4D47-B59E-8E25AE6F1374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47" operator="containsText" id="{C91F9E4A-2130-4B53-9B30-7BB92B6B52F8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48" operator="containsText" id="{F8CABFD0-D525-4915-A065-2C910F3C33E9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49" operator="containsText" id="{1CCCEA6C-4558-4879-A1A3-DE2919E13202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0" operator="containsText" id="{6E69E9FB-FF0D-4336-A6C4-1924D89D4BB6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1" operator="containsText" id="{95A18005-2312-4FCD-A7DE-696BB8E92A44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52" operator="containsText" id="{0565DB92-E189-4FED-9766-12B7C4D0B899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53" operator="containsText" id="{21C01430-A458-4048-BC0A-05808581280D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4" operator="containsText" id="{2CF2BA66-63DB-43BF-AD15-59915A6B5225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55" operator="containsText" id="{D4045330-413D-484F-851A-313AD9041F93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6" operator="containsText" id="{C078CC7D-A182-44F7-A12B-F96E805D6405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7" operator="containsText" id="{2D2DE69A-9A49-4CA4-BE9B-005E42742178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8" operator="containsText" id="{B945D732-8906-4042-AFF7-484890F9E326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59" operator="containsText" id="{E45959E9-52AD-42DE-9A49-CB38F4657994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60" operator="containsText" id="{06EA82E3-870B-4D96-A3A6-5DA63B139FAB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61" operator="containsText" id="{D86CEE5D-0DFD-4139-9056-72B1D97AD135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62" operator="containsText" id="{8FB201A7-AFD3-42F3-9427-2C2C9AEA9E6E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63" operator="containsText" id="{F5DC5CC9-EB24-47B3-9A82-93C8BAD85872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64" operator="containsText" id="{DEB91B38-E4C7-49D5-BB6C-797888BFBE81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261" operator="containsText" id="{A011F059-728F-413F-8330-9FC24A3B1D69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62" operator="containsText" id="{BFA65334-4634-4615-AD85-3F84E73C6834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63" operator="containsText" id="{8AA32B9D-2455-41CA-827F-DDA6FBB2E701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64" operator="containsText" id="{9D926AF6-CC7E-4303-8879-6FBED605A71D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65" operator="containsText" id="{FFC387BE-E73C-4B2F-B6F7-E6191AE73399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66" operator="containsText" id="{FE3A205C-7015-4CD4-8F28-1540F285DE88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67" operator="containsText" id="{2710FF56-4D7B-4A6B-949B-902DB78F50B3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68" operator="containsText" id="{84F7C943-973F-4A9D-9DC4-F290ECE41DA1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69" operator="containsText" id="{F48538C5-3B66-4A1E-8529-EFFA44B63141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70" operator="containsText" id="{977CF370-498D-4F08-90EF-C48F77B8D3BB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71" operator="containsText" id="{20453EB2-4AB1-4830-8A06-79CB595846E3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72" operator="containsText" id="{EB58E5FC-A6AA-40C5-B497-7784A9350842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17" operator="containsText" id="{E25FA791-1E3B-4087-BAC1-565FFB9F63C3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18" operator="containsText" id="{A299E123-4345-4220-B353-48660F3C9FCA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19" operator="containsText" id="{ECD394F6-0427-4B2F-A424-ADAC9DB3ED9A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20" operator="containsText" id="{BB6AB37A-4CB3-43D5-B847-83C8FF7A999B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21" operator="containsText" id="{E006FAC7-81A0-4669-A318-E6B4F12619E7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22" operator="containsText" id="{D2F08A3A-0A4B-4D8B-944E-F762104CF156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23" operator="containsText" id="{23C39EF1-6C20-4108-9D43-902BB6887DB4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24" operator="containsText" id="{34214EA1-EBAA-4FF1-AEE4-4C07B43FD3D4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25" operator="containsText" id="{01909925-5D08-4E7B-B465-C579DA8D4B0F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26" operator="containsText" id="{D3E49B04-53DE-488A-ADE1-8B58A8C7AB58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27" operator="containsText" id="{683A5814-9379-4BC1-A6E5-9D98C221DE68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28" operator="containsText" id="{1DD53D42-9BD5-4861-A333-5A13A19A6CE2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29" operator="containsText" id="{65677F8A-EB9D-4FC7-9B0E-F4B803CAC655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30" operator="containsText" id="{B23456FC-3F4A-4CFC-A643-8CD6245F5041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31" operator="containsText" id="{EE651221-41D1-47B8-932B-400F75CFDDF7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32" operator="containsText" id="{C0DDB7A1-C01B-4AA7-B270-DB4385314455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33" operator="containsText" id="{ED1BF218-0181-4999-9B55-FDBC08EBBAE4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34" operator="containsText" id="{5200FCC1-7E66-4E2F-A1E1-6950E5AEEA44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35" operator="containsText" id="{B13F5C5F-0A2D-41DD-9FF6-8B4F26666B01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36" operator="containsText" id="{A28482E2-02B1-431C-8DF1-DF4EB2D46593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37" operator="containsText" id="{BD36A815-7970-4E4A-B3FF-E4FC9624DF99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38" operator="containsText" id="{F95CA537-E385-4214-BF2E-896EFAC7B20C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39" operator="containsText" id="{D4192890-BACE-4627-BF61-4D787DC6FDDB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40" operator="containsText" id="{D1CC4A28-A07C-4EA2-A52C-162F138FAB0A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m:sqref>O30:P30</xm:sqref>
        </x14:conditionalFormatting>
        <x14:conditionalFormatting xmlns:xm="http://schemas.microsoft.com/office/excel/2006/main">
          <x14:cfRule type="containsText" priority="9177" operator="containsText" id="{7E2671A0-549E-40ED-9B74-A4059BE89B2B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78" operator="containsText" id="{8CCD41FC-8177-4DC3-A6CD-94B1FF97F308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79" operator="containsText" id="{997E6F7A-0620-475C-8CDE-24B6B4E75FA1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0" operator="containsText" id="{857139CA-4633-49A0-B23D-2CE24145B77C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1" operator="containsText" id="{87A0D10A-6FC8-472C-B176-9EF3869AFE9E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2" operator="containsText" id="{FDF1529D-D7E7-40BE-B285-208D981D3E1E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83" operator="containsText" id="{DEAF2E71-C0AA-4C1B-8BBA-9A0C5B510F1E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84" operator="containsText" id="{43A9532B-B124-441F-AD8D-142837FCE88C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5" operator="containsText" id="{31BCB9BB-9DA2-4942-A277-2BF77B415C94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86" operator="containsText" id="{A41AF500-13B1-4F3D-9EE5-1FCC40E2DC14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87" operator="containsText" id="{4CF6A0F3-3AF2-4DF6-90E2-EA62218E5133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88" operator="containsText" id="{2CBE90CE-4FD2-4F64-B993-EE720C6CBA92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89" operator="containsText" id="{DF05AEE2-87EA-4801-B053-CD06CB12A504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90" operator="containsText" id="{0E613E89-8033-4F5B-B664-80059D0A100B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91" operator="containsText" id="{A36CC4D3-24B5-45D2-92AC-FE10D396914C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92" operator="containsText" id="{3FDAC3A3-20DF-4F6E-B508-D7E28C6A3414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93" operator="containsText" id="{E5E3E0C6-FD49-4736-939F-B1FA8F4B3B6D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94" operator="containsText" id="{7150A2B5-C409-4BDA-8BE8-D295E00E9229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95" operator="containsText" id="{7EF7E1C1-17DB-4A36-962C-01BE5552309A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96" operator="containsText" id="{4073BCA6-A2F1-4B93-B6F6-2E8FA8CC384D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97" operator="containsText" id="{F2585CE0-ACAD-4F44-A574-BDE12CE7C92A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98" operator="containsText" id="{81F45457-D8EC-470D-A458-48F019DB7DA7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99" operator="containsText" id="{AAC42B2E-9967-4F75-B379-CF86C37AFB71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00" operator="containsText" id="{1C2D3A0C-E4AA-4C84-B39C-5D345F425891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201" operator="containsText" id="{F0611358-486E-4128-9067-15145468254D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02" operator="containsText" id="{23420E59-3A07-4154-9696-7826C0DF4EC6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03" operator="containsText" id="{60E485C4-4812-48F8-B16B-AB73E0BD3718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04" operator="containsText" id="{E94FBCCA-FAE8-4E9A-8B9E-42A90458185F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05" operator="containsText" id="{D34905CD-8EEC-4C23-916A-CB9418D3A810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06" operator="containsText" id="{0CD989DF-3172-49AF-A96C-3BA9B9C2988D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07" operator="containsText" id="{1A53285F-7913-4986-9DDB-B96C1A8A2A9D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08" operator="containsText" id="{5317F3B5-CB47-41A0-98BC-CFB4C6439809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09" operator="containsText" id="{2E364457-32B4-4591-A92F-6006780B087E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10" operator="containsText" id="{65F9C6DE-33C3-49CD-8D21-2C2405755E63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11" operator="containsText" id="{DAC7E5A3-5669-4F14-BA42-3680806731D0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12" operator="containsText" id="{EF336B0E-9578-4ACF-9702-28FC0FE46C84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249" operator="containsText" id="{60A67EAE-ED1F-431D-A6C3-DE48574DA3CD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50" operator="containsText" id="{A02F16E9-59FB-4D65-A029-D740CEA6249D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51" operator="containsText" id="{E520E377-C43A-4744-A70E-50FD0657D8BE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52" operator="containsText" id="{54190FDF-AF01-4809-9A40-6ECB98E312D0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53" operator="containsText" id="{E5599CFF-FC48-4730-9058-B09E6FACE472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54" operator="containsText" id="{72422565-004C-412A-B395-8C3497ED6D45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55" operator="containsText" id="{51C48221-97EB-412C-AB95-4DDB258FF173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56" operator="containsText" id="{DE4A35D5-B32E-48BA-8E2F-88F264C8563A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57" operator="containsText" id="{548C1377-5D8D-4D73-AF28-4DCC1C4CA5EE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58" operator="containsText" id="{F1C03603-06EC-4416-A2CF-ED8DD0813635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59" operator="containsText" id="{2A576E36-BC35-40AB-941B-EC0BE9AE4A0B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60" operator="containsText" id="{755AE00C-CD69-453D-8C2C-A1A316048DA5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33" operator="containsText" id="{919709A8-D5B1-4AB2-A39A-E98AB933390E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34" operator="containsText" id="{CAA0D060-789D-4396-961A-D1A2CB6C49D1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35" operator="containsText" id="{AE1424A2-3C8F-43E5-AE90-71D317F2D356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36" operator="containsText" id="{4B16A61B-A298-4428-BF47-A9FBB698B906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37" operator="containsText" id="{A136EC73-860A-4AE2-87A8-09DE48DFE220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38" operator="containsText" id="{F31DA719-D9A8-4425-9E9B-1D1C91ED2A64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39" operator="containsText" id="{BBEA38B8-9DB6-453D-A09C-35FD51DAE5E1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40" operator="containsText" id="{9ADB6911-3319-483C-9A46-3C5F03921762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41" operator="containsText" id="{50703D3C-EB6D-4926-914F-D4115E8EA39E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42" operator="containsText" id="{E0614BEC-B6F3-4F0F-82B1-49D13A029847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3" operator="containsText" id="{E15331D7-DC76-4003-8230-5AF6613E02B5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44" operator="containsText" id="{EBD05C9D-12DB-416F-AE14-F409B034B6D6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57" operator="containsText" id="{63F5A926-0220-4B9C-863D-44612FE55A64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58" operator="containsText" id="{C6F4C254-1C1C-4827-96B3-10077F67BA01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59" operator="containsText" id="{5387BE93-5CF2-4CE8-9F21-5747A23575FE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60" operator="containsText" id="{09C569F5-B4FF-4A49-8F4D-11BE91600DDF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61" operator="containsText" id="{0644A180-052F-46E3-B984-0DE2E04AAD56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62" operator="containsText" id="{52F417B9-14BD-4CA9-8FFA-CCBC5A83E9A3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63" operator="containsText" id="{336C111B-D8DC-4664-9E39-AADB5EBBA32A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64" operator="containsText" id="{2143450E-0683-4F31-A594-AACD6FBA2B00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65" operator="containsText" id="{D7792C53-CF8D-4E10-930E-9F7CFC900010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66" operator="containsText" id="{7363E8C2-F5C1-47D9-A84D-4CB2A3E0BDE1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67" operator="containsText" id="{2199C45A-576B-4267-8F78-E6919D45E764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68" operator="containsText" id="{FF3ABBE0-97A5-4700-BD05-F59AED8854DD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69" operator="containsText" id="{5309843E-B369-4331-9984-F88449C0AFBD}">
            <xm:f>NOT(ISERROR(SEARCH($P$44,O30)))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70" operator="containsText" id="{7EDE09CE-86CC-400D-B26F-FD6C4F7E5BDD}">
            <xm:f>NOT(ISERROR(SEARCH($O$44,O30)))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71" operator="containsText" id="{91921BFF-5C69-4EBB-9AA6-336F48FAA4BE}">
            <xm:f>NOT(ISERROR(SEARCH($N$44,O30)))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72" operator="containsText" id="{60F3DA56-9AF5-471D-B3F6-F03A81B64B5C}">
            <xm:f>NOT(ISERROR(SEARCH($M$44,O30)))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73" operator="containsText" id="{22CF4724-670D-4DF9-910F-671BE56690ED}">
            <xm:f>NOT(ISERROR(SEARCH($L$44,O30)))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74" operator="containsText" id="{506BCC9C-6EF4-4071-B764-D025297153C9}">
            <xm:f>NOT(ISERROR(SEARCH($K$44,O30)))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75" operator="containsText" id="{8A3D1836-C8CF-49EB-BCA9-421119130043}">
            <xm:f>NOT(ISERROR(SEARCH($J$44,O30)))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76" operator="containsText" id="{3E57528A-8006-4B1C-B5A3-EDB4CEDB029B}">
            <xm:f>NOT(ISERROR(SEARCH(#REF!,O30)))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77" operator="containsText" id="{6AB665B5-39A2-4C5A-87F9-26F27204E89B}">
            <xm:f>NOT(ISERROR(SEARCH($R$44,O30)))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78" operator="containsText" id="{91835650-EAAC-49CD-9F65-378AC6D23A48}">
            <xm:f>NOT(ISERROR(SEARCH($Q$44,O30)))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79" operator="containsText" id="{CBB66C9D-A8B0-4A1E-A165-E8B8FA482C5A}">
            <xm:f>NOT(ISERROR(SEARCH(#REF!,O30)))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80" operator="containsText" id="{CE130196-63EA-4946-9781-1F57455D4708}">
            <xm:f>NOT(ISERROR(SEARCH($I$44,O30)))</xm:f>
            <xm:f>$I$44</xm:f>
            <x14:dxf>
              <fill>
                <patternFill>
                  <bgColor theme="2"/>
                </patternFill>
              </fill>
            </x14:dxf>
          </x14:cfRule>
          <xm:sqref>O30:P30</xm:sqref>
        </x14:conditionalFormatting>
        <x14:conditionalFormatting xmlns:xm="http://schemas.microsoft.com/office/excel/2006/main">
          <x14:cfRule type="containsText" priority="9111" operator="containsText" id="{A4B23820-86B7-4972-94F9-5D522032F6B5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12" operator="containsText" id="{BAF1FCF0-EE5C-42B5-95E2-D6A948B0BA09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13" operator="containsText" id="{98886F68-3F6C-4D83-A5DF-70E2B604924C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14" operator="containsText" id="{DC436153-A331-4508-A064-A4E41F0CCFD9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15" operator="containsText" id="{CA7351B0-7581-4B08-BF6F-F8B0571B6F87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16" operator="containsText" id="{710B2CBA-F547-4775-8AE0-314B24220E8A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65" operator="containsText" id="{A6474E03-5526-4ECD-B096-1C22C4B6ABAB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66" operator="containsText" id="{E784F0FC-466B-46B4-BED6-C6AE9E5E635E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67" operator="containsText" id="{E6F0CCFD-CFE4-4B50-B380-D0A09559DF5A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68" operator="containsText" id="{7CB088EE-A507-4055-AD24-AC68B6A1E5CA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69" operator="containsText" id="{777BFCFA-7DAE-426A-880E-33E2CDFAB9F1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70" operator="containsText" id="{50A96C39-789E-4BD7-BE14-EC8C493F67A2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71" operator="containsText" id="{0F3D91EE-D564-44E4-8BCD-0FF92DC4D24A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72" operator="containsText" id="{229816D3-E7F0-4893-8A98-BD8CFD22EE34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73" operator="containsText" id="{46195AF0-3F53-47D7-816B-3976EC2311AF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74" operator="containsText" id="{905A1642-A151-479D-945A-A3D92B194A16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75" operator="containsText" id="{6E4FC8CC-6560-4AE9-8B9E-B227E43FA29E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76" operator="containsText" id="{B55837DE-C904-45CD-82A1-292CAF941C46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41" operator="containsText" id="{485ACD94-B0CA-4FA4-A3CF-A98906A06BE3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42" operator="containsText" id="{1E518A01-B7D1-419F-BF87-B1202971E73B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43" operator="containsText" id="{28B28CFB-350F-4BA7-BC8E-99B527E02C73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44" operator="containsText" id="{9855031A-3841-4EEF-8A9A-292E72EAA1A9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45" operator="containsText" id="{153C71B0-274F-480B-9792-2FA51FDBD05E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46" operator="containsText" id="{0DB7D259-9184-4DE1-B04A-94A068256DA2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47" operator="containsText" id="{4DA4F7B7-01ED-4642-A16F-FF713E9A9889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48" operator="containsText" id="{34F99CDB-A07C-4C81-A5DB-85CA85C56929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49" operator="containsText" id="{6B3904A6-3BAF-4777-A5EE-11FFB23BFEA3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50" operator="containsText" id="{5CE9901E-6CD5-4025-8B29-0AAE0284286F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51" operator="containsText" id="{467BD929-6D2F-4CE8-BECC-FAB2815C6353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52" operator="containsText" id="{576717D9-6841-4F16-858D-6282133FE847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89" operator="containsText" id="{49ABDED7-368B-46D0-8818-AAA2CBA3483D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90" operator="containsText" id="{ADBFDED8-A9D7-47F8-878B-2CFC84AE6461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91" operator="containsText" id="{1DEC3698-4FD2-47F4-9519-95793DA8EE91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92" operator="containsText" id="{D8C144C9-0989-41F6-89E3-344F596408F6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93" operator="containsText" id="{B7004289-691B-4681-B368-C36DBED4A9D3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94" operator="containsText" id="{0D58F454-979C-42E1-8947-FAFA66E4BE5D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95" operator="containsText" id="{C48B7BCC-3B13-475F-8E10-4CE35F300DB8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96" operator="containsText" id="{7D236B4C-CED8-4516-8482-871D5454DC88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97" operator="containsText" id="{1BFBF7D9-8425-4B09-B2B9-41107B0E3622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98" operator="containsText" id="{C9FA9FFE-423F-45F1-B737-EC29B8333CE1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99" operator="containsText" id="{56C36057-5B6C-43EB-AF5F-372ACD821C1A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00" operator="containsText" id="{F0BDC951-77C8-4A40-BA68-E821E055732C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m:sqref>P30</xm:sqref>
        </x14:conditionalFormatting>
        <x14:conditionalFormatting xmlns:xm="http://schemas.microsoft.com/office/excel/2006/main">
          <x14:cfRule type="containsText" priority="9105" operator="containsText" id="{6D8E244A-FC38-4079-9891-1D519BA5C741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06" operator="containsText" id="{7FC62C93-3E86-4C2E-9E30-9F54EC41E4A7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07" operator="containsText" id="{8CD7912E-5786-468A-95AB-36E8BE92D1FF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08" operator="containsText" id="{09598904-D9BF-4288-A012-B4341972DA53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09" operator="containsText" id="{07875392-1D2A-4740-9D76-17775EFF07E9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10" operator="containsText" id="{05D5C67D-BBAE-459C-A2F7-98D1412766B3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13" operator="containsText" id="{B8FECB0F-C1AE-4984-A944-EFA59A520164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14" operator="containsText" id="{1FEC0C35-C6E1-4C11-AB05-2262492D8FC3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15" operator="containsText" id="{60A49947-5EB6-4209-91F6-070C58CA01BB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16" operator="containsText" id="{303B7243-FC09-453A-9773-915A224B0FC0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17" operator="containsText" id="{57582104-B387-4CB0-80B3-6B7150278D8B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18" operator="containsText" id="{1F3636A5-2C7A-4894-B6EC-44C48F568B3E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19" operator="containsText" id="{BECA5291-4617-4140-94EE-466604C754CF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20" operator="containsText" id="{D1C3D6EA-B2EA-4714-A120-E0C0D4B8ED7D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21" operator="containsText" id="{4BF3CD03-B50E-4677-B9CE-AF6C2414D4FE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22" operator="containsText" id="{40001C2F-6FC7-4107-9A8C-F90CB4FDD73F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23" operator="containsText" id="{7AF47464-4F7C-4E13-8950-FF042DA0BE04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24" operator="containsText" id="{029590F2-ECE1-4760-A153-B572FF7E016F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237" operator="containsText" id="{4DE7A948-F9A2-49F9-96D9-FE424B34296D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38" operator="containsText" id="{5492EE86-C95E-48A6-8130-BCA8886AD9D3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39" operator="containsText" id="{55994937-5541-4D95-B1D0-A5DA628AEECE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40" operator="containsText" id="{F4BC26AF-29B7-4598-928F-86692A0EDCD0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41" operator="containsText" id="{6ADFDF6C-4804-4FD4-A038-0526822976FD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42" operator="containsText" id="{61BB052A-5BC3-4A16-97DC-0AC1F032B7F0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43" operator="containsText" id="{32755609-F129-4C54-A491-6BFE33459306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44" operator="containsText" id="{F5728704-D82A-4174-9825-A65A15621B72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45" operator="containsText" id="{A8829F60-9A56-4540-ACB0-CFDE9B139605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46" operator="containsText" id="{E1F5644E-83FA-4E1A-91E9-9ACEEC9F5925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47" operator="containsText" id="{24BE549B-1F60-45A8-9848-1E4D796920C2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48" operator="containsText" id="{09C4C099-855A-461B-9A46-FB8353BA6E92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273" operator="containsText" id="{149C79A6-8709-411C-BFF9-E465C763802F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74" operator="containsText" id="{01A73585-75EF-4266-AF78-D4855BAC231C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75" operator="containsText" id="{E4898FFD-D227-4C11-A858-3C57D0F7C1B8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76" operator="containsText" id="{F02FC7BE-DAA1-462D-94B8-9D14F21CAF38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77" operator="containsText" id="{26E2BA2B-9A33-4A57-831F-AF14430CFDF8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78" operator="containsText" id="{C44E25E1-2BAB-479A-8DF6-1C904D2155C3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79" operator="containsText" id="{848E0924-6E90-4BF6-A822-7217F7455608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80" operator="containsText" id="{27F3B7DA-8ED3-4CAD-855B-ED530ACE83CB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81" operator="containsText" id="{E257E8B6-FF8C-4594-9DD6-E989DFA39ABD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82" operator="containsText" id="{14FDF24B-3C58-4881-9BFF-7708412D4D68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83" operator="containsText" id="{47BA139D-E127-445F-861D-726216168BA8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84" operator="containsText" id="{4D68CBD2-F855-4349-AE66-98ED97CBFC86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09" operator="containsText" id="{EB0FB4CE-B1F7-431F-A100-208E509BA296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10" operator="containsText" id="{BB8FBECB-AD27-4104-886C-6546AF12F4FB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11" operator="containsText" id="{9A3EADFA-0A96-4A9C-A35D-0AE061A64568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12" operator="containsText" id="{645541D4-83A1-43C2-A022-76A5EC2FC28A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13" operator="containsText" id="{2DA4EECB-ACE9-4939-A290-0900CB22877D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14" operator="containsText" id="{21A80C83-399D-4153-B202-051C9D258D23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15" operator="containsText" id="{80726949-F8AF-44F5-ACBD-93EF797EE34B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16" operator="containsText" id="{8828F4E7-FF46-485F-A882-72E6B2F7CD08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17" operator="containsText" id="{866D04D6-9E11-4C1F-8843-609D38046FF8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18" operator="containsText" id="{4AD68839-0B91-4EE9-9745-D5F6015A8093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19" operator="containsText" id="{E8E749B8-08E2-48C4-8736-072FFF7AB520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20" operator="containsText" id="{BA67E604-A32F-4AE7-94BA-33F16F70DDA7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21" operator="containsText" id="{5B06937B-BF48-48A3-82C6-1FFBD650285F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22" operator="containsText" id="{11B82E35-A3A6-4D75-9681-3A274C2130CC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23" operator="containsText" id="{E2DB81AB-6A4F-40BA-9649-65D9A7FC77EF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24" operator="containsText" id="{043599BF-8A15-4FA3-BA72-ECDBF1F0AE83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25" operator="containsText" id="{4EA026BC-AB1E-474D-8A9F-709CDC6FD670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26" operator="containsText" id="{0B219D68-B0E4-4030-898F-AD2238AF3F30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27" operator="containsText" id="{49EC72C2-2B76-415E-A5EF-E8629E78DBD0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28" operator="containsText" id="{3BC78259-4B07-4014-B6A9-70D3E1FE6131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29" operator="containsText" id="{78672C8B-07B9-4110-992A-3730F207CA35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30" operator="containsText" id="{DDEA461B-8E5B-4DE5-9BBB-8D33F469E295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31" operator="containsText" id="{2587EA01-9DCA-4765-BD9A-F20317136EC0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32" operator="containsText" id="{4D67E5E2-CEC7-4E23-BCB1-9681F1CD55D3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45" operator="containsText" id="{27714EA5-4429-408F-8955-9291A78A3FDD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6" operator="containsText" id="{32AE4E87-EC0D-43F8-9229-728387C2E607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47" operator="containsText" id="{53DDA862-C689-45BB-A6D9-B67742212774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8" operator="containsText" id="{8DC10DB8-80B9-4CB6-A068-1AE28E6FDA01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9" operator="containsText" id="{D8F4D817-0487-42C6-A2F3-9D0B8889A8CB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50" operator="containsText" id="{ABB46538-CB4E-4244-9DA6-890B04CD0BBB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51" operator="containsText" id="{0D41E1EC-9F0D-4278-8312-0A4220C21A70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52" operator="containsText" id="{1E33F1E1-EE60-4622-A4C8-BC844764E8D4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53" operator="containsText" id="{F8007EE8-D6F0-4E1D-97FF-18A44B413D49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54" operator="containsText" id="{4C26BCC4-E41C-4E83-ABA2-056659454371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55" operator="containsText" id="{02BD8AB7-AAD3-48DE-986D-83663D69B5F2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56" operator="containsText" id="{F63D0FBF-D673-47D8-A326-CFB05B96586B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381" operator="containsText" id="{CEFCF122-9297-4572-8C4E-6D609931B0C4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82" operator="containsText" id="{5E935D6F-9783-4C22-BBF7-E9BCD4BC92CE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83" operator="containsText" id="{051CAB01-B00B-4262-B2A1-12E7AE2F8ADF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84" operator="containsText" id="{535301EE-CA7E-43DA-83CF-F45F5D250952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85" operator="containsText" id="{0517C48D-CCAF-4944-B09E-B94A7B65617D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86" operator="containsText" id="{DCFA04C5-AB43-4D91-9AC0-2EE6AC5778C7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87" operator="containsText" id="{F84514EE-E7D8-49A3-AA9E-1244C9AE96DE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88" operator="containsText" id="{AB554B1E-B976-449A-9799-0982159ABC87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89" operator="containsText" id="{639B7E02-4120-4513-856D-B6DC0A163293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90" operator="containsText" id="{0CB37977-8777-4C1C-B4EE-9DE2B3252B5F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91" operator="containsText" id="{483796A3-AB65-4DB0-886E-A72D5277E80E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92" operator="containsText" id="{00544411-C231-44EF-BD10-168395D98FE1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m:sqref>P30</xm:sqref>
        </x14:conditionalFormatting>
        <x14:conditionalFormatting xmlns:xm="http://schemas.microsoft.com/office/excel/2006/main">
          <x14:cfRule type="containsText" priority="9393" operator="containsText" id="{07C65212-7150-4D6C-A900-EF14B76BA15D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94" operator="containsText" id="{B254821D-1B4D-4F22-B87D-3E5DA5D49A02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95" operator="containsText" id="{99D857E9-2693-4966-A834-25230E2C4284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96" operator="containsText" id="{67B94A68-9711-4556-AD59-8BA504AEBF5F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97" operator="containsText" id="{0F80DC8A-27E6-4AE4-976D-48DE8A0DC561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98" operator="containsText" id="{0523DD46-4478-4406-AA14-09B3B301AD38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99" operator="containsText" id="{3883B7E3-5F26-4E9D-B7FC-11E291C039B8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00" operator="containsText" id="{189A3D6A-5872-450C-BB38-6135A2CCFED8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01" operator="containsText" id="{22B35722-8996-43A4-B7D3-99CBBFEF8CC9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02" operator="containsText" id="{4EBE869B-EECD-4261-8788-24CC175C132E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03" operator="containsText" id="{94761A83-D8B6-4548-B0B3-59CF8CDCDD46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04" operator="containsText" id="{248EB53C-4BBE-4B89-9EA5-B16804ABB8BA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53" operator="containsText" id="{BACE3ED9-4448-4404-A68A-0B62A2666DC1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54" operator="containsText" id="{A70D4FCD-080B-4AF0-BF19-2F8C4EC1BAF5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55" operator="containsText" id="{E10B2B6F-1876-45D9-BEB9-75A47ABCA7FC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56" operator="containsText" id="{82DF2293-6BE9-4663-B211-DDD288F52BE7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57" operator="containsText" id="{C56BAB02-503D-47E4-8234-4483CF9CD70C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58" operator="containsText" id="{CA1F5848-3BD4-4BE5-9108-77B5C08C0778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59" operator="containsText" id="{FB6CDF6F-BDB1-4C83-922B-B0B27C1494DE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60" operator="containsText" id="{E9B47C34-76CB-4DB6-979D-9D76C5514772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61" operator="containsText" id="{2B4EA8DB-D01C-4DC3-95DF-ED68E8D2DEFF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62" operator="containsText" id="{E4682E6C-91C1-493D-A805-B60EDC9181F1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63" operator="containsText" id="{B9214E59-DCBB-410F-8B8E-85CFBF8513F5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64" operator="containsText" id="{7F302B6D-B197-4FF1-819F-FC40337088B1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65" operator="containsText" id="{AB2D120D-82CC-4D24-A571-41B3253375A8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66" operator="containsText" id="{EE3C5B21-249E-4C7B-85A9-F2FC1D661180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67" operator="containsText" id="{545586E1-212C-4C71-9EEB-2A0FCABEC08F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68" operator="containsText" id="{E5B1492E-EA71-4A48-9F39-88E96E7330C3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69" operator="containsText" id="{A81DF04E-279A-4AB5-9DE5-2114A0E33F50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70" operator="containsText" id="{6A56FFCA-B9EC-409A-9B23-D8EF5D4FAEBB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71" operator="containsText" id="{BF6F420D-C107-4100-B9AD-DBEAF14FA701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72" operator="containsText" id="{43EE8EBA-5DDC-4D6A-B2C0-907198E9475B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73" operator="containsText" id="{BE379445-7533-4EC6-B8E3-0F6B7F0D76FE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74" operator="containsText" id="{9AC92D1D-EB02-4C15-BC08-EAC1295787D1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75" operator="containsText" id="{700DB653-7C85-416B-B5DC-560BF8A69A5B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76" operator="containsText" id="{A74260D2-58A0-4754-B7A3-B0834870900B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m:sqref>P30:Q30</xm:sqref>
        </x14:conditionalFormatting>
        <x14:conditionalFormatting xmlns:xm="http://schemas.microsoft.com/office/excel/2006/main">
          <x14:cfRule type="containsText" priority="9295" operator="containsText" id="{D5BBF9FE-6BBD-4069-B7A5-93BD4F2F1E53}">
            <xm:f>NOT(ISERROR(SEARCH(#REF!,P30)))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96" operator="containsText" id="{E481B409-7AA1-4529-91CD-54055591736A}">
            <xm:f>NOT(ISERROR(SEARCH($I$44,P30)))</xm:f>
            <xm:f>$I$44</xm:f>
            <x14:dxf>
              <fill>
                <patternFill>
                  <bgColor theme="2"/>
                </patternFill>
              </fill>
            </x14:dxf>
          </x14:cfRule>
          <xm:sqref>P30:Q30</xm:sqref>
        </x14:conditionalFormatting>
        <x14:conditionalFormatting xmlns:xm="http://schemas.microsoft.com/office/excel/2006/main">
          <x14:cfRule type="containsText" priority="9294" operator="containsText" id="{02F4D5DA-67DC-477C-874F-D8CBD0141962}">
            <xm:f>NOT(ISERROR(SEARCH($Q$44,P30)))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P30:Q30</xm:sqref>
        </x14:conditionalFormatting>
        <x14:conditionalFormatting xmlns:xm="http://schemas.microsoft.com/office/excel/2006/main">
          <x14:cfRule type="containsText" priority="9287" operator="containsText" id="{1F826481-581A-41AC-8ED3-E9BE4652B4FD}">
            <xm:f>NOT(ISERROR(SEARCH($N$44,P30)))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88" operator="containsText" id="{09A18EB7-9014-4DDB-B83C-E8EE7A923C31}">
            <xm:f>NOT(ISERROR(SEARCH($M$44,P30)))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89" operator="containsText" id="{AC035C36-DB0C-4F02-8EF5-79F1D9C99A5A}">
            <xm:f>NOT(ISERROR(SEARCH($L$44,P30)))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90" operator="containsText" id="{57418BE4-4721-4EE9-8DA7-D2B602A71C17}">
            <xm:f>NOT(ISERROR(SEARCH($K$44,P30)))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P30:Q30</xm:sqref>
        </x14:conditionalFormatting>
        <x14:conditionalFormatting xmlns:xm="http://schemas.microsoft.com/office/excel/2006/main">
          <x14:cfRule type="containsText" priority="9291" operator="containsText" id="{4051B4C0-6F30-489E-8B29-F023C2108940}">
            <xm:f>NOT(ISERROR(SEARCH($J$44,P30)))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92" operator="containsText" id="{3E3E966C-6170-4E44-9200-8038A79E8457}">
            <xm:f>NOT(ISERROR(SEARCH(#REF!,P30)))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93" operator="containsText" id="{27AE8638-5F45-4294-B521-3B3831CC9A7C}">
            <xm:f>NOT(ISERROR(SEARCH($R$44,P30)))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P30:Q30</xm:sqref>
        </x14:conditionalFormatting>
        <x14:conditionalFormatting xmlns:xm="http://schemas.microsoft.com/office/excel/2006/main">
          <x14:cfRule type="containsText" priority="9285" operator="containsText" id="{42AB7008-B6A9-4DF0-BF42-DF51523E48E9}">
            <xm:f>NOT(ISERROR(SEARCH($P$44,P30)))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86" operator="containsText" id="{8F0E1908-98D5-4578-9800-D9121F957B34}">
            <xm:f>NOT(ISERROR(SEARCH($O$44,P30)))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P30:Q30</xm:sqref>
        </x14:conditionalFormatting>
        <x14:conditionalFormatting xmlns:xm="http://schemas.microsoft.com/office/excel/2006/main">
          <x14:cfRule type="containsText" priority="9009" operator="containsText" id="{E8C628A6-A475-4435-9375-D1D67FDED8A4}">
            <xm:f>NOT(ISERROR(SEARCH($P$44,N29)))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10" operator="containsText" id="{8CBB41E9-C21D-4098-8174-16AC6482CE22}">
            <xm:f>NOT(ISERROR(SEARCH($O$44,N29)))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11" operator="containsText" id="{092C3B26-13D4-4010-8E99-22389038DDD3}">
            <xm:f>NOT(ISERROR(SEARCH($N$44,N29)))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12" operator="containsText" id="{5D29E0CB-0F6B-4384-838E-F089F5FC380C}">
            <xm:f>NOT(ISERROR(SEARCH($M$44,N29)))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13" operator="containsText" id="{E98E8BF2-2000-4EEF-ADB3-89A2FE3828CC}">
            <xm:f>NOT(ISERROR(SEARCH($L$44,N29)))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14" operator="containsText" id="{02B6956F-16B8-4FCA-89A3-6A7EDC5C18A7}">
            <xm:f>NOT(ISERROR(SEARCH($K$44,N29)))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15" operator="containsText" id="{1104DF10-E406-4ACB-A074-6D335113223C}">
            <xm:f>NOT(ISERROR(SEARCH($J$44,N29)))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16" operator="containsText" id="{5EA9DC5B-9BA4-44C1-AC4C-9A6EE978CD9E}">
            <xm:f>NOT(ISERROR(SEARCH(#REF!,N29)))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17" operator="containsText" id="{4E2B5343-CE16-4F4D-B409-F4477A3DC25A}">
            <xm:f>NOT(ISERROR(SEARCH($R$44,N29)))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18" operator="containsText" id="{70583CF3-11FF-4722-8878-F9EC47F074D5}">
            <xm:f>NOT(ISERROR(SEARCH($Q$44,N29)))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19" operator="containsText" id="{23FEF91A-FD36-4DC8-A400-BD2B54A544C6}">
            <xm:f>NOT(ISERROR(SEARCH(#REF!,N29)))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20" operator="containsText" id="{DBF93365-324D-4017-A3BE-9969A0C212AD}">
            <xm:f>NOT(ISERROR(SEARCH($I$44,N29)))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81" operator="containsText" id="{B9D7F4FF-2FBF-4737-A247-ADD6EF14FE34}">
            <xm:f>NOT(ISERROR(SEARCH($P$44,N29)))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82" operator="containsText" id="{C08C7525-ACA7-4947-8D53-CF6C74DA5C05}">
            <xm:f>NOT(ISERROR(SEARCH($O$44,N29)))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83" operator="containsText" id="{94E8FC47-2158-488B-8076-503DE0A23A9D}">
            <xm:f>NOT(ISERROR(SEARCH($N$44,N29)))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84" operator="containsText" id="{3C5A623C-C326-4905-B26C-3F2860971EA7}">
            <xm:f>NOT(ISERROR(SEARCH($M$44,N29)))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85" operator="containsText" id="{DBABFFD0-E301-480E-91D8-11684C8602DD}">
            <xm:f>NOT(ISERROR(SEARCH($L$44,N29)))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86" operator="containsText" id="{E140825F-7892-4BC1-A59B-87E1DB597A86}">
            <xm:f>NOT(ISERROR(SEARCH($K$44,N29)))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87" operator="containsText" id="{745B7F6B-EBE5-4DFC-854A-F29F409B62DE}">
            <xm:f>NOT(ISERROR(SEARCH($J$44,N29)))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88" operator="containsText" id="{91965B15-EC07-45A1-A276-E94003F3D9C5}">
            <xm:f>NOT(ISERROR(SEARCH(#REF!,N29)))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89" operator="containsText" id="{EA246531-B656-4E86-8809-8B5407D311E8}">
            <xm:f>NOT(ISERROR(SEARCH($R$44,N29)))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90" operator="containsText" id="{BED56923-E3F5-44B2-9DA7-FA6E2006FD17}">
            <xm:f>NOT(ISERROR(SEARCH($Q$44,N29)))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91" operator="containsText" id="{29663269-F438-46A2-8D24-2F67AE2CE62D}">
            <xm:f>NOT(ISERROR(SEARCH(#REF!,N29)))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92" operator="containsText" id="{659C7C8F-F3D3-4A2C-866D-B763166D5483}">
            <xm:f>NOT(ISERROR(SEARCH($I$44,N29)))</xm:f>
            <xm:f>$I$44</xm:f>
            <x14:dxf>
              <fill>
                <patternFill>
                  <bgColor theme="2"/>
                </patternFill>
              </fill>
            </x14:dxf>
          </x14:cfRule>
          <xm:sqref>N29:P29</xm:sqref>
        </x14:conditionalFormatting>
        <x14:conditionalFormatting xmlns:xm="http://schemas.microsoft.com/office/excel/2006/main">
          <x14:cfRule type="containsText" priority="8829" operator="containsText" id="{6420883D-9D36-4739-BAB8-F257403980C9}">
            <xm:f>NOT(ISERROR(SEARCH($P$44,N29)))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30" operator="containsText" id="{D946868E-48B0-46E5-9EF2-D78FFF6192FD}">
            <xm:f>NOT(ISERROR(SEARCH($O$44,N29)))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31" operator="containsText" id="{EBD51DEB-2D75-4007-A279-E88CC6CB574C}">
            <xm:f>NOT(ISERROR(SEARCH($N$44,N29)))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32" operator="containsText" id="{F329D10D-79E8-4EEC-982E-C58D54C97A83}">
            <xm:f>NOT(ISERROR(SEARCH($M$44,N29)))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33" operator="containsText" id="{F667612E-CF55-4459-A1E9-37F28D7B7F16}">
            <xm:f>NOT(ISERROR(SEARCH($L$44,N29)))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34" operator="containsText" id="{ED8B0E49-1349-462C-A015-0B3EEDEA9013}">
            <xm:f>NOT(ISERROR(SEARCH($K$44,N29)))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35" operator="containsText" id="{A35BCEC4-0084-4656-8B13-55232953DD50}">
            <xm:f>NOT(ISERROR(SEARCH($J$44,N29)))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36" operator="containsText" id="{D8B9C903-A28E-4D85-AFAE-CE721FF675A6}">
            <xm:f>NOT(ISERROR(SEARCH(#REF!,N29)))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37" operator="containsText" id="{51468092-9710-41C5-85A5-65ECF4A76639}">
            <xm:f>NOT(ISERROR(SEARCH($R$44,N29)))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38" operator="containsText" id="{97028A96-C5BC-4DD8-A7CC-6D95B165A49A}">
            <xm:f>NOT(ISERROR(SEARCH($Q$44,N29)))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39" operator="containsText" id="{3C30E021-546C-4AB7-8082-F5406090BF90}">
            <xm:f>NOT(ISERROR(SEARCH(#REF!,N29)))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40" operator="containsText" id="{4D2A8F4A-B9D6-4813-BB54-3BEE139AF5B8}">
            <xm:f>NOT(ISERROR(SEARCH($I$44,N29)))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01" operator="containsText" id="{64756114-B6B3-4AE0-8B23-71775BA23E4D}">
            <xm:f>NOT(ISERROR(SEARCH($P$44,N29)))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02" operator="containsText" id="{ED1892A1-2656-4DA7-B32A-81EF00F0696A}">
            <xm:f>NOT(ISERROR(SEARCH($O$44,N29)))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03" operator="containsText" id="{91124494-207F-4D2B-B43C-C565BC4B637A}">
            <xm:f>NOT(ISERROR(SEARCH($N$44,N29)))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04" operator="containsText" id="{F6D66D79-88D4-4831-A126-AB51DA44F43A}">
            <xm:f>NOT(ISERROR(SEARCH($M$44,N29)))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05" operator="containsText" id="{0E459FA7-76BC-48A1-8415-E010DB1E1F06}">
            <xm:f>NOT(ISERROR(SEARCH($L$44,N29)))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06" operator="containsText" id="{E0F0609C-17AF-4397-B159-39170526B79A}">
            <xm:f>NOT(ISERROR(SEARCH($K$44,N29)))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07" operator="containsText" id="{F5609A1B-6EB1-47FD-B125-98E3F6FA860B}">
            <xm:f>NOT(ISERROR(SEARCH($J$44,N29)))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08" operator="containsText" id="{8FF3ECBE-CC90-4D80-AE0D-745DB825CB10}">
            <xm:f>NOT(ISERROR(SEARCH(#REF!,N29)))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09" operator="containsText" id="{8796028A-2080-4527-838D-6F76B01FE008}">
            <xm:f>NOT(ISERROR(SEARCH($R$44,N29)))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10" operator="containsText" id="{9FBEDDA3-B2A0-4ED0-B279-6646142806A7}">
            <xm:f>NOT(ISERROR(SEARCH($Q$44,N29)))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11" operator="containsText" id="{593EE682-827A-4B7C-BEE3-272227AA67F4}">
            <xm:f>NOT(ISERROR(SEARCH(#REF!,N29)))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12" operator="containsText" id="{F4F40612-44A4-440A-ACDE-A75C3729562B}">
            <xm:f>NOT(ISERROR(SEARCH($I$44,N29)))</xm:f>
            <xm:f>$I$44</xm:f>
            <x14:dxf>
              <fill>
                <patternFill>
                  <bgColor theme="2"/>
                </patternFill>
              </fill>
            </x14:dxf>
          </x14:cfRule>
          <xm:sqref>N29:Q29</xm:sqref>
        </x14:conditionalFormatting>
        <x14:conditionalFormatting xmlns:xm="http://schemas.microsoft.com/office/excel/2006/main">
          <x14:cfRule type="containsText" priority="8721" operator="containsText" id="{E938CABC-1A26-4829-A57E-32FF1375706C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22" operator="containsText" id="{3CEF2030-4142-4DA2-808D-F07F25CA0B1C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23" operator="containsText" id="{F6729FD4-0F9E-4C15-8745-4F8422005BB4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24" operator="containsText" id="{667A39D2-87BD-44A4-9927-382EED4F7914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25" operator="containsText" id="{846E918B-890E-4B96-8BA9-1489FF99D2E7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26" operator="containsText" id="{D77C7B9B-7B7D-404A-A287-E1AADD057063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27" operator="containsText" id="{9EFCEE47-83B4-41E7-96F0-2DF826F9CBF3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28" operator="containsText" id="{E863B32B-9337-4EF3-9D66-F277CA017D9F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29" operator="containsText" id="{F525063B-26BA-42BB-9D42-BB8B38A3E5BB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30" operator="containsText" id="{0811FE2C-81E8-4604-9656-0FECBE232A68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31" operator="containsText" id="{742250CC-0E95-4CFB-80B0-786D9D76EB68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32" operator="containsText" id="{705752D9-D94D-42C9-9223-7A2BCA5BA537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733" operator="containsText" id="{B4DDDAB7-A327-4047-9529-A009DDBB905B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34" operator="containsText" id="{6B11A779-0853-4B6C-873E-121166B1A368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35" operator="containsText" id="{8821BAAE-B64E-4923-AE78-81AABCB3A34B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36" operator="containsText" id="{830FB22A-6651-46F8-ADAB-AE924D40DD55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37" operator="containsText" id="{59BE7C63-9923-41F0-89D1-128849841AE4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38" operator="containsText" id="{3287B761-C859-4A0C-8E0B-003E1D3D0472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39" operator="containsText" id="{0C4E5307-AEA7-44F4-8604-36B506197922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40" operator="containsText" id="{682907E1-DF32-4AC5-B963-5EE478AAB4B9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41" operator="containsText" id="{E3E6B0C5-90A5-486B-97F9-BA3A2CADB203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42" operator="containsText" id="{27F6E445-9D99-450E-B7D9-1445A685CFD7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43" operator="containsText" id="{8456E75D-D80C-4AD0-A315-AF21B8950555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44" operator="containsText" id="{5E40916C-B933-44BC-9647-7310AB745063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745" operator="containsText" id="{79BB59A1-887C-4EC3-9C3C-FE58F058E477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46" operator="containsText" id="{8F812271-B978-4EC5-92B3-D1F710CCAB15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47" operator="containsText" id="{14D6C086-DE2E-4A2A-A766-4721CF492633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48" operator="containsText" id="{81065E1B-A30A-4E14-B447-FC1AC14F8549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49" operator="containsText" id="{A1C392F5-3A16-4607-820E-C0DA7EFB6722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50" operator="containsText" id="{5F40FD92-6491-44B8-B319-C4FD0FEBF558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51" operator="containsText" id="{5AF5BD82-E4CF-485C-93FA-CD90FE2173E9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52" operator="containsText" id="{401FD576-7928-41CE-81EC-58DA9361E09C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53" operator="containsText" id="{96A9D3A5-C99D-40DB-9F97-AF502623FBBE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54" operator="containsText" id="{AB3C8EFA-41C0-47BE-9080-22225378C300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55" operator="containsText" id="{87B9C4C5-0EC0-4BDC-B34C-8AFFB1ED7E1A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56" operator="containsText" id="{0F1530C8-1FFC-4127-9C6E-126A0EA162E7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757" operator="containsText" id="{F6572AA8-C210-43E9-947E-F2AE20265A46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58" operator="containsText" id="{2596A3AD-A789-42A3-9244-E456B65BDE53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59" operator="containsText" id="{FDB3A0FD-A1BE-43B5-8624-6995EF942D8F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60" operator="containsText" id="{D223556D-BCD9-46D8-962B-E20A18E2535E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61" operator="containsText" id="{381C5C6C-A6D8-4C0C-935E-57D0093A6466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62" operator="containsText" id="{F65A9DE9-5E11-4536-A5F1-3616352D088C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63" operator="containsText" id="{FCA15D70-2701-4AF9-9412-4B7CA064DCD8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64" operator="containsText" id="{D8EC49B6-7CF3-4078-A3B0-2FD141B09FAB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65" operator="containsText" id="{705B5D62-FB70-4CC1-9871-6FEB4A15C990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66" operator="containsText" id="{D9F6BC8B-0F84-4198-9FDF-C7EE25C90CF6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67" operator="containsText" id="{CC78B745-BDC0-4B8C-9F15-A49A0F5AD248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68" operator="containsText" id="{98192B3E-C967-46EA-B0FD-9C64C5D404E2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865" operator="containsText" id="{BA2E914D-8F7F-4B76-90DD-13670CF1B636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66" operator="containsText" id="{A84DADD5-F2CA-457B-9D81-269DCF82DD23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67" operator="containsText" id="{B4E1367A-3271-4FB8-AB87-2836723DCE16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68" operator="containsText" id="{9E5D2E66-5F76-4B60-9CEF-03B232A202DA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69" operator="containsText" id="{F71906AB-6830-4A5C-BEBE-A46A25C8836B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70" operator="containsText" id="{E39C9175-D9D6-4EF4-9184-3B179E28C14C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71" operator="containsText" id="{C2195669-2D17-441A-BD43-B9DF8A3B868B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72" operator="containsText" id="{BF61523C-DC32-496B-B916-2F24E9B939DE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73" operator="containsText" id="{973F929E-FF82-44FD-AE62-20051F45A746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74" operator="containsText" id="{ECC14AD3-5CC1-4953-80E7-BD43D384F39F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75" operator="containsText" id="{949FD86A-F17C-4565-BCF9-E18C7723FC77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76" operator="containsText" id="{676CE49D-4A4E-434E-A536-2DC864023D6E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21" operator="containsText" id="{C76A393B-A2F2-491D-B5C0-C9FC97FD7C3A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22" operator="containsText" id="{8BA6F9C5-B2DD-4F65-BF01-5C258CC4BEA9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23" operator="containsText" id="{26E4E8F2-DFD1-4056-AD53-956732E116C0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24" operator="containsText" id="{11D3A9C2-B65B-4F48-B958-1DAA5E4BD0CA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25" operator="containsText" id="{3C2FFEB9-C10E-4F58-AAB9-39FD306A0E35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26" operator="containsText" id="{495AE6CE-2418-4451-BE46-88B231D6A75C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27" operator="containsText" id="{375E35B6-C4F4-4F9F-B099-AE1CB3AC6C95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28" operator="containsText" id="{5D1AF839-4608-48A7-A497-D62933628511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29" operator="containsText" id="{921ED737-A269-43B5-83A8-EA640C2E9A6B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30" operator="containsText" id="{304C9526-BE5D-4871-90E7-227D18DABBDA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31" operator="containsText" id="{DF0B497A-E51E-4156-A4FF-4FC43624B3CE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32" operator="containsText" id="{F0FAEEE5-C744-4E84-86C6-9820F4078AB5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33" operator="containsText" id="{C59DEF97-42E9-4DD9-95E4-9BDE3BEFDF5E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34" operator="containsText" id="{2948EBDE-2E1E-483F-B54D-FF03F742BDDA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35" operator="containsText" id="{17BEAD52-CEAE-4CE1-857C-1C8223D1F459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36" operator="containsText" id="{51298616-140F-42A0-8C58-036A28C2F06D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37" operator="containsText" id="{48A92389-A29A-4D6F-9159-CC3897D5E08D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38" operator="containsText" id="{46B6681F-D3C8-4EA0-972C-F65016C7892B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39" operator="containsText" id="{CA3625F5-C984-4878-A72F-F92CED093807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40" operator="containsText" id="{84DFBCC8-DFD2-4738-9DD8-FDE16C5CC53F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41" operator="containsText" id="{03A6791F-640E-4A17-84D3-6F3AA9F1914D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42" operator="containsText" id="{163CD452-650C-4AF1-8150-B15C54CFA2F4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43" operator="containsText" id="{B0D46540-1DDB-46A0-B51A-3A383EBD9D90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44" operator="containsText" id="{24CBA47C-454A-4AC5-A40F-9FB5088538E6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m:sqref>O29:P29</xm:sqref>
        </x14:conditionalFormatting>
        <x14:conditionalFormatting xmlns:xm="http://schemas.microsoft.com/office/excel/2006/main">
          <x14:cfRule type="containsText" priority="8781" operator="containsText" id="{4F2ED59B-6721-47F5-B978-28A46F5B7809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82" operator="containsText" id="{EF99320A-1CB3-4BD4-98C9-063A291B86D1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83" operator="containsText" id="{7ED7C9E3-2A8B-41D7-9C8D-7CB89A00144E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84" operator="containsText" id="{4B1BC0CC-A891-49D0-8B06-FA8BD3256A6D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85" operator="containsText" id="{F76DA681-0DC1-425B-B191-11F14E281B0C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86" operator="containsText" id="{8F1E12AA-14A2-4C34-91DC-ADA1C4B48715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87" operator="containsText" id="{3CF0EB3F-02B3-468A-A3CB-DDF2F40A9B24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88" operator="containsText" id="{FDE8CE48-92E2-4CCC-BB53-80965AB2C2D9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89" operator="containsText" id="{2B419D7F-7837-495E-A349-26E31E4998CB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90" operator="containsText" id="{75710D48-2799-4303-B12B-D1F1DD853C16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91" operator="containsText" id="{62EDBAE3-9BD0-4CF4-B15B-BC674D6E0B84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92" operator="containsText" id="{C5F149DF-EE3B-4E29-AFB1-4F2F33FA1A77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793" operator="containsText" id="{14F148EA-B492-46F8-961C-2E2E46133557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94" operator="containsText" id="{40E5D90F-8A43-42CB-AFC5-0947B58B1E6B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95" operator="containsText" id="{C972C19B-7D55-48C2-8105-D4E407F4A466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96" operator="containsText" id="{1E037DCE-E652-4ED3-91AA-FA6E8094D6BA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97" operator="containsText" id="{6AE96BD7-15CF-4063-84B2-17088AC5387F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98" operator="containsText" id="{539AB526-B4EE-4DE9-8488-B24B34A4FC25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99" operator="containsText" id="{73240E97-6DC6-419B-909A-08E98105AB62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00" operator="containsText" id="{57EB5B60-C95C-429B-92F9-495072255467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01" operator="containsText" id="{3BA21756-3BAE-42E5-8E1D-EEDB246E6CD5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02" operator="containsText" id="{051247D1-67B6-45EB-A94D-BDA440451C0F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03" operator="containsText" id="{85D0D376-5196-4874-A8DD-9CC6615B28B5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04" operator="containsText" id="{4305ECF2-19C1-4928-906E-45A715902E0B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805" operator="containsText" id="{0CF59C32-25D9-4E41-B4C3-2BDBFD1176AF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06" operator="containsText" id="{D949B8D0-98B4-46D8-9109-9F6ABE2F5282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07" operator="containsText" id="{D941F38E-27E4-454C-83C2-4AAA83EB8412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08" operator="containsText" id="{76DDA7A9-D69B-4408-84D4-574179349AE1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09" operator="containsText" id="{57ED4AB4-8A41-431F-BA39-95DB651DFA53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10" operator="containsText" id="{11ACA02B-A8D1-41B9-AF5B-BFB842C74C08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11" operator="containsText" id="{647EF838-6FE7-460C-80CC-E8405B93D1C8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12" operator="containsText" id="{CCF62385-80E9-4C0F-92C8-EF282906414D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13" operator="containsText" id="{6A80409B-5ADB-4621-8E6E-B9EB75DC092E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14" operator="containsText" id="{E728473A-7622-4132-A1A0-D5A138F97274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15" operator="containsText" id="{2EB699D6-9C23-442D-A8F9-6CC8AB1E86CB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16" operator="containsText" id="{136E4990-8328-489A-A5F3-E51A37DC1586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853" operator="containsText" id="{0C705517-8D47-4D84-BFC7-29D6D1CC5D21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54" operator="containsText" id="{815E2787-3D54-42A5-A86C-6C5FF025E73B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55" operator="containsText" id="{23A7B3C7-2DAC-4C1C-BEFA-B13629B4B006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56" operator="containsText" id="{EA656468-92E3-4118-8B44-EB8305199CB9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57" operator="containsText" id="{ACAB58B2-843E-4EA9-B5AA-AAC2CE6A4564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58" operator="containsText" id="{9430B544-0CFC-4138-90BC-2D779F03F914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59" operator="containsText" id="{8225D39A-5B7B-44A2-8DFA-3530A9AA7B50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60" operator="containsText" id="{95436132-FFA0-411C-80C4-E0BDC182C197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61" operator="containsText" id="{5B0788E0-007B-4F2C-BF1B-2D55CB2ADCA4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62" operator="containsText" id="{C11E624C-A4C3-4CE1-A86B-8A7C3ADD9D2E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63" operator="containsText" id="{6115DDBD-E462-4158-A5F8-A556F4989B01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64" operator="containsText" id="{CC929768-A2F3-435B-BCA7-9F89B1C5E94E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37" operator="containsText" id="{F00644E3-F0DD-4E0D-8195-A900742034AB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38" operator="containsText" id="{8CFCC2F4-8F2D-408E-912A-5D1EBC176A2C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39" operator="containsText" id="{61EEDD2A-14EC-492A-A943-2D67E36CD440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40" operator="containsText" id="{0BF621B6-1741-48A6-8EE0-9D3F88820E46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41" operator="containsText" id="{533327DD-02C6-4AC8-9467-22948E6F727A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42" operator="containsText" id="{0E47AB7D-E8B3-4FE3-A8BF-17E938655449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43" operator="containsText" id="{E08DE5E0-EB30-4D59-A8D3-049AF0CEA887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44" operator="containsText" id="{C9C5C234-3075-4E29-BD8E-A81DE5AC9151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45" operator="containsText" id="{7CBF2E26-A87A-4E13-B57F-E57FBA6C37E0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46" operator="containsText" id="{D73BA995-56A8-4EC8-81FF-99EF4143B788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47" operator="containsText" id="{7C451BE4-1AB7-4989-B1EA-6DF6BC041A15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48" operator="containsText" id="{7DE5C6E7-2778-4649-B4CC-6B125DE19EF7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61" operator="containsText" id="{277BF2B6-D3D9-49E1-8170-3825C6230101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62" operator="containsText" id="{C3662B18-9602-4E4D-BD0D-22F87DCE2C30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63" operator="containsText" id="{E6A4700A-C8A1-4931-A0F7-3BD47E8D06CB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64" operator="containsText" id="{DD982588-E7F8-4836-843A-F37FC215ECC9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65" operator="containsText" id="{817141EF-CEA5-42CF-B508-CAFF2188E0B4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66" operator="containsText" id="{C5066EF4-1CF4-4AB6-9BBC-57514BDF500D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67" operator="containsText" id="{5835ECF1-D801-409C-8396-AF68099F94A9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68" operator="containsText" id="{9B94C665-0BB8-4AAA-AD0D-5C573DADAD41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69" operator="containsText" id="{89753D94-160A-428E-BCD0-324814B7335A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70" operator="containsText" id="{68BB8907-70EF-4213-8BD6-139905AE99D0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71" operator="containsText" id="{F88CCC71-4A5F-4851-9096-5F5E72B7ED41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72" operator="containsText" id="{F4A976E7-CC0F-40AE-B11F-01CB8FFC6F6C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73" operator="containsText" id="{B676CD83-66A8-4918-992F-82FA7A05DD02}">
            <xm:f>NOT(ISERROR(SEARCH($P$44,O29)))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74" operator="containsText" id="{B66D3A2D-0F47-4826-A108-6C4D623DD028}">
            <xm:f>NOT(ISERROR(SEARCH($O$44,O29)))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75" operator="containsText" id="{ABF17DBB-2251-4247-9FD8-8AA598961F18}">
            <xm:f>NOT(ISERROR(SEARCH($N$44,O29)))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76" operator="containsText" id="{7CE3D4A7-9437-4023-903B-847F081A30E5}">
            <xm:f>NOT(ISERROR(SEARCH($M$44,O29)))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77" operator="containsText" id="{BCE115EA-1890-4F1C-8306-3A92F762AE21}">
            <xm:f>NOT(ISERROR(SEARCH($L$44,O29)))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78" operator="containsText" id="{8594B2F2-FC2A-424A-8AAE-EC1195B58AAA}">
            <xm:f>NOT(ISERROR(SEARCH($K$44,O29)))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79" operator="containsText" id="{D1227AFC-9C8F-4F1C-8ECB-D718BAE07611}">
            <xm:f>NOT(ISERROR(SEARCH($J$44,O29)))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80" operator="containsText" id="{A88D997B-B7ED-4C75-8D7B-23F2639BD32C}">
            <xm:f>NOT(ISERROR(SEARCH(#REF!,O29)))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81" operator="containsText" id="{2A7A0A9B-7C08-4523-8C3F-6D90DBEDE767}">
            <xm:f>NOT(ISERROR(SEARCH($R$44,O29)))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82" operator="containsText" id="{13486ACB-82C1-44A9-93F3-C51472EAB33D}">
            <xm:f>NOT(ISERROR(SEARCH($Q$44,O29)))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83" operator="containsText" id="{0E826C93-AD4F-4175-910B-2A0D3F3ABAFA}">
            <xm:f>NOT(ISERROR(SEARCH(#REF!,O29)))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84" operator="containsText" id="{C2CF8A57-4775-48A4-AB6D-8ED540E95EC6}">
            <xm:f>NOT(ISERROR(SEARCH($I$44,O29)))</xm:f>
            <xm:f>$I$44</xm:f>
            <x14:dxf>
              <fill>
                <patternFill>
                  <bgColor theme="2"/>
                </patternFill>
              </fill>
            </x14:dxf>
          </x14:cfRule>
          <xm:sqref>O29:P29</xm:sqref>
        </x14:conditionalFormatting>
        <x14:conditionalFormatting xmlns:xm="http://schemas.microsoft.com/office/excel/2006/main">
          <x14:cfRule type="containsText" priority="8715" operator="containsText" id="{B9ECD56F-DEAE-4B87-80FC-FCA8C7CCC29B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16" operator="containsText" id="{EEE3C21F-A3BC-4AAA-8D01-624F543E0051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17" operator="containsText" id="{BCA0736B-89CB-448F-B65A-23CA32A07B43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18" operator="containsText" id="{4AFC9C79-CD5F-4605-83CB-2650F606CA9A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19" operator="containsText" id="{A7BE69BA-B2BB-41A7-9CFA-438D90FE4838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20" operator="containsText" id="{DA60D29E-0EA5-4AA7-BA2A-E3D7AAB8829F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769" operator="containsText" id="{D5A86E84-57B9-4A40-BA45-92B5D86A02A0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70" operator="containsText" id="{9DE70C11-81E5-482B-9734-920B4781E58F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71" operator="containsText" id="{AC5CD1B6-0C2B-4993-A4E6-680682EBF104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72" operator="containsText" id="{2F137744-5F06-445F-B3D1-C67298AB0B5F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73" operator="containsText" id="{8CF1DBA1-792E-40B7-A788-7B271AAEA877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74" operator="containsText" id="{FE84DB38-DE0E-4CE1-82CE-41EC6B0ED1EA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75" operator="containsText" id="{02E74547-4938-4F3E-813B-C7382041AB6C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76" operator="containsText" id="{4A0B8EF3-FD84-4306-AD5D-460D31811AF6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77" operator="containsText" id="{C0A306D0-5C95-4A5F-9BC3-410A5D1CBECF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78" operator="containsText" id="{1B1AD0A3-A26F-4268-926A-296105F31613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79" operator="containsText" id="{E809B5C3-5824-4F10-AD35-614FC86A972D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80" operator="containsText" id="{16A44A6E-5486-42E0-BD65-D011A5F0F537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45" operator="containsText" id="{8DD5839F-045C-4664-BCC9-F706E90FF777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46" operator="containsText" id="{D2B3088B-348A-4760-8911-87831C3B1AEE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47" operator="containsText" id="{DF9E2491-0C16-421E-B590-81C19996DB05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48" operator="containsText" id="{346AC2E1-20C0-4956-8465-B1C85740E4D5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49" operator="containsText" id="{075959C9-22E2-4DDD-9277-407FB0374F72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50" operator="containsText" id="{89346233-98EA-4AA8-8640-6305DB49BB4E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51" operator="containsText" id="{75C53F7D-1BC2-4A14-9754-005EEBD9E3A9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52" operator="containsText" id="{7D1F3AEB-79AF-4727-A2C9-33434219E7CC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53" operator="containsText" id="{BDB900BA-E338-49D5-8EEB-1CD02A64B7C4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54" operator="containsText" id="{EF1527C0-30DF-4DA1-8C03-F45E0C03379F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55" operator="containsText" id="{5F50E4E6-92CB-4C03-86BD-7B152608D56F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56" operator="containsText" id="{81CB69AF-35C9-4A0C-B33A-8665851E2CFC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93" operator="containsText" id="{88A24347-AD7B-4105-910F-142FD212F17D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94" operator="containsText" id="{41AE28F1-949C-49A1-9B03-48EB0438294D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95" operator="containsText" id="{7E1B8316-D22F-4C78-AE8C-525FB41F06D3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96" operator="containsText" id="{2ECC4CD7-371D-4776-AADD-BE192C30B27E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97" operator="containsText" id="{2422B1BA-F713-466E-9C27-85913DDE8C51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98" operator="containsText" id="{1F9FB705-5B3B-462D-8112-330DD17C9305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99" operator="containsText" id="{9F0B3974-758E-46E5-B98D-22C0A1B562D7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00" operator="containsText" id="{DB1CEF93-FA34-469F-9F36-DCAC4431B9B6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01" operator="containsText" id="{774571F7-E283-4258-9137-92E0E61AB82C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02" operator="containsText" id="{89AC8439-8F80-44F0-B23C-6E89D6C2DE7E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03" operator="containsText" id="{D6857955-5C8C-4895-96C0-B27A271A6E20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04" operator="containsText" id="{0C704E8D-9032-4934-8E86-327EE3652D0F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m:sqref>P29</xm:sqref>
        </x14:conditionalFormatting>
        <x14:conditionalFormatting xmlns:xm="http://schemas.microsoft.com/office/excel/2006/main">
          <x14:cfRule type="containsText" priority="8709" operator="containsText" id="{DB6EEA2C-9E32-4C88-BD77-BD587E0A5EF2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10" operator="containsText" id="{B8B6082C-FB91-44A7-853C-C5CE90448198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11" operator="containsText" id="{F33B6117-2998-4C10-A399-FD2951A9A443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12" operator="containsText" id="{785BF971-D785-4EB9-BA06-B6639EE463F7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13" operator="containsText" id="{8858B3A5-0C0A-48C3-B357-F538DC534693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14" operator="containsText" id="{693CEEE5-DA13-439D-B48F-C1E65570CD39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17" operator="containsText" id="{9FD7EF85-9928-4102-B172-7E0A2BE665B8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18" operator="containsText" id="{C55B4A7E-C16D-4B20-BF7B-6C7830955E38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19" operator="containsText" id="{8E7BACAF-4848-428D-A40F-9C59E2DA8528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20" operator="containsText" id="{52AEDFED-5483-4A11-9FC5-B76B00AEA9CA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21" operator="containsText" id="{CE784B81-A217-4006-B7E3-FA6FADE2D613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22" operator="containsText" id="{B1795797-3C00-4EBD-AD09-6236891D33FA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23" operator="containsText" id="{403222E5-512C-478E-8481-2E6895D45EA5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24" operator="containsText" id="{2F7630DF-AA68-4747-8B36-670633A6E8D3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25" operator="containsText" id="{037F85B9-A4AF-4CD4-AC76-2BF816AEF779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26" operator="containsText" id="{E6852EAC-3F81-4D42-B04F-3C517F653F7F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27" operator="containsText" id="{758BD247-40D5-4B5B-A164-AD8A6BF176C0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28" operator="containsText" id="{9CDBB4B2-B3DB-4669-89C3-B40768F4B3BE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841" operator="containsText" id="{9814DE0E-3D61-42F6-A6A4-76091F7A4D6C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42" operator="containsText" id="{6D843E4A-4CC4-4CAC-930E-93B185478630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43" operator="containsText" id="{84498F0C-EA8E-4E7B-AD46-3DE771A12BAD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44" operator="containsText" id="{1648B407-CD32-482F-A9DB-996889611FEB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45" operator="containsText" id="{D028833F-D7EF-4094-AB9E-517AFF05D9F8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46" operator="containsText" id="{D7B33FCD-4DD2-406B-BBF2-DDA576EC810D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47" operator="containsText" id="{3358A36B-A8BC-4CC3-BEB8-FF30248EF960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48" operator="containsText" id="{4AAEBA3D-8BC6-4F38-91D6-36F3FED86B28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49" operator="containsText" id="{3D4E6C84-0345-4294-BE25-40B872574119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50" operator="containsText" id="{2611AC8E-BAA7-466A-BCAE-9A252F2130D5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51" operator="containsText" id="{00C3EFAB-5202-437B-B111-7428F9893919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52" operator="containsText" id="{EF740F23-E09E-4B8F-B5B8-1217E05B5F71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877" operator="containsText" id="{37DCDBE4-CE2F-4981-BE06-C70123F277DA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78" operator="containsText" id="{D4D1573C-AE57-432A-85A8-35527CA42025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79" operator="containsText" id="{461E263B-93E5-4C2D-8C51-907512A02DED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80" operator="containsText" id="{53705369-22ED-43BD-9C2D-A3DDB6AE5E2A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81" operator="containsText" id="{D8738AD1-1DB5-4544-8EC7-FB3F1ECC7A1E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82" operator="containsText" id="{1F4FB0F2-EE7A-48F7-B9A9-4A26B7A08A93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83" operator="containsText" id="{289E3E64-0B2F-4C8F-9C66-DAEB6F15730B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84" operator="containsText" id="{F149F2A8-551F-49A4-97EF-328CC3D3FD82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85" operator="containsText" id="{E4F4426A-2FE6-4ABA-81FC-F6F59F4B4F1C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86" operator="containsText" id="{28628161-A7FA-45FA-8005-7C64DE762361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87" operator="containsText" id="{9EE2079D-946C-4CB7-9C0C-A27672493C82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88" operator="containsText" id="{BEBE2985-772F-41F0-99B8-59713300B66C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13" operator="containsText" id="{CFAF1B35-0227-4138-8EE5-8EB427A6C32C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14" operator="containsText" id="{22216C3D-D573-4D04-92F3-C0F260BE1441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15" operator="containsText" id="{6EBD134A-8333-4397-A164-907B0449619B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16" operator="containsText" id="{1250C75E-22AA-4066-870B-639BF1244929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17" operator="containsText" id="{AD49798C-399A-460C-BEAB-AF392D91ADD9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18" operator="containsText" id="{8481A680-E5EB-46DA-9DE0-8174786B6C4D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19" operator="containsText" id="{EFF913B7-05C5-40B9-B1E2-8A6B0A5A3522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20" operator="containsText" id="{91A9D70E-2901-487A-8E93-D343AB867D74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21" operator="containsText" id="{6CFC805F-947D-4466-B517-32536B131AF2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22" operator="containsText" id="{92C9A394-C2AB-4A6E-994F-D5358DB6C8E6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23" operator="containsText" id="{F5C4B683-4BEC-4A72-AE0C-32EBDD1F3EAB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24" operator="containsText" id="{8A424D46-751F-4CEC-A2A5-6CB36D7B503A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25" operator="containsText" id="{BBAFF53A-ABB5-4CCA-A015-0EB2AA098542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26" operator="containsText" id="{C6DD61C7-810A-42A9-8598-443DD661ABBB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27" operator="containsText" id="{51263557-067F-460C-B9EF-FD60E41A47C0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28" operator="containsText" id="{DEF2CA66-8F06-41E6-BF3D-A1319C172A35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29" operator="containsText" id="{BE59B880-9DAC-40A9-B0B8-FB6708969E12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30" operator="containsText" id="{2F1BB0A0-A4B2-4FB7-BA04-6424FDB1C55D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31" operator="containsText" id="{0BF79A61-1397-47AA-A886-D226EF45B037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32" operator="containsText" id="{8C6C6C9F-B7B1-4289-B409-DB3E3E626504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33" operator="containsText" id="{71E72045-AD10-46AE-B400-8980A71CC9CF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34" operator="containsText" id="{2BC915FD-5EA3-4949-A422-17A7BA832423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35" operator="containsText" id="{84EE5752-0032-4418-91BD-B68DFC35198D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36" operator="containsText" id="{2F4C801E-FD67-450A-BD97-24EADC598B4F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49" operator="containsText" id="{50FB9573-6AC2-4228-B529-09EB2CFB767A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50" operator="containsText" id="{2067FF93-2632-4DC4-BCCC-9CE5B0D2B6C7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51" operator="containsText" id="{87B17451-803D-404C-92F8-FE505781A0AD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52" operator="containsText" id="{85038493-FED6-4595-B08C-FC7156C014B2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53" operator="containsText" id="{136B186D-C098-4A88-8360-130838454C2A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54" operator="containsText" id="{91DCEA0C-CFC5-4BD9-A68B-EF979FFBC1AB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55" operator="containsText" id="{5666B04B-8115-43F1-9A6E-936A38FCF3FF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56" operator="containsText" id="{05C6D486-6A24-4FBD-B93D-9F5856D23EB7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57" operator="containsText" id="{BEA8DAD4-58F0-49F3-98F4-83363F95E19A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58" operator="containsText" id="{1C250210-DAFB-43EE-9B8B-166750B25F5F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59" operator="containsText" id="{86950EFD-2692-4690-970A-7D9E1D902E23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60" operator="containsText" id="{FECA9145-07D7-45DA-A78D-525E089F7AE8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85" operator="containsText" id="{63AC7D40-ACCD-45E7-87DF-3EC27BB63579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86" operator="containsText" id="{BA44FB6F-D151-45DA-A933-9A37A9F81155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87" operator="containsText" id="{C2DE7EF4-C9D8-42FB-9196-1110E627D259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88" operator="containsText" id="{FC6EC908-62DC-4CCB-AAD7-13E53F3F3A78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89" operator="containsText" id="{242A4185-2C84-4C4E-87DA-DE8DAED37B24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90" operator="containsText" id="{6E1744BE-9B3B-42E6-9399-72E599148204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91" operator="containsText" id="{FC828303-F1D6-4A77-AD5C-AE9036BD6D8C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992" operator="containsText" id="{82AA67C2-2FCE-49BB-A92E-03D3EDCCFB12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93" operator="containsText" id="{796D1E64-A3EF-48C3-B09A-AC05F16A2296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94" operator="containsText" id="{D44021CB-7538-4497-B9F9-20BE154CCB11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95" operator="containsText" id="{B0784325-EAC2-4523-9CE5-0EF9F5F1669D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96" operator="containsText" id="{60A57A7B-020B-47C8-8BFD-A82224975B2C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m:sqref>P29</xm:sqref>
        </x14:conditionalFormatting>
        <x14:conditionalFormatting xmlns:xm="http://schemas.microsoft.com/office/excel/2006/main">
          <x14:cfRule type="containsText" priority="8997" operator="containsText" id="{9266F134-18D9-4ACA-B7A3-E553D45C358D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98" operator="containsText" id="{5234AA45-0A6E-49D5-A163-4301211209B8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99" operator="containsText" id="{F1938031-0CAC-4723-AF08-928B96764060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00" operator="containsText" id="{4AAB50E5-C7B6-4EC6-A979-F5BE36C670C7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01" operator="containsText" id="{49F0C393-DF98-4314-B3BF-6A3E86E4F3E5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02" operator="containsText" id="{E144E24A-2B6F-4FE6-80EB-E972E83F564C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03" operator="containsText" id="{1BBEB623-4A87-4D97-916D-AD06D21FE2FA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04" operator="containsText" id="{21AE82B0-B274-4782-BEAF-1DFD164B3806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05" operator="containsText" id="{82A31E25-21DC-444A-B020-A4A7E87A4A00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06" operator="containsText" id="{E5665059-4AF9-44BF-9FDD-F2B32A62EFCE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07" operator="containsText" id="{D1C3C71F-246A-4B38-80F8-035A3F1F3AD7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08" operator="containsText" id="{7D16CED2-53A6-454E-A4DF-C4BA07870636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57" operator="containsText" id="{421B0C00-2BBD-4644-A23A-6EC06ACDE2FE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58" operator="containsText" id="{5BE8B70A-479A-41CE-A168-D4B19D6D39A0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59" operator="containsText" id="{C8AFD2CF-2821-4405-8296-4782EE0E70F6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60" operator="containsText" id="{0D35A557-9740-438A-81B5-A9CF56395590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61" operator="containsText" id="{15E292D0-0092-4F79-9A73-9E98EAC23CEE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62" operator="containsText" id="{D77FC2C4-0D19-452B-97F0-CE07D1314A8E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63" operator="containsText" id="{ABCFCD9D-A419-4D36-8809-39330C3D016A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64" operator="containsText" id="{7E05EB8A-B966-4879-AF21-8035FB7ED1F3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65" operator="containsText" id="{E4F11127-E9F7-412D-A923-7A3D7C42A905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66" operator="containsText" id="{F58D8D85-F393-46B5-AA3A-AF5582DCA0D2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67" operator="containsText" id="{7F71C419-D46A-4A76-BEF9-1E621128EE9B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68" operator="containsText" id="{7B399F37-C2ED-464E-8009-D47C10C1ED11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69" operator="containsText" id="{D41AF77D-80D6-4B48-8F90-518C99109BDA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70" operator="containsText" id="{B94F2D7C-9506-48E0-BC0E-7B8194F5D7A7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71" operator="containsText" id="{DD955E6E-ED11-4198-9925-11C7392FDCEF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72" operator="containsText" id="{3A3F3C32-182F-45DA-934F-3A6A0FA7EE4C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73" operator="containsText" id="{EDCC0A8C-5AF1-434F-9F6E-E4ACEE905ABB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74" operator="containsText" id="{B467EE69-E8CB-439A-BE90-CF6077A08A83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75" operator="containsText" id="{D3050708-05BB-4E5D-AD77-3909A9E4C94A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76" operator="containsText" id="{5BA6BEF8-7D20-4DF4-A2E2-587116A5F9B6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77" operator="containsText" id="{ED711B8D-2CAA-4B54-AB5B-88685F0136E4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78" operator="containsText" id="{3BB4B863-97FD-42DC-8435-D3A1DF880F9F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79" operator="containsText" id="{9A996CED-B2AC-4DBF-838B-AF9D59BAD574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80" operator="containsText" id="{2B93FC55-DFF9-4F1E-BC2A-76464CB80587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m:sqref>P29:Q29</xm:sqref>
        </x14:conditionalFormatting>
        <x14:conditionalFormatting xmlns:xm="http://schemas.microsoft.com/office/excel/2006/main">
          <x14:cfRule type="containsText" priority="8899" operator="containsText" id="{D6643CF0-6478-4094-9744-95A63AAFDA49}">
            <xm:f>NOT(ISERROR(SEARCH(#REF!,P29)))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00" operator="containsText" id="{39828733-E70E-494A-8CA6-5EB8B9D39E58}">
            <xm:f>NOT(ISERROR(SEARCH($I$44,P29)))</xm:f>
            <xm:f>$I$44</xm:f>
            <x14:dxf>
              <fill>
                <patternFill>
                  <bgColor theme="2"/>
                </patternFill>
              </fill>
            </x14:dxf>
          </x14:cfRule>
          <xm:sqref>P29:Q29</xm:sqref>
        </x14:conditionalFormatting>
        <x14:conditionalFormatting xmlns:xm="http://schemas.microsoft.com/office/excel/2006/main">
          <x14:cfRule type="containsText" priority="8898" operator="containsText" id="{8D7244D5-B1D1-4158-8062-50CC65E7DD08}">
            <xm:f>NOT(ISERROR(SEARCH($Q$44,P29)))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P29:Q29</xm:sqref>
        </x14:conditionalFormatting>
        <x14:conditionalFormatting xmlns:xm="http://schemas.microsoft.com/office/excel/2006/main">
          <x14:cfRule type="containsText" priority="8891" operator="containsText" id="{91E3E77D-AB5D-4002-A6FE-F169D19057FD}">
            <xm:f>NOT(ISERROR(SEARCH($N$44,P29)))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92" operator="containsText" id="{50654D84-4916-44F3-AFFF-B7E1C1CCEF01}">
            <xm:f>NOT(ISERROR(SEARCH($M$44,P29)))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93" operator="containsText" id="{A03FE8A8-E8DB-4A79-8943-D9B9044FB58C}">
            <xm:f>NOT(ISERROR(SEARCH($L$44,P29)))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94" operator="containsText" id="{33931D75-7897-4A5E-8642-A369586A0A1C}">
            <xm:f>NOT(ISERROR(SEARCH($K$44,P29)))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P29:Q29</xm:sqref>
        </x14:conditionalFormatting>
        <x14:conditionalFormatting xmlns:xm="http://schemas.microsoft.com/office/excel/2006/main">
          <x14:cfRule type="containsText" priority="8895" operator="containsText" id="{13787952-A72C-473E-9735-B2E313AEF46E}">
            <xm:f>NOT(ISERROR(SEARCH($J$44,P29)))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96" operator="containsText" id="{A332BD42-0615-4BFD-9295-78A9D80A98C6}">
            <xm:f>NOT(ISERROR(SEARCH(#REF!,P29)))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97" operator="containsText" id="{D6D45115-915A-4381-A770-CF6517CA715D}">
            <xm:f>NOT(ISERROR(SEARCH($R$44,P29)))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P29:Q29</xm:sqref>
        </x14:conditionalFormatting>
        <x14:conditionalFormatting xmlns:xm="http://schemas.microsoft.com/office/excel/2006/main">
          <x14:cfRule type="containsText" priority="8889" operator="containsText" id="{813B881E-E78B-4734-A9F7-E3DB25F42EB2}">
            <xm:f>NOT(ISERROR(SEARCH($P$44,P29)))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90" operator="containsText" id="{13BA90A1-7B6D-4DF7-98D5-8CD739739F36}">
            <xm:f>NOT(ISERROR(SEARCH($O$44,P29)))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P29:Q29</xm:sqref>
        </x14:conditionalFormatting>
        <x14:conditionalFormatting xmlns:xm="http://schemas.microsoft.com/office/excel/2006/main">
          <x14:cfRule type="containsText" priority="8685" operator="containsText" id="{C09178B5-53C2-4E25-ADD8-231E9F2F6CFF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86" operator="containsText" id="{77DD1936-AD65-4E4B-A5DF-91D93C8C08D2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87" operator="containsText" id="{9A4BCF3E-8C35-49BC-A585-3A2023C203A1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88" operator="containsText" id="{836A39C4-56E9-4F72-BEAA-6CD4C7714614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89" operator="containsText" id="{F3523FD1-59D4-43FF-892D-501A2D25FE7C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90" operator="containsText" id="{CA83E5EA-13C8-47B9-97CC-BE7BE69E47CC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91" operator="containsText" id="{F217B86C-06F0-43CB-B746-1EFBD83D5FFB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92" operator="containsText" id="{DB07799E-61B7-40B4-A031-242181BC3DC7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93" operator="containsText" id="{FC201501-93BA-4B6B-B911-F33A7AFB1CF8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94" operator="containsText" id="{99A13E00-7FA1-4061-96D0-CB549C9C1AB9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95" operator="containsText" id="{A5400E42-72C9-4959-ABF9-9370669187C5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96" operator="containsText" id="{4EEB159F-556C-4726-A93E-363297D3C1DC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97" operator="containsText" id="{5B14616E-4C7E-4B85-B746-685721A6BDA6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98" operator="containsText" id="{FAA49E48-AA86-4ACD-BECB-542ACA527FB8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99" operator="containsText" id="{7EA4BB9E-CC8A-4DBE-9947-24C9758886E0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00" operator="containsText" id="{9A2A1207-5059-4239-8372-9DD094B0B096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01" operator="containsText" id="{3E91A900-6753-46C1-B0EB-38EEEFAC3C51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02" operator="containsText" id="{3B752663-0B09-4AB9-A1D7-F2E16AB05832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03" operator="containsText" id="{A11411E3-023B-4BF0-9319-7195A9889C9C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04" operator="containsText" id="{A0DA8B32-8495-48DF-B256-5E0304D04D24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05" operator="containsText" id="{D9C90CD4-9C06-4AC6-A85E-D5D5C2E243DE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06" operator="containsText" id="{F67A2B72-492C-4535-BB92-AF06BD578580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07" operator="containsText" id="{6954A6A8-904F-4423-93FE-05D18EDB144A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08" operator="containsText" id="{79157B3C-5546-4402-B4D0-F034FEDA9BCF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M27:Q27</xm:sqref>
        </x14:conditionalFormatting>
        <x14:conditionalFormatting xmlns:xm="http://schemas.microsoft.com/office/excel/2006/main">
          <x14:cfRule type="containsText" priority="8637" operator="containsText" id="{7DD5D953-C672-49CF-9BC7-FB7397BE169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38" operator="containsText" id="{7E0A7EFD-1211-49BD-829F-0FE7FD0CECF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39" operator="containsText" id="{0CCEAFE9-0E1A-4BD4-9A81-CBA5ACEF76B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40" operator="containsText" id="{D1927C03-BB58-4D84-A877-5ADD2AE0CE5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41" operator="containsText" id="{C60C3718-6A42-4BA8-9F71-B2CF7F9F3A4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42" operator="containsText" id="{0DF768D6-C99C-42AF-B677-45CFBFFA73D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43" operator="containsText" id="{D78C338B-37FA-455B-A37B-508BAA6A635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44" operator="containsText" id="{101B45D9-44E7-4601-AEDA-FFBC344C173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45" operator="containsText" id="{FB4940D1-3FD3-4F3C-9EE6-BB9A44047D8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46" operator="containsText" id="{28C3091F-2964-4712-9E53-88A7348F8A8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47" operator="containsText" id="{ACA33B0A-D53C-4ADE-93ED-456D6EC37AB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48" operator="containsText" id="{8F234E1D-EFE9-4B21-812B-97DC4CEA0E2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49" operator="containsText" id="{1897440D-A0CA-42D3-AB9D-11B9FA301AB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50" operator="containsText" id="{6C0DF064-A567-42F7-843A-72992F96F26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51" operator="containsText" id="{AFCF1A08-C17C-4EE3-BB8A-5051ED04D29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52" operator="containsText" id="{66B13E9C-E86F-4B2E-871A-CA0EB52AB7F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53" operator="containsText" id="{8E2C7F74-A3B6-4D44-AFF3-4FF378BB5DE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54" operator="containsText" id="{02DBD62C-3FAC-4F95-837D-739A112B449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55" operator="containsText" id="{59321B40-8100-4FAF-A39E-8D7680C85DF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56" operator="containsText" id="{469A15E4-FD6D-4895-AAEF-9E9AC24D594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57" operator="containsText" id="{8545F1A2-73AA-49E6-A610-2E59DB7E6C0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58" operator="containsText" id="{30BBEF34-C39F-4D1F-8B5F-AA655E96252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59" operator="containsText" id="{BD7475B7-C584-4D2C-928C-3B06509F9B7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60" operator="containsText" id="{8DD734B5-6CC3-495E-BE2C-33B75ACA4B0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61" operator="containsText" id="{C2915735-DE8B-4C25-A391-0AF30BAD611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62" operator="containsText" id="{F6361F0B-5DA7-4046-BEDF-38C6AB3CB21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63" operator="containsText" id="{F5EDDE3C-1719-4124-AA4C-BBB824747C2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64" operator="containsText" id="{61BB7435-8666-45B8-AE8E-A863DC86BD3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65" operator="containsText" id="{35F2F168-2336-47D4-8798-C1DCE742666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66" operator="containsText" id="{F2F261B4-48EE-412C-8055-3EBD2BE1713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67" operator="containsText" id="{F20A2585-5AB6-4B40-9DB1-79841956558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68" operator="containsText" id="{ADF741FC-A6FA-499A-9F51-5E33E6DD30E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69" operator="containsText" id="{EFAE0045-A499-4535-850E-D4D49EA62AA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70" operator="containsText" id="{9501D82B-D595-492F-BABF-34DF587AF00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71" operator="containsText" id="{BC7013E8-58A1-44C4-89D1-051663D7105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72" operator="containsText" id="{DADC3F42-5ECE-4B9A-A343-356CF0FA8D6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73" operator="containsText" id="{0AE48E9A-F0BC-49F0-9997-CD5612E9B12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74" operator="containsText" id="{7FCBFCF5-0BDA-4022-8010-34103269886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75" operator="containsText" id="{006433C7-D00A-4FDC-A024-DDFC1E9908F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76" operator="containsText" id="{8DA1E686-1D9D-4BF8-95FA-78ED9D6F19B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77" operator="containsText" id="{A1FB4172-F70C-4ED0-BE30-9E30C1188127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78" operator="containsText" id="{F0F889C9-E3F8-4438-B18B-C945CAD2DEB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79" operator="containsText" id="{A22BA777-407D-4D66-A382-E059265D125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80" operator="containsText" id="{C96FD5A7-BB99-4814-9130-74DC601F588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81" operator="containsText" id="{461D023D-CFDC-4AB7-83B3-418FC64E455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82" operator="containsText" id="{3F695B7D-81FE-4E7B-8B58-38E5FA7C6B2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83" operator="containsText" id="{4045D4E0-7110-475C-A713-2173A4E0751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84" operator="containsText" id="{51B0F69A-8C3D-4970-8D41-6C21135E671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P27:Q27</xm:sqref>
        </x14:conditionalFormatting>
        <x14:conditionalFormatting xmlns:xm="http://schemas.microsoft.com/office/excel/2006/main">
          <x14:cfRule type="containsText" priority="8565" operator="containsText" id="{BEC3AE9A-39DF-42D6-B462-848A17F45979}">
            <xm:f>NOT(ISERROR(SEARCH($J$45,M27)))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66" operator="containsText" id="{3699AA18-CCB1-4140-9C11-AB4DD3221F16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67" operator="containsText" id="{85133AA0-16F7-4413-96FD-AC331E1E290C}">
            <xm:f>NOT(ISERROR(SEARCH($R$45,M27)))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68" operator="containsText" id="{F56776E8-2133-4A55-B824-5E31DD116057}">
            <xm:f>NOT(ISERROR(SEARCH($Q$45,M27)))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69" operator="containsText" id="{565E25B4-8A36-4D2F-B904-6FB19F0FFFCC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70" operator="containsText" id="{313C96DA-CBEB-4C09-A049-D8CC1115D123}">
            <xm:f>NOT(ISERROR(SEARCH($I$45,M27)))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571" operator="containsText" id="{F47AEE1A-0269-40B2-B43E-596D415BAB5C}">
            <xm:f>NOT(ISERROR(SEARCH($P$45,M27)))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72" operator="containsText" id="{AE334653-B86C-415C-92D7-91FC3D614C3C}">
            <xm:f>NOT(ISERROR(SEARCH($O$45,M27)))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73" operator="containsText" id="{5DB35CE9-11D7-4908-B733-E50E6BBAE078}">
            <xm:f>NOT(ISERROR(SEARCH($N$45,M27)))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74" operator="containsText" id="{7FDC80E1-1FEF-47DD-B08F-900A0E3611E9}">
            <xm:f>NOT(ISERROR(SEARCH($M$45,M27)))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75" operator="containsText" id="{047AF7CD-2B58-4C47-9C6D-ED7782CF17B6}">
            <xm:f>NOT(ISERROR(SEARCH($L$45,M27)))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76" operator="containsText" id="{4522A277-76D5-4F25-8B72-99E7161FFE06}">
            <xm:f>NOT(ISERROR(SEARCH($K$45,M27)))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77" operator="containsText" id="{2060090A-64B3-4E93-A0A5-C14BE9AAF90C}">
            <xm:f>NOT(ISERROR(SEARCH($J$45,M27)))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78" operator="containsText" id="{88B22042-98B1-4191-9AC8-B9A921CB1674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79" operator="containsText" id="{AA9DA707-0DAE-4A48-AE5E-81380CDFC43E}">
            <xm:f>NOT(ISERROR(SEARCH($R$45,M27)))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80" operator="containsText" id="{2F4EADC5-7DA7-4FC4-B19F-802C15382699}">
            <xm:f>NOT(ISERROR(SEARCH($Q$45,M27)))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81" operator="containsText" id="{3760B817-1444-443E-BC63-8AE4F951FCD3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82" operator="containsText" id="{B46DE2AF-10F9-4E9F-A5AC-389B888ADD55}">
            <xm:f>NOT(ISERROR(SEARCH($I$45,M27)))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583" operator="containsText" id="{A750A1E7-53A7-4B0D-A694-B8D6E22A28A1}">
            <xm:f>NOT(ISERROR(SEARCH($P$45,M27)))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84" operator="containsText" id="{CE4DD992-2570-47D7-80D2-40A0F451DCBA}">
            <xm:f>NOT(ISERROR(SEARCH($O$45,M27)))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85" operator="containsText" id="{E5610790-4322-47CD-984D-04F6AE1C74F0}">
            <xm:f>NOT(ISERROR(SEARCH($N$45,M27)))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86" operator="containsText" id="{78A3F5D4-BA76-44D7-81DD-153BE53600C3}">
            <xm:f>NOT(ISERROR(SEARCH($M$45,M27)))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87" operator="containsText" id="{5B579D1A-ED2C-4913-BE13-9FDE200D0E68}">
            <xm:f>NOT(ISERROR(SEARCH($L$45,M27)))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88" operator="containsText" id="{B3560A5E-E549-4378-AC55-A06AEB04636A}">
            <xm:f>NOT(ISERROR(SEARCH($K$45,M27)))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89" operator="containsText" id="{A059FEFD-1153-44F4-B85A-5113A561EED4}">
            <xm:f>NOT(ISERROR(SEARCH($J$45,M27)))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90" operator="containsText" id="{08E9D6CD-6406-4206-8080-3ECD9D5D541B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91" operator="containsText" id="{230E23CA-8482-43D3-85C1-B92FCED17C8B}">
            <xm:f>NOT(ISERROR(SEARCH($R$45,M27)))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92" operator="containsText" id="{F59F0DA9-4507-4362-A0B4-5696125D84C1}">
            <xm:f>NOT(ISERROR(SEARCH($Q$45,M27)))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93" operator="containsText" id="{894883E2-A88C-4896-B0CD-19DFBBF22E90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94" operator="containsText" id="{B7E87224-041E-40D5-8B4E-C3F4BCDF2F0E}">
            <xm:f>NOT(ISERROR(SEARCH($I$45,M27)))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595" operator="containsText" id="{A38239F1-DCA0-4EBE-870E-6AD853BCBCF4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96" operator="containsText" id="{41C3FAAA-49AD-474D-933D-FC4FB3B6B7A8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97" operator="containsText" id="{532FCF9B-F0FC-4CCC-88EA-E9C12A54A8C4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98" operator="containsText" id="{FDCF5008-5934-4360-9EAD-5F60A10EAF73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99" operator="containsText" id="{8391A954-CF4E-48F4-8C31-28ECEA85C8DC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00" operator="containsText" id="{184BEF20-1986-4DD0-8F8D-BB30887A73F7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01" operator="containsText" id="{DC27879E-C6BA-4D5B-91BB-31509D4E5EB5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02" operator="containsText" id="{6D4F8F68-1F62-49B5-B80E-45ACDA991172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03" operator="containsText" id="{61729B93-0A6A-4ED6-A845-A5C0CBF0EEB8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04" operator="containsText" id="{C39172F7-4FD0-48A6-95C6-94247957C6E7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05" operator="containsText" id="{1656C1CC-25FF-4D99-8DA7-451731D5B3CC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06" operator="containsText" id="{8447227C-2A79-487B-8769-421BF3D403D7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07" operator="containsText" id="{9B4732D6-27B7-45E6-AC93-5628A21AEBB9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08" operator="containsText" id="{E909F94C-A63D-43E5-9903-4102EA21F0F6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09" operator="containsText" id="{0FEF7DA6-3730-4A3C-9416-7BE3980E0D6C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10" operator="containsText" id="{710083BE-66FF-4DA0-A2F2-C36B12112FE1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11" operator="containsText" id="{D2AB33A7-7C57-48B8-8BA6-72290BBC5937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12" operator="containsText" id="{FF73D61B-118F-4C41-89B0-963F5717E629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13" operator="containsText" id="{B2EA357F-62D8-4E80-9F2C-905279EB0613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14" operator="containsText" id="{935ECE68-29E2-49D4-B060-B979BE0C3D34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15" operator="containsText" id="{24A61A97-F263-4BB5-983B-AA85CD51AF65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16" operator="containsText" id="{CD14774B-46BF-4BE5-AA66-01F2794A200A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17" operator="containsText" id="{BA6D9B19-2A18-4E16-AEBC-1834F510463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18" operator="containsText" id="{B04AF37B-C20A-4E1C-AF2A-F73C54D300E1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19" operator="containsText" id="{F668F758-DCB3-4443-A304-9B057A7D6EDB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20" operator="containsText" id="{817CA13F-0160-4337-AACC-8273536ECDE8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21" operator="containsText" id="{A236B74B-1BEF-4370-8EF2-25DBCA12DCEC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22" operator="containsText" id="{EE88AFDE-045A-4CAD-883C-B63D0B1E09F8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23" operator="containsText" id="{98F6D873-17D5-49C9-8E94-C4F74863C1DC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24" operator="containsText" id="{30E441BC-A7AB-4212-A87A-F6771DEFA69B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25" operator="containsText" id="{26F66AAB-0146-4CCA-8C53-9128C86FDCEE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26" operator="containsText" id="{ADC18044-5802-4A08-97A1-763B50A14095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27" operator="containsText" id="{9E6EA2E7-1AFA-4964-9D82-7505616D72A2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628" operator="containsText" id="{DB8C38F0-AE8A-46EE-A214-E1066657960E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29" operator="containsText" id="{EE7E1941-C326-4B74-8904-43FBF9277363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30" operator="containsText" id="{460BDD33-ACF6-4E10-85A0-20DD50448469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31" operator="containsText" id="{81AE9312-3EF1-4483-9626-F0D4FCB03298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32" operator="containsText" id="{7313ACB2-C4A9-46C2-8B6B-5FB874209C08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33" operator="containsText" id="{EC20A011-2BF6-486C-8B24-85C520E0A7A7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34" operator="containsText" id="{EE91C151-3D09-4765-B562-E0ABE274B591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35" operator="containsText" id="{021658A4-59A5-49B9-B0EF-649608BCA757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36" operator="containsText" id="{BB0914D3-62F3-4BFE-B6D6-452E875E1F94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M27:O27</xm:sqref>
        </x14:conditionalFormatting>
        <x14:conditionalFormatting xmlns:xm="http://schemas.microsoft.com/office/excel/2006/main">
          <x14:cfRule type="containsText" priority="8553" operator="containsText" id="{6BB4D954-4276-4495-B52A-C87AEA1E028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54" operator="containsText" id="{13ABECCE-9546-4C13-AD50-1C6D62C553E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55" operator="containsText" id="{DE2C1F44-9004-478A-8B59-DBBE0FC2DAE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56" operator="containsText" id="{14D10887-CC95-4BD9-8D6B-E7F3E5C12575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57" operator="containsText" id="{7547F19E-EE3A-4ACF-BC22-DCA8BFFEDCD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58" operator="containsText" id="{D818F147-DF70-4794-B8F1-02D42D09921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59" operator="containsText" id="{C467CC14-7437-43C7-8C0A-5BFF1E42059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60" operator="containsText" id="{F3267C68-B552-4DFF-B748-36F39D18BBA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61" operator="containsText" id="{CBF5E8F8-1088-4FE8-9BFA-55BB51FA091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62" operator="containsText" id="{C2897501-7A44-439E-96CC-4243012B2D5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63" operator="containsText" id="{1550C803-7858-4950-8ACA-0E28A4A3EDC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64" operator="containsText" id="{304C5179-20DE-4A36-9021-3B06852C729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8551" operator="containsText" id="{5FA73203-36BA-41B6-9943-C2979198741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52" operator="containsText" id="{720DD609-11E1-4069-8CE2-3F4438260C1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8550" operator="containsText" id="{D7BA66F8-954A-4A08-8F83-F19FCD96506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8205" operator="containsText" id="{5D37FA57-D744-4F0C-B70F-79E0FBE6DEB5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06" operator="containsText" id="{513CBFF2-F6D8-4564-9244-0A6706833B3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07" operator="containsText" id="{BCFC7DE3-EB7F-4E38-B584-C1E2233C7212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08" operator="containsText" id="{B172FB0A-C711-4E1A-830C-4EFC8D2F01AF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09" operator="containsText" id="{5679338F-0427-4063-97FE-497691E1B8C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10" operator="containsText" id="{225ED1BB-8D12-4580-B8E9-E6FB81B0C575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11" operator="containsText" id="{D907ED22-F65B-41E6-B639-E01CA9C653CD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12" operator="containsText" id="{F1A39169-BA1A-4BED-93E7-82BFEAA97C88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13" operator="containsText" id="{463B0E65-35F4-4400-B7D7-301038065A62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14" operator="containsText" id="{A02B5AE4-0674-4DB3-A7BF-32AA47081CBF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15" operator="containsText" id="{1780C57F-E706-4D98-ACC2-68BA8F58F4FA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16" operator="containsText" id="{B3A016A9-3ECD-4AB1-8E57-88DC19BAC822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17" operator="containsText" id="{6CC00F16-59B1-4BB3-9ACF-098179BA927C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18" operator="containsText" id="{FA41BF28-D374-4046-B8A9-8B7E1CF4A4E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19" operator="containsText" id="{F3E1BADB-8E49-47E9-AA0D-36D0C3AC3949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20" operator="containsText" id="{5C598B80-720B-40BC-A7D8-C2ADC6C2E922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21" operator="containsText" id="{70E3F9A9-E99A-4850-83E4-6532E5193C5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22" operator="containsText" id="{D2F0F676-9AD7-4344-89FD-179EE9344382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23" operator="containsText" id="{942C87F3-51A9-40E8-9022-FD80A3C336A3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24" operator="containsText" id="{2D8F032C-E807-496A-9647-DD0807AB42D9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25" operator="containsText" id="{C614844F-D9DF-4470-9151-81525F47DA7B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26" operator="containsText" id="{63CDD05E-7F8E-4CFA-832B-80F4A208CB8A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27" operator="containsText" id="{3832FB4D-0145-4A8C-8D9B-8A73DC230B78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28" operator="containsText" id="{2EF50EE0-0788-429A-B920-5C7DF412F895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29" operator="containsText" id="{84794706-0F6C-46C6-9A3B-B272BF47CD18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30" operator="containsText" id="{54E894BB-5C64-4072-91DF-1040404742C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31" operator="containsText" id="{87F503BB-CA96-41FF-9A30-3437FE750E45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32" operator="containsText" id="{BA52B54E-5C22-4887-A4CF-418830268617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33" operator="containsText" id="{6C5088BF-F5BD-4150-93BA-6D61B0468C5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34" operator="containsText" id="{84030CA4-C60A-4194-BA8D-0840E2A55C23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35" operator="containsText" id="{C06540B7-E2E6-4145-BCA4-9803DBA740D5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36" operator="containsText" id="{8AE5515C-F580-4957-8045-0D3D0AA63965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37" operator="containsText" id="{B7CD325C-C94C-43B3-B7CE-AF50BFFB353F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38" operator="containsText" id="{BA277844-AFEE-4AA7-8729-70DE9C6F02E3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39" operator="containsText" id="{454E76F3-76F3-43D1-A2D8-B4EDE26A76C1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40" operator="containsText" id="{5719DB24-6FD3-4F63-9A86-F384965D905F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41" operator="containsText" id="{ED8DD289-3062-435A-AFE9-E8F9E53D4C3A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42" operator="containsText" id="{C75DE7C1-439B-46EE-B0DB-30976BA2D72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43" operator="containsText" id="{0F5C3499-8209-4E02-B63A-4AF2CF06909A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44" operator="containsText" id="{DA57AB63-C00D-4AF0-B940-0A7AAA08D04C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45" operator="containsText" id="{5ABE1EEC-083C-409F-8229-1504C0F902A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46" operator="containsText" id="{138068B7-36C9-4D4C-BAC4-F6083E0C032B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47" operator="containsText" id="{F4543D9A-4062-442C-ACF4-25C8F7981B3D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48" operator="containsText" id="{96EF2DAA-4311-465A-BB9B-300D5B483BBD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49" operator="containsText" id="{C977C3D2-32F1-4181-9C68-EEF638E339A0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50" operator="containsText" id="{A67E01A5-FDE7-42D4-B6FB-4074E6222324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51" operator="containsText" id="{07B64190-543D-4A6C-86D9-AC6200A5FCBD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52" operator="containsText" id="{0BB6180F-D398-453F-9F20-FC310C7B5003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53" operator="containsText" id="{BFBF859D-6F59-45B3-920D-B471A235617B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54" operator="containsText" id="{7A9EC7AB-393F-48F6-BBEC-FE2A9EF35AB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55" operator="containsText" id="{9FFDC743-5412-40F1-96FD-DF54432F45E8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56" operator="containsText" id="{C74E81EE-542D-4CEB-97BF-753D23E8F4BD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57" operator="containsText" id="{227ABA6F-3E1D-4578-ACEE-EDCA4AFF0CE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58" operator="containsText" id="{768B4237-2767-4CA0-B5A0-32FD58F97AF9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59" operator="containsText" id="{19116A12-B28E-447E-BA02-00C61B7469F0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60" operator="containsText" id="{1D35AFDC-2B5F-40B8-B6BC-3F00F3AC2A90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61" operator="containsText" id="{1A758AA6-38F1-48ED-8A95-C016B9C48E11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62" operator="containsText" id="{80F97284-B8DA-40AB-9581-A9B5A66DC23F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63" operator="containsText" id="{8F45FFED-12C1-41A3-9E6E-451408DF6AC6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64" operator="containsText" id="{524D8F38-6871-47E5-8B10-4D94321EF5FC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65" operator="containsText" id="{7978EF15-4F93-4EC4-B2BD-D10F258CC92C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66" operator="containsText" id="{C65B851D-88FE-4B23-8118-61181304B75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67" operator="containsText" id="{123923D9-B8D3-4C99-8174-B1F90CBE5305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68" operator="containsText" id="{4BAD92BC-EBC8-438F-A473-A975386FC6CE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69" operator="containsText" id="{AE6957E4-DA91-4E95-A7F9-6466C84D5FF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70" operator="containsText" id="{55DF598B-4B32-4B78-B3A2-6A842C4E5A1C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71" operator="containsText" id="{2BADBBB5-C490-4DE6-B3CB-E65E3EB9928E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72" operator="containsText" id="{6A6AE35F-C1E9-46E5-AF87-F1A11C12C808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73" operator="containsText" id="{EA104E18-6C11-4A14-9B15-8D4533836EB2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74" operator="containsText" id="{0974D90E-AC20-4BE5-A022-CE72BEA98DCA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75" operator="containsText" id="{0680D927-2FA3-4F8E-9EE3-43C2C8DA9D75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76" operator="containsText" id="{362650FF-81F1-4E9B-A2FD-C436ADB77AC4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77" operator="containsText" id="{B79B7C3D-A733-4273-9337-6154E3855149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78" operator="containsText" id="{46BADC21-47D9-4616-BF53-17D525C1FB8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79" operator="containsText" id="{5B2F7F0B-653B-4242-A3A9-FDE6912D4087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80" operator="containsText" id="{29B7E9CA-D7C1-487C-BFAD-377CE5A150BE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81" operator="containsText" id="{0907B4CA-1FFC-42BE-BE1A-ED94BA6B491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82" operator="containsText" id="{7A4ED015-75B9-4232-A0D7-0018BF4A569C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83" operator="containsText" id="{FFEBDAA3-992C-4219-A48F-13BD6891ADB3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84" operator="containsText" id="{1F63C2F9-5813-4449-B7CB-F02EE2A4D74B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85" operator="containsText" id="{14AD150A-437D-42F4-B7CC-3E4D7E916404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86" operator="containsText" id="{1F98D7BD-F122-45F6-A556-A74DA62FBB78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87" operator="containsText" id="{CF3264D6-7C1F-44D4-9AC3-6960981F977E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88" operator="containsText" id="{70A653C3-2514-407C-81CE-88DD126937D4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89" operator="containsText" id="{4D5D607D-D106-43F4-B72D-2BFC7A69F8C8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90" operator="containsText" id="{D6AF16BF-C47B-44AA-84AC-35720C86D19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91" operator="containsText" id="{A0357DD1-7203-40ED-949C-6D0F267EEB61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92" operator="containsText" id="{A5E3F3B2-F820-4C5B-9B8C-77A30DBB06CF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93" operator="containsText" id="{53676E39-CDE9-4E68-894F-4C3FFD6EB6D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94" operator="containsText" id="{AA4FC208-7CAC-4F30-A238-8FF94124E9A8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295" operator="containsText" id="{1B869AF1-D57A-4CAB-B35D-211AA289BDE1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96" operator="containsText" id="{661E8309-2798-48FB-99E4-FE27E581784D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97" operator="containsText" id="{5C2CCEED-C443-4ED6-B3BA-6C18799B60E3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98" operator="containsText" id="{368D8721-169F-4252-81E2-B309AD9FB14B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99" operator="containsText" id="{EBCCB3A0-BB85-451F-9BF2-92B3ED2ECF1F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00" operator="containsText" id="{C48E3AD9-5113-4DBD-836F-B3C01346CE1E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01" operator="containsText" id="{661197BD-3F38-499A-8A55-6DDF95AFEDCF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02" operator="containsText" id="{89DF7A9E-E543-446A-A16C-2EE12CCA00BA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03" operator="containsText" id="{B1A5DBDE-17D7-441C-BEFF-6FC4BCA99969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04" operator="containsText" id="{2DA0D898-1677-42E5-B382-FEE79FF628E3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05" operator="containsText" id="{20E1EE4B-EBDC-4776-8D84-0573B13C0E5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06" operator="containsText" id="{42CF76DA-3010-492E-945C-1A829B57CB52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07" operator="containsText" id="{900072BF-CE6B-48E6-8AF8-BE9D4BE4F87D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08" operator="containsText" id="{8559E63A-5311-41C9-B6AD-B8FC9FAE44B9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09" operator="containsText" id="{DD02F6F4-AAA9-42BF-9D7F-D8C99041603C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10" operator="containsText" id="{AF4600EA-05E0-487A-BC85-D5CF70002441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11" operator="containsText" id="{E984E29F-4F0C-4D88-8A29-1D014DEEB4AE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12" operator="containsText" id="{4096B6D4-8DD4-471E-81A6-5EB34F577EE4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13" operator="containsText" id="{1905310C-A532-49D4-A5D8-72D1DD0D69DF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14" operator="containsText" id="{CBC1BA7E-CF99-4AFB-9CFC-3A8DB129600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15" operator="containsText" id="{DD286BA7-43E0-47BD-8AFF-5DCF865495AC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16" operator="containsText" id="{48EF15B9-D0E8-4847-955A-D705FB8EF865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17" operator="containsText" id="{2B97F25D-51FF-4499-8DD9-96645457552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18" operator="containsText" id="{E280A438-3DBB-42C0-B23D-5CBDCAEFE75D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19" operator="containsText" id="{5CB12594-755E-4C2C-B14A-CD0824473332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20" operator="containsText" id="{3A24F114-2492-400C-A29F-0F69AFB44030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21" operator="containsText" id="{54F534F9-B4B3-4179-9D1C-2E11345001D5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22" operator="containsText" id="{599122C3-8ECE-41D8-893E-E94CFD6567F9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23" operator="containsText" id="{F15304BF-25FF-43D3-A4FC-2CC459092E32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24" operator="containsText" id="{93A96B0D-9446-4B99-BA32-EEB459237E26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25" operator="containsText" id="{E55108AD-47D4-4AF1-898A-F543B04117B1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26" operator="containsText" id="{B4F515AA-3622-4B2D-B80E-B03A5D6AD46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27" operator="containsText" id="{8643E3BF-F3F5-4AA0-8E89-B360B85F678D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28" operator="containsText" id="{B7B40628-8BF4-4EBD-B967-09A6024ACF47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29" operator="containsText" id="{2E6AF6A7-AA6B-4C55-9227-E82E7AF96A3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30" operator="containsText" id="{4488AB06-B88D-4B6B-9846-5EB47726CAFE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31" operator="containsText" id="{489A08A9-2EE0-4CDD-B449-17FF95079193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32" operator="containsText" id="{0D4CEC4D-CD1B-4A22-B485-90573A3984AE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33" operator="containsText" id="{4B431ACC-D8DF-44E4-ACC6-F124101DB618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34" operator="containsText" id="{E1012E5E-72F0-4DE6-8F82-B6B10B02FDC9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35" operator="containsText" id="{A4162B1A-72D1-4E32-8B33-54ABED7393A9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36" operator="containsText" id="{C3BC62C6-C73A-4BE3-B30A-78B2122FD41C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37" operator="containsText" id="{BBC827E3-FEDC-40D6-A738-4A1365AD38D7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38" operator="containsText" id="{B47F48F7-DE59-4620-9DA9-E4542A0264E9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39" operator="containsText" id="{B79F644C-85BC-40F8-BB46-A405AB0BFAF7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40" operator="containsText" id="{DCC4B592-D544-4D21-8C0E-6C68F7212289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41" operator="containsText" id="{A9EF47CE-E62F-4A18-B226-182574FB151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42" operator="containsText" id="{CBCCC2D5-5029-4C56-8765-4FBE4DDD9C85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43" operator="containsText" id="{3019F053-75BD-45A0-A87B-259073825A8F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44" operator="containsText" id="{1D3E2A6D-4605-4CB8-A15A-4AD5DB611010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45" operator="containsText" id="{12CAC615-27A2-4ACE-888B-65106FC69254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46" operator="containsText" id="{61184181-E5E1-4FDC-871C-06404501E1A8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47" operator="containsText" id="{4752C9B5-7EDC-4213-80E5-581DC18966A4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48" operator="containsText" id="{CF17C03E-6CB8-4950-8208-9AFEEF3691C9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49" operator="containsText" id="{0A2E9897-4AED-4C40-A4CC-9C6739D9FA9F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50" operator="containsText" id="{86076134-FA04-4938-AFB5-042AED2AFC74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51" operator="containsText" id="{715D96C4-F7B2-4AA1-89F0-20C0197DF178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52" operator="containsText" id="{4170B006-22A8-43A4-8AB7-C53000C77599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53" operator="containsText" id="{45A7D2C1-4C25-4016-9B3D-5428D98A386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54" operator="containsText" id="{729066C8-204C-4B24-8C33-CBB5C70847E8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55" operator="containsText" id="{5623F62C-C28E-4BD2-8EB1-0EC309024AAC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56" operator="containsText" id="{42B4E5B1-79F0-45A8-BC1F-463D585E9454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57" operator="containsText" id="{259157DB-BB12-4982-9D0A-6F24227A8341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58" operator="containsText" id="{6FE89BA6-D083-429D-8725-9DDBA2853F9E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59" operator="containsText" id="{C1484120-FA17-4A0F-BA67-493724BED40B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60" operator="containsText" id="{741ECA8B-DB5A-4860-9807-7221B5316BBA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61" operator="containsText" id="{ABB7732F-F8D8-4B77-AA78-D921F69ECCED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62" operator="containsText" id="{1F4A1C87-9C52-40B4-8084-C26AA86D862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63" operator="containsText" id="{149403BB-D141-40CC-B5CC-7F8A830EBA10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64" operator="containsText" id="{5246691D-D1FA-429A-864B-224A99789BFF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65" operator="containsText" id="{713664B6-9ECE-495D-A62A-D720024CA86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66" operator="containsText" id="{119C3E01-B548-4DB8-93F3-CAB1DB8ECEFA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67" operator="containsText" id="{9F8FBB93-47FF-4C3C-81F6-FEF16BD6D0C3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68" operator="containsText" id="{2F6B43C5-19B6-4CAC-B5B6-742861D3DCA7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69" operator="containsText" id="{A7971133-1115-454D-9E9B-9D6BC65FBA2B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70" operator="containsText" id="{F8372CDB-4971-4707-8E57-848B1A1A312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71" operator="containsText" id="{B76EFB83-8344-4BC9-8857-83F4773D8CF3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72" operator="containsText" id="{2D3A8FA3-ADAB-48B4-BB5E-109C3193E121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73" operator="containsText" id="{98F970C8-AF39-4CF1-9AC2-9353932817D2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74" operator="containsText" id="{B1735E4F-E0D2-4C96-B8CB-36A2D2827A8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75" operator="containsText" id="{4D161329-1539-44FE-B3E8-8774496B8604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76" operator="containsText" id="{89A8F7E6-3A6E-4EBB-8F19-56D304FE6CCD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77" operator="containsText" id="{B72FE15A-2B7E-46E8-B50E-ADD86C44178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78" operator="containsText" id="{B5C33A9F-76E3-4485-BB4D-2D025B3D2C68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79" operator="containsText" id="{B3F9A044-B92A-44DE-9BBD-8D85F911BD54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80" operator="containsText" id="{B5481379-2E13-4059-BEFA-FE38C5F250D5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81" operator="containsText" id="{FD662366-0E15-43B8-9F3B-DA45D7AAE7CF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82" operator="containsText" id="{08EF2BB1-28F3-487D-BDB0-F355A22EBB3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83" operator="containsText" id="{E181BABF-6124-4120-833F-D86E92B8C91B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84" operator="containsText" id="{C7A8C769-80DF-4410-A8E0-8787E3935A72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85" operator="containsText" id="{30E4B1D6-D6BE-40B9-910F-BFBC0AABC913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86" operator="containsText" id="{4C1AADB6-6B80-4E9B-9F93-3E7E150CB0F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87" operator="containsText" id="{CE162B0F-1EA2-47E6-B43E-110200F119AB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88" operator="containsText" id="{48F4A8A0-2AE1-46DC-B05E-D2200C886421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89" operator="containsText" id="{B5B0ACC3-261F-4C1E-BDF9-0F275736787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90" operator="containsText" id="{A9D8A5B0-DE80-4B77-B93E-A660F757556F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391" operator="containsText" id="{13B8B4F1-5C89-488F-A5BE-8F67F8D8AFE8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92" operator="containsText" id="{521B01C3-8C2A-492F-A886-EDE1F76C6350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93" operator="containsText" id="{81468D92-BC56-4105-9EA3-49AD1940B177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94" operator="containsText" id="{C647994A-4437-42E8-9123-9FE7CCE446E0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95" operator="containsText" id="{678A7B0D-9945-42BB-ADF6-95AB990447A8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96" operator="containsText" id="{82410450-19BE-465D-A56A-079F8F514FB1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97" operator="containsText" id="{FC504900-385A-4014-85F6-F60C7361C8FC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98" operator="containsText" id="{89B0DA60-9FAD-4814-8592-DC3967BE4A1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99" operator="containsText" id="{756459CA-7875-4397-BD84-033E90899EED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00" operator="containsText" id="{5C9F7D02-FEE7-4A9C-AF89-0A0274DD196E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01" operator="containsText" id="{F0D19482-DD7C-4E15-AD67-C9F20166C59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02" operator="containsText" id="{B56BD27D-7C0D-4232-BD77-BF0DF7F27C86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03" operator="containsText" id="{0C5AC775-E32D-4392-AF7B-B87569907275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04" operator="containsText" id="{9B9B82FE-B97D-46CD-948D-079301F22A2B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05" operator="containsText" id="{6763FF31-CA56-4D09-8077-C1F05FD39D4B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06" operator="containsText" id="{1450537A-9EB3-48A3-9108-DD8C2176370A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07" operator="containsText" id="{1D39F2FD-EE8B-41F3-8E3F-DDFD5D1370E5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08" operator="containsText" id="{10265D6D-1577-47EE-99EC-8BC9E69605E7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09" operator="containsText" id="{6231D2D6-7E2C-4AC4-9B69-03C52BF1602C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10" operator="containsText" id="{62835107-9690-4707-A6FF-C5D30312772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11" operator="containsText" id="{D921E108-B7AB-4157-92A9-FDDE66F4A8D8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12" operator="containsText" id="{F61EF708-80DF-4676-A9C6-5BF5C3885F6A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13" operator="containsText" id="{52C0EA38-A015-4869-8A9D-EF5627CBB0D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14" operator="containsText" id="{0837BFA8-0877-4592-91A0-19891BC7288A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15" operator="containsText" id="{06528047-38EC-42F6-8B8F-201BFEE2B57A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16" operator="containsText" id="{A0F2A30F-36CC-48D9-97A2-C698E0711180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17" operator="containsText" id="{9685B7C3-1147-4556-A5D2-6E8A355A69F9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18" operator="containsText" id="{CCDEEF86-17F9-42B5-9B6E-BCFCEDA95995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19" operator="containsText" id="{3CB5C0B6-E428-4A06-928D-F5AF9235F700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20" operator="containsText" id="{81815173-C932-49C6-ACC8-87510B9CE722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21" operator="containsText" id="{5D880E09-CFFB-49DA-902A-94CCF0B694E2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22" operator="containsText" id="{1AB6177D-37DE-4866-821A-F03EFC814A9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23" operator="containsText" id="{90524BDF-BB45-4605-80E2-BFE5A3606946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24" operator="containsText" id="{DD2C9986-A1D9-41C3-B350-C1703D24B469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25" operator="containsText" id="{B450E7AC-8485-4C5D-BAA8-168BB2C8079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26" operator="containsText" id="{3E21D54B-8C3C-4FD6-9922-2CF888B4C00D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27" operator="containsText" id="{1B941976-C760-42F9-A41F-F2EA2C66E15B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28" operator="containsText" id="{ED44272C-1F58-43E0-BD21-98785675E0E8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29" operator="containsText" id="{4DC5CD58-8D72-4EAC-A0D4-BEF8386EE8FE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30" operator="containsText" id="{ECA9984E-7528-4CC8-BE94-C6E6159816F3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31" operator="containsText" id="{36041363-F6D5-4C4B-AFBC-31EAE1528E0E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32" operator="containsText" id="{357C56AB-A668-48B3-BB6F-E2A8F8AA51CB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33" operator="containsText" id="{851A34A7-759A-464B-AC40-DE00A1D4AF4B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34" operator="containsText" id="{650D3C5A-58F2-43BE-A9BB-DE0450412384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35" operator="containsText" id="{CCEC9DF6-1D79-40CB-B8E1-937959C9085E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36" operator="containsText" id="{428E96F6-8EAD-4473-A4C4-CAC8C94CFEDA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37" operator="containsText" id="{AD89C4C3-1FF7-418F-8446-C6EA6041B87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38" operator="containsText" id="{A8C43E82-0FF7-4F3D-B861-9B19FD6583BD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39" operator="containsText" id="{88EA3FE3-DE06-4278-BEBC-7FE12E95392C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40" operator="containsText" id="{793C094E-21CB-40E6-9883-D00834F517AB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41" operator="containsText" id="{5C1463FD-4A9A-4F0C-B496-9F77251A5B31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42" operator="containsText" id="{90280E1A-BA5E-4E71-A54E-B73F2F6D75E4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43" operator="containsText" id="{F1A9A794-0EAA-421E-9E49-8F26905CA5A4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44" operator="containsText" id="{30CF9343-B472-4F18-B721-6516EF7B0AEA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45" operator="containsText" id="{207D2599-F487-4B12-B786-E6E2C4646F59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46" operator="containsText" id="{FF478071-E3FA-4C4F-B409-4519D087FBD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47" operator="containsText" id="{3D2888E1-0568-489F-A3DC-3BA83F2DF640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48" operator="containsText" id="{568C0A3D-7879-4CA2-A78C-7E042830348B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49" operator="containsText" id="{1F0CBBC2-8973-415E-AA54-FAB6AF9C245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50" operator="containsText" id="{5CE0DE97-9392-405A-99C3-BE2535B9F933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51" operator="containsText" id="{A1A652CA-E1CD-41CA-A10D-544A3FEE48F7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52" operator="containsText" id="{75DA6B22-FCF7-4082-8C5D-E395B9FA93BB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53" operator="containsText" id="{B87F101E-6E68-40EE-BB9C-95B0E099E882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54" operator="containsText" id="{2E8BC0F5-C9A2-45FD-99B3-4F716F666AD4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55" operator="containsText" id="{46F1376A-7757-41EC-A010-A7D0B9DE1485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56" operator="containsText" id="{08C5C5FA-1DC0-4B9D-B2F5-D99916ACF9FA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57" operator="containsText" id="{685CF78B-8F6D-43D8-8F23-FD228E3DF31E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58" operator="containsText" id="{9AB6A1D0-2C07-4E84-827C-EE9F0E424B1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59" operator="containsText" id="{D65905DD-94B8-4199-9C6F-3E9EDF05E9AD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60" operator="containsText" id="{BD137678-2A81-459A-9119-2CFDABC22C1B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61" operator="containsText" id="{FAC6E3B1-ADB3-4479-BD63-465693B7BF5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62" operator="containsText" id="{F262D1CC-6AC4-48B0-847F-59769E4A6059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63" operator="containsText" id="{65712F53-9EDD-4CC8-B159-84AF9BBC3C80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64" operator="containsText" id="{CA5CE9C6-EF37-4FE5-B915-3E86043B93A3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65" operator="containsText" id="{014D7182-51CC-4870-A383-8F7CF4136460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66" operator="containsText" id="{0D1B5D13-54BF-4CB7-A350-2CE42982466F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67" operator="containsText" id="{14C2B8BB-F966-4E29-86B1-96883E57D248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68" operator="containsText" id="{72965CEC-E1F1-4877-87CA-B9F0ABD67EB2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69" operator="containsText" id="{90A2824C-1748-460B-934C-5CEA6E86BB5C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70" operator="containsText" id="{507EF887-9998-4101-8E06-BFD8F125EF1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71" operator="containsText" id="{3A911570-A946-4D6A-84F9-2BA39DC95824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72" operator="containsText" id="{C8EF5EB3-AD1A-461E-8732-DFD7FE6133A1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73" operator="containsText" id="{60ECE8DA-6153-4895-B7CA-F0312743C2D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74" operator="containsText" id="{AFC2BD5F-AC54-4148-AB85-E08C0862F3E1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75" operator="containsText" id="{289EB848-859F-4764-BD65-1E5F9F697F48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76" operator="containsText" id="{76A9AA81-DB47-40A8-AE4F-9E4556CB4655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77" operator="containsText" id="{AC98195B-BA72-4E67-A7D3-8C097241B45D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78" operator="containsText" id="{59BCB988-A20C-4232-B391-AD986DCCA4F8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79" operator="containsText" id="{11C6561C-444A-4332-A571-E9E3848671CA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80" operator="containsText" id="{9F957511-BF42-4625-BED0-CDFD2CD857DD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81" operator="containsText" id="{FDE98A73-481C-41CB-A510-67BEB45BBD25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82" operator="containsText" id="{E5EDAB63-6C82-42E2-800D-24CCB30240F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83" operator="containsText" id="{8C5A2427-08AA-4F23-AD90-68CC30E948C2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84" operator="containsText" id="{0A15AC08-6D1B-4996-9237-3A42945AAB07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85" operator="containsText" id="{C9FBCD7C-DCFC-4646-9B11-FA93297B9D2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86" operator="containsText" id="{24DD822D-BAF6-4D64-B537-44E38DF38E2C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87" operator="containsText" id="{7EF313E2-BE9B-48DB-8740-0DD14FAFCD05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88" operator="containsText" id="{DA060FA4-BB3A-46BC-81A4-92EA25C0452B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89" operator="containsText" id="{BDDA2C2F-BB8F-46D7-BD13-C25A5A578918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90" operator="containsText" id="{5D94F1FC-24C6-44C6-9F85-B1AFD77E5D20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91" operator="containsText" id="{82751362-9198-44F9-8BF6-28F5F21A4490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92" operator="containsText" id="{E4B166F9-0F34-4A91-8E5D-820B6A11DFBD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93" operator="containsText" id="{06CC032B-DC6B-4190-8830-26A13518F145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94" operator="containsText" id="{BFDB9B57-5E87-4006-8169-9B41EC15438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95" operator="containsText" id="{3FB8FDD2-BC35-4A17-91F0-B26853CB1E6A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96" operator="containsText" id="{597CB4DA-B0DF-496A-9578-2AE9312048A7}">
            <xm:f>NOT(ISERROR(SEARCH($Q$45,N27)))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97" operator="containsText" id="{1F650497-0CEE-46B1-845F-92C85FBDD8C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98" operator="containsText" id="{447A92AE-8BB7-45EF-B194-863F07CB5293}">
            <xm:f>NOT(ISERROR(SEARCH($I$45,N27)))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499" operator="containsText" id="{4B538E43-5B93-43D0-8869-BFC802469594}">
            <xm:f>NOT(ISERROR(SEARCH($P$45,N27)))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00" operator="containsText" id="{985FCDE9-8C3F-4688-923A-1B78CB2A76B4}">
            <xm:f>NOT(ISERROR(SEARCH($O$45,N27)))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01" operator="containsText" id="{13D1FEE0-C409-4117-9FF1-ED8F6BC45B4A}">
            <xm:f>NOT(ISERROR(SEARCH($N$45,N27)))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02" operator="containsText" id="{3EAC04C3-F1D0-4AAB-9B5F-6967272641B8}">
            <xm:f>NOT(ISERROR(SEARCH($M$45,N27)))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03" operator="containsText" id="{54EA903D-443E-4AC5-BDCC-7E7F016D1B15}">
            <xm:f>NOT(ISERROR(SEARCH($L$45,N27)))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04" operator="containsText" id="{5A277028-3348-48EA-8A1D-3EBEF70AE5B4}">
            <xm:f>NOT(ISERROR(SEARCH($K$45,N27)))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05" operator="containsText" id="{334B9910-E1B9-44A5-8FA3-E599938B19BE}">
            <xm:f>NOT(ISERROR(SEARCH($J$45,N27)))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06" operator="containsText" id="{A74EFE0C-2123-44D7-8E06-6ECC969474A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07" operator="containsText" id="{C1C9884C-C204-4A60-97C9-DCA14DC0F11E}">
            <xm:f>NOT(ISERROR(SEARCH($R$45,N27)))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08" operator="containsText" id="{DD00FD4F-262F-4C33-A6DF-EA498CE1F07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09" operator="containsText" id="{D8E9AC51-9A69-487E-BB04-5C75DB14A279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10" operator="containsText" id="{CE961133-56A1-4EE0-BF01-28A5CD943C9E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11" operator="containsText" id="{FCAB88D4-2637-4147-A4FD-E2F3628FD56D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12" operator="containsText" id="{16B07A0D-B0D9-4DF7-AB67-8AFF095CA36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13" operator="containsText" id="{68696B9D-7A5E-491D-B403-0B81277F368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14" operator="containsText" id="{F7589442-DEC1-45D4-940C-9FA5CC7EE89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15" operator="containsText" id="{B684C48D-5132-4554-AA06-CCB0185064B5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16" operator="containsText" id="{425E7274-5188-477D-AA59-15B8E7919D6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17" operator="containsText" id="{5CE8CE24-91B3-46B2-A4E1-7012AA265A3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18" operator="containsText" id="{9E2DFB47-8CD5-47E7-9D4E-89CDC8C6878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19" operator="containsText" id="{146EDD5D-D73E-4797-91C9-9AE055DFA53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520" operator="containsText" id="{852B1CB0-9468-4AA5-B09E-28DDBAFF18B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21" operator="containsText" id="{644E32B6-57CF-49E1-88C2-45ED6E04E23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22" operator="containsText" id="{274AF862-208C-463D-AAAB-EC47614AEADE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23" operator="containsText" id="{56B08EF5-1D1D-407B-BFFE-A52CD6F7D1D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24" operator="containsText" id="{A90BA043-E79B-49AD-BCFB-A70DE6607DE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25" operator="containsText" id="{8BB5A966-A9F3-45C9-83FF-7DCDCE3B9A9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26" operator="containsText" id="{E378E76C-ABCA-4F16-B281-6288D5C70E2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27" operator="containsText" id="{74C25753-BFCB-49D6-9EC5-B0A07DBD9F3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28" operator="containsText" id="{17CFFA1E-30ED-4D29-B1C9-4A5C3BCE4772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29" operator="containsText" id="{3A2EB1C9-EAEB-49FA-B86F-83C3E1929FB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30" operator="containsText" id="{2105B83B-2E30-43EB-9DE4-6FCC094112D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31" operator="containsText" id="{AAC5E717-26E1-4E27-BCED-1707D3123F4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532" operator="containsText" id="{97BEF46E-14F1-4B83-A918-076403ACA513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33" operator="containsText" id="{CC3D93E9-4D4D-4487-95F1-79CEAEEAF59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34" operator="containsText" id="{236645C5-D7B7-4417-83B8-3E4676971F4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35" operator="containsText" id="{407EB8D1-C3BE-4BB2-A6FB-C6261F0B1A6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36" operator="containsText" id="{ED7788C5-EC3C-4DF3-884A-D68BCCCB72D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37" operator="containsText" id="{12277763-7167-47FD-85C1-49B68A6C1BB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38" operator="containsText" id="{B16C0144-815C-4A41-B5FA-97236616668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39" operator="containsText" id="{A4462241-816B-41C6-85DA-D9068F31F50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40" operator="containsText" id="{E43B57B5-1040-49E7-BA41-46955D11AD7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41" operator="containsText" id="{9CE890D3-5E37-4650-AE24-BC296E98FB9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42" operator="containsText" id="{D9D00D51-9B40-437E-84DB-7F8A45B0067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43" operator="containsText" id="{194E3D3D-5D3C-4779-B24E-F9C6842F696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544" operator="containsText" id="{DCE0E7EA-D7F4-4F06-86AE-A76D90A7485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45" operator="containsText" id="{92892A79-7D2E-4708-9785-D160E85DB3B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46" operator="containsText" id="{E5234DFD-9327-43BB-9B07-C05E0423C79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47" operator="containsText" id="{2AD72EFC-C932-4D83-9664-3E419264ECA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48" operator="containsText" id="{2AC38561-24AD-48E1-B823-DA3C65B0953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49" operator="containsText" id="{13456958-572D-44B0-A8F0-C325310DA72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N27:O27</xm:sqref>
        </x14:conditionalFormatting>
        <x14:conditionalFormatting xmlns:xm="http://schemas.microsoft.com/office/excel/2006/main">
          <x14:cfRule type="containsText" priority="8145" operator="containsText" id="{B9B71BA1-896B-450C-9E34-50E18FD3292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46" operator="containsText" id="{5FC2868E-F839-4969-AE1A-FFE7F3C293C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47" operator="containsText" id="{AED57D59-E03C-44C4-BEE5-1828BD867ED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48" operator="containsText" id="{A64D6D9C-3F2C-4E54-B402-34C4CB4A2DA8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49" operator="containsText" id="{5D207D4B-374B-4B21-BADA-19C6D4C51C6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50" operator="containsText" id="{DCC6D051-A86E-4384-A3BB-B2BE136C4E1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51" operator="containsText" id="{C3DD8101-8E43-411F-ADFF-C5BCFC66726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52" operator="containsText" id="{442B855D-9325-49CD-859F-5D550E3CE1B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53" operator="containsText" id="{7C179F53-ACD0-4C93-9DAD-54AB669A9F3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54" operator="containsText" id="{B370AC22-7745-4799-8A9B-57E8A37F5F0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55" operator="containsText" id="{4C6637B4-3B9D-4955-AF37-4935F31BE01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56" operator="containsText" id="{24B4B8C7-CB89-4582-A5F3-A9A977808A2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57" operator="containsText" id="{2EAE5D14-C22A-4B2C-ACCA-8BCA48805B1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58" operator="containsText" id="{FFEB8F04-1073-46F6-A9E1-E4DA562C2CC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59" operator="containsText" id="{0A05E2CD-0582-4AB4-B0A0-F304E840E02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60" operator="containsText" id="{7FB6572C-4616-426E-85BD-6359D95CB26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61" operator="containsText" id="{316D7E64-832A-40E1-985E-0B37F4AF2FE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62" operator="containsText" id="{2C827032-2F54-49C9-A652-8A1504E6E2C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63" operator="containsText" id="{3ED82461-B732-4E23-9EDC-84450BC7307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64" operator="containsText" id="{648AAACE-435D-4740-8EB0-80E2221D223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65" operator="containsText" id="{EF7288A5-C47C-4E79-A35C-4014DC70E4F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66" operator="containsText" id="{BA5D89F6-FF9E-4446-BEAC-EF9B0227F88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67" operator="containsText" id="{DA77683C-7FF7-4EF2-94EF-B67227B8F2C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68" operator="containsText" id="{B6145C06-18D3-4490-A9F7-F82E3ED2C03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69" operator="containsText" id="{F4230225-2904-4D55-893A-C9BF20F5507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70" operator="containsText" id="{89073C79-EF07-4431-A442-E1A51F7B3FD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71" operator="containsText" id="{43D64DF0-0BCD-4F74-8F18-65A97BFD30B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72" operator="containsText" id="{16EC12E7-C654-46B1-AFE5-D6985597E44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73" operator="containsText" id="{EF860F07-7E7C-4D6C-812B-60A8992A649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74" operator="containsText" id="{029D2E8F-E876-4E95-BEB2-C2458D5A0BC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75" operator="containsText" id="{369BC809-FAA2-4ECD-AE88-7673D0E3682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76" operator="containsText" id="{ED289532-450D-4700-A6AC-85DF803B8AC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77" operator="containsText" id="{462CC135-381A-4BBE-BB0D-3C54AA2F37F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78" operator="containsText" id="{D135D7F9-4FD7-4411-9885-B1C79736952A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79" operator="containsText" id="{768EA07C-5DAF-4478-8863-1A8D52880BF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80" operator="containsText" id="{FC23BBE6-E5AC-4924-BF6F-F713B9C0E71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81" operator="containsText" id="{A35D7B5C-D8F4-4874-9229-5D9A33575E8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82" operator="containsText" id="{EB85B8D9-B68B-4234-842A-828A9F812E3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83" operator="containsText" id="{A0B23D7E-B7CD-480E-88FA-07D597F3134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84" operator="containsText" id="{A3880D4F-3DCD-4D13-B21F-975A5419945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85" operator="containsText" id="{DBF90FC5-2FBB-4E43-A57E-522C545904A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86" operator="containsText" id="{CF239C5F-B994-4E02-B387-28F2431921C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87" operator="containsText" id="{02D5EE8B-46CB-4223-9A42-0BBDBA8E5B9D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88" operator="containsText" id="{C30CCA4F-4B74-4F93-8DC0-255332CCAD6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89" operator="containsText" id="{D226FC21-00E8-4B9C-823D-497E28F2320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90" operator="containsText" id="{76D40B75-BE7C-49A5-83E2-C0329DEF1FA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91" operator="containsText" id="{CEA6FED1-4864-4696-B4BE-71F080F75F2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92" operator="containsText" id="{58DC6CF3-F58C-4767-88FA-25289B2C2B8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93" operator="containsText" id="{14903C21-1766-40B5-A931-FB17855F0EA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94" operator="containsText" id="{129ECAD4-0F81-4C81-8A35-62EEBEDE639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95" operator="containsText" id="{D20C4DFA-6BA2-45F7-8374-A67EABE804D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96" operator="containsText" id="{E1031533-507A-4896-A9F7-AA050B24EC3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97" operator="containsText" id="{0B72C5C4-E4A6-448D-AF51-0DF31613067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98" operator="containsText" id="{0FDCB758-7AB7-4A28-9042-036505AA8E5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99" operator="containsText" id="{8C9BAAF0-D158-4134-BCDD-22269293DD1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00" operator="containsText" id="{31D89D0E-465A-4C75-858F-29637776411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01" operator="containsText" id="{03EC3621-54AE-4F43-8AAA-F39FCD4FB9E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02" operator="containsText" id="{859ED094-7404-4AF3-A963-EF0A6505D4A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03" operator="containsText" id="{71ADEAE4-D481-462A-9712-B00ED592330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04" operator="containsText" id="{C8878772-CAD0-4EF6-8283-21F9910B60F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8014" operator="containsText" id="{1AE6BF9F-C246-4D7B-92C7-651D8CAB4B82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15" operator="containsText" id="{6B328586-F840-4B97-A203-BA3A370C66B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16" operator="containsText" id="{AB5FA099-0BF1-4471-A544-6F73C88591A6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17" operator="containsText" id="{6425B31F-FAE5-4543-A2B8-4A66BA9EB628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18" operator="containsText" id="{D589BED5-6BFF-4C76-A138-1DCEF047D33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19" operator="containsText" id="{3500C1F7-2EFD-485D-B4ED-93935C279901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020" operator="containsText" id="{46DE8A59-CED0-4BDD-BE88-58CE54525016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21" operator="containsText" id="{3930FC57-1F05-463A-BDFC-45A42508E38F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22" operator="containsText" id="{9FF70D94-7E2E-4780-B368-E0F5613E41C9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23" operator="containsText" id="{5FC9D458-23ED-4259-BADF-7CE377D89CAC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24" operator="containsText" id="{8D40FBDC-9962-42FB-870C-5CA0CFE55370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25" operator="containsText" id="{1C10B510-4B60-4AAF-9F78-ECF44D59BD7E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26" operator="containsText" id="{690EF26D-B7D5-47C8-A010-B26C3B11882C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27" operator="containsText" id="{AB95CFAB-C21B-4CB7-9082-375876FC711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28" operator="containsText" id="{C4195694-DB09-4B87-AF04-4D7654525C67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29" operator="containsText" id="{C7BFBAD0-7340-4F54-9A15-04E811960102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30" operator="containsText" id="{7BFE91DA-4EFA-4B61-9EFD-89417EA1426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31" operator="containsText" id="{0461DD5F-2C41-45B3-A378-519B96D0C6B0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032" operator="containsText" id="{AAFEA82B-4A3A-489D-B2EB-701B2047C796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33" operator="containsText" id="{1C6CFCF8-8C95-4E00-8EE5-09520D21667B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34" operator="containsText" id="{A778D14B-BC4C-4FFB-91CD-B4C3B93E6AA0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35" operator="containsText" id="{5076060B-539E-4E9B-AA63-3401A0F61969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36" operator="containsText" id="{53B2642C-2240-406B-BF82-E4961925688C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37" operator="containsText" id="{2100C1D4-EF0B-4CCF-BB41-D8FD402CAD89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38" operator="containsText" id="{3F2D329B-A858-4A5B-8EA2-9586C0615C07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39" operator="containsText" id="{491FB5D7-14D7-4676-9865-D03B5D1D4EA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40" operator="containsText" id="{288E5B92-71D5-433D-B660-D92FC61C90D2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41" operator="containsText" id="{AE5D25A2-DCCC-43E9-A050-A2D3A196C48E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42" operator="containsText" id="{700B94DA-D267-4A75-842E-034049DE547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43" operator="containsText" id="{59A752F8-9F0B-4D4F-84F4-836B4D7F45F5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044" operator="containsText" id="{1F8A3A40-CA52-4FAE-82FA-EC31A206B0F0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45" operator="containsText" id="{A195E64A-022C-4A06-9C1A-94DFEA1CFD44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46" operator="containsText" id="{670493E8-161D-4EDD-86B7-6FD7E16F93A1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47" operator="containsText" id="{6FBAEDAF-5F80-4797-9A5D-D157004B5DD5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48" operator="containsText" id="{28A3D337-66CA-4B35-BE5A-B36F6A1EA401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49" operator="containsText" id="{B3A66D92-7B06-4E60-91F1-FD667CB9EF5D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50" operator="containsText" id="{655FB67B-1F49-4B96-B2F1-61C182A7BE27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51" operator="containsText" id="{29F75ED1-6A8B-4A12-AFEE-40A55135E6D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52" operator="containsText" id="{DEA0A5A3-170B-49F0-AD03-13EE56A4DC6A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53" operator="containsText" id="{41A127D4-B5B0-4180-8E1D-803148427E5B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54" operator="containsText" id="{55406066-9544-4016-A414-A132518246D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55" operator="containsText" id="{4DA4E917-EA30-4C2C-B036-A886626F392A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056" operator="containsText" id="{4F45CB9A-4DA9-4C43-8CF3-DBBD9A8ADF64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57" operator="containsText" id="{A760A350-C6EE-40B9-9AE2-848DE195AB73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58" operator="containsText" id="{DBA1CB3E-668F-41CB-9CA0-B3958179F2CB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59" operator="containsText" id="{C86E650C-2750-475B-8B8D-F97069E13ABE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60" operator="containsText" id="{61A176F3-B5E6-4AB8-A2E0-4EABCE0B20E3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61" operator="containsText" id="{D745B810-3208-4F6C-82AD-970E75FCC304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62" operator="containsText" id="{3E0262CC-0434-4396-B67C-9E01711ADBA0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63" operator="containsText" id="{ED2F5513-CF09-4F2B-AF20-4CB402C117A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64" operator="containsText" id="{8C207C64-B6AA-4157-9EFE-7702D5BFC658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65" operator="containsText" id="{8C9EFDE4-9A36-4A95-AC12-30F8ED91B592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66" operator="containsText" id="{E58114F1-F019-413A-9807-169EAE61079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67" operator="containsText" id="{EB4F2FDA-14DC-4A34-919D-70D96CA955D2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068" operator="containsText" id="{AD1C8AC8-3DFC-4B5E-AB51-0E5D3292F3EF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69" operator="containsText" id="{E390EE7A-2DB7-4F40-A995-1F24C39FE29A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70" operator="containsText" id="{952601C3-247C-491D-8E92-6C9788B8F602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71" operator="containsText" id="{65D21241-B7EC-4B6B-90D6-3FE1592213A5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72" operator="containsText" id="{F5D5E0E9-658E-40B0-9B7A-3FD30D390620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73" operator="containsText" id="{17FE4B84-8B66-427E-9815-460A29CECABB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74" operator="containsText" id="{898F2481-07FB-4B45-BA09-915B0A0C0AC2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75" operator="containsText" id="{D670E754-CA52-4B64-B564-0E6A2841B7E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76" operator="containsText" id="{43062131-2EA2-4B67-8EA4-65B66D5E5A13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77" operator="containsText" id="{A5977741-5F4C-4EC7-899B-F2ABE770D784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78" operator="containsText" id="{BEFD7774-C151-46C4-9FA3-FB67404499F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79" operator="containsText" id="{63A59C50-AFE4-4867-B90B-FC68167A7A30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080" operator="containsText" id="{3DFB9A9F-F164-4559-90BE-EC0DB1A92857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81" operator="containsText" id="{B963EDF0-62D8-4CB3-BE27-D9B8EF62F88F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82" operator="containsText" id="{A90F20AF-077E-4E05-BA2E-ADDF2283B07A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83" operator="containsText" id="{277AE916-FEAA-4DAF-9056-C1ABD3B346E5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84" operator="containsText" id="{ED8E8221-F16B-4805-BDB7-559E94157E20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85" operator="containsText" id="{F793CA3A-8B77-4079-9302-D461694A9EC4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86" operator="containsText" id="{A89F5238-DF3A-4E89-9218-010A59C7D90C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87" operator="containsText" id="{25E5F7E8-0C43-4DF0-B2A2-3E087E043FF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88" operator="containsText" id="{6A4D694C-2F5D-4BB1-9DC2-D3A5AFEB7CDA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89" operator="containsText" id="{5ED3FC2A-F795-4872-B660-29BF6F9ADBCB}">
            <xm:f>NOT(ISERROR(SEARCH($Q$45,O27)))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90" operator="containsText" id="{452CE597-DA30-45AB-9D60-B344B7DA8D3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91" operator="containsText" id="{BDACC512-0AEB-45CE-9C40-728D7E110213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092" operator="containsText" id="{E1099D70-E82C-4A9E-8C91-E4EC5CE6BEB9}">
            <xm:f>NOT(ISERROR(SEARCH($P$45,O27)))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93" operator="containsText" id="{3BE2CBC4-1015-41D2-A516-84CBF57FC7CC}">
            <xm:f>NOT(ISERROR(SEARCH($O$45,O27)))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94" operator="containsText" id="{69B346E2-DC1B-4BD8-975C-552EAD1B816F}">
            <xm:f>NOT(ISERROR(SEARCH($N$45,O27)))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95" operator="containsText" id="{A8BB56E3-DF7D-405E-9026-8CC130C1BAC3}">
            <xm:f>NOT(ISERROR(SEARCH($M$45,O27)))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96" operator="containsText" id="{33CA0022-FFDB-4816-B9A8-748709EDADBB}">
            <xm:f>NOT(ISERROR(SEARCH($L$45,O27)))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97" operator="containsText" id="{C2F40CFB-BA35-415B-ADF4-4FB9A0881241}">
            <xm:f>NOT(ISERROR(SEARCH($K$45,O27)))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98" operator="containsText" id="{12A60501-4A59-45AC-8D9D-4F5136CEFAD0}">
            <xm:f>NOT(ISERROR(SEARCH($J$45,O27)))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99" operator="containsText" id="{D55DFC12-D585-45B4-8BAE-3AFC8BAD2D2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00" operator="containsText" id="{F9E4E6EF-4997-418C-B131-8D8401077380}">
            <xm:f>NOT(ISERROR(SEARCH($R$45,O27)))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01" operator="containsText" id="{D4B9B091-9189-46A1-B927-CF6A982D79E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02" operator="containsText" id="{CEB15E47-442A-42B3-AD19-E66C4AAA807C}">
            <xm:f>NOT(ISERROR(SEARCH($I$45,O27)))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8103" operator="containsText" id="{7A39D4E7-CFA5-4CFC-A59C-1F969911884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04" operator="containsText" id="{03122848-E864-4D9D-90A4-A5E723A2D37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05" operator="containsText" id="{68136993-CA16-432B-A67D-62388580AA3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06" operator="containsText" id="{3DD0CD28-2743-4675-A9B3-12878F6F034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07" operator="containsText" id="{6244BDF4-B4E3-4CE4-955E-D5AF36A1CAC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08" operator="containsText" id="{2D4DE6F4-5F55-4D58-A14D-5EACB696801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09" operator="containsText" id="{33838E4D-F30F-446F-9638-3E9A26B4BBC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10" operator="containsText" id="{15DB8D50-5C97-4576-A96F-0749AFB0584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11" operator="containsText" id="{09D9A80D-62BE-423E-9D7F-0BA64FC0155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12" operator="containsText" id="{DC16042D-D9AF-4B29-9D1B-4AA460446F8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13" operator="containsText" id="{1B3565E7-84A2-4358-95E3-3E4C711DA47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14" operator="containsText" id="{F82E6943-3C2C-4337-AD6C-6057F33E421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15" operator="containsText" id="{D1511CB1-475E-4E87-81F9-A830A2FEB8F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16" operator="containsText" id="{2DAD5C0C-3D9A-4325-BF63-C87B1F8024B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17" operator="containsText" id="{7051E110-0EA7-45EA-84D2-CE85D3B8F0F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18" operator="containsText" id="{A801A769-97F0-4659-B3C3-F4DA828CC74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19" operator="containsText" id="{7BB05BEA-F1A8-4F1B-9CEF-00497C19B27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20" operator="containsText" id="{6CE0EA36-D7D8-4B3A-8F0D-3079201E751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21" operator="containsText" id="{8D38AC39-BE73-4A8A-8C88-AEF9441D6EA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22" operator="containsText" id="{607D0565-7A47-4E4E-9F22-CF252FAC2D0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23" operator="containsText" id="{2FEC7CF9-D55A-4DF3-BC17-90BC4EF272E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24" operator="containsText" id="{1867EBC1-3C0A-4F2F-BA7E-08535B91BF8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25" operator="containsText" id="{D10730D7-F65C-4480-A34B-3C89C05C877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26" operator="containsText" id="{CD35B2A6-CF2B-4DC5-840A-620807CFCE53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27" operator="containsText" id="{AA87B6A7-37F0-4C37-B0A8-1E1ECA2DB9E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28" operator="containsText" id="{CDBE5C5F-90BF-4C99-A39B-F9D3567E3E7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29" operator="containsText" id="{A814B47C-8272-4E29-8EEF-35AE8981122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30" operator="containsText" id="{C5A47E6B-4574-4191-8FDD-A027E75BB55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31" operator="containsText" id="{9AAD9816-CC5A-4181-A253-86AAB0AF488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32" operator="containsText" id="{874D4281-AD51-4703-BA1E-0814012F3C8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33" operator="containsText" id="{BB44F868-A967-4F76-9321-EBA6377BAAC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34" operator="containsText" id="{DEE7C57F-7FF5-4053-A78D-59C41B04D12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35" operator="containsText" id="{2B36D492-3DCA-4D84-8273-A7B123A0B57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36" operator="containsText" id="{1FE20448-56CB-41A8-8334-10F9A23789E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37" operator="containsText" id="{17FF4A5C-0DE8-40DE-82A2-CD251489132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38" operator="containsText" id="{96DFF8AE-DDDE-4F12-991C-F8F35642FC3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39" operator="containsText" id="{F5737518-BC60-45A5-8A5C-B5B928B82CE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40" operator="containsText" id="{D9AF588C-43CD-4288-975C-9F6CFFF64CE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41" operator="containsText" id="{DEA4BBDC-C809-47B1-8E61-742EE8EEE6C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42" operator="containsText" id="{24AC22D5-9BFE-4962-B941-958BDF256FC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43" operator="containsText" id="{B23AF4B8-F07C-46E0-87FE-89745BAAD9A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44" operator="containsText" id="{6C86C1D8-7004-4EA5-BFA3-6C9DDC82483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7954" operator="containsText" id="{0BD7FDAE-D27B-4B0F-8757-CB867C99C26F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55" operator="containsText" id="{EB693C3F-CAA0-4FB3-9C04-201CD50F33D4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56" operator="containsText" id="{C85BF819-ACE0-49D9-840E-211067D19C4F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57" operator="containsText" id="{436760E4-7B6F-42F7-AF28-29680C93DB0F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58" operator="containsText" id="{E5A76570-A047-4497-82CC-BF0FC6658993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59" operator="containsText" id="{809B43E8-DC18-4FC9-ACCE-06A3404584D3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60" operator="containsText" id="{3FC73F51-6615-4CF0-A712-34493BF1782B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61" operator="containsText" id="{F9BB8C47-9BFC-4D69-9532-19CD068D38FB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62" operator="containsText" id="{C2357B8C-8DCE-45B6-B238-DB9817388E92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63" operator="containsText" id="{254E2F8E-E707-4A21-8D67-6F09F553A381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64" operator="containsText" id="{E5D62430-2F19-4B97-9A72-1523D2BFA832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65" operator="containsText" id="{D57C163B-1CDA-449A-9DCB-982C9FB3F8B5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66" operator="containsText" id="{731910AA-6CEC-44A1-8795-2B60CBC42859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67" operator="containsText" id="{8A6D8567-CB79-4CEF-A696-20F22FB92C2A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68" operator="containsText" id="{3137726D-1DFC-418E-98A0-8199C97030CD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69" operator="containsText" id="{D356846E-1EA0-420E-ACBF-3B47E5DE4FC1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70" operator="containsText" id="{67F88056-E498-4581-8ACF-44BFCDCC4459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71" operator="containsText" id="{0D4CF70D-FB14-44CA-B734-155894D6570F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72" operator="containsText" id="{0F552BB8-F8DB-4E17-8735-975A7E7EC8BC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73" operator="containsText" id="{16AF44F4-3E1F-4098-8150-F4E015FC7848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74" operator="containsText" id="{BEA88F68-7B08-4824-B8B3-CD84F2699FA7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75" operator="containsText" id="{BF2CC915-4E4E-425D-B7D8-157812CEC673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76" operator="containsText" id="{771CABCE-8572-4C70-A669-4D2F4296D113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77" operator="containsText" id="{A0461219-61D8-4BC6-AB98-8DF463CD60B0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78" operator="containsText" id="{00A6D70D-2231-4F1D-ACC4-C9336E914665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79" operator="containsText" id="{17E2B324-398A-4DEE-80A9-F772347CEE73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80" operator="containsText" id="{DF2F7103-1060-4A28-993E-3580C64EE5D1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81" operator="containsText" id="{F33FF4C6-87B4-4CF6-B838-26135EE935CB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82" operator="containsText" id="{C15DC5A1-100F-4380-B13F-90A2E5055B34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83" operator="containsText" id="{B6E3B45F-24CF-40D7-A0B6-D1CFC93906DC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84" operator="containsText" id="{47C2D02B-76B4-48C1-9445-8743F90270C8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85" operator="containsText" id="{065018DE-E740-4F67-83FE-2349E78751AC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86" operator="containsText" id="{EEFC0380-D84F-4CA2-AC12-06F456E201F7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87" operator="containsText" id="{9972D7CF-95BF-4F38-B027-C354B4CBE883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88" operator="containsText" id="{021B3941-5B3E-4465-BF37-F869D598EB19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89" operator="containsText" id="{40098F9E-325C-42D6-834B-7BA13DDEC9F3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90" operator="containsText" id="{78631153-1839-44C8-A08D-6F713CFD1D64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91" operator="containsText" id="{A4628E4B-0E4B-45C9-9B24-2A8D22F8A64D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92" operator="containsText" id="{41EA00C4-3B01-4DA3-B277-66F38153D56B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93" operator="containsText" id="{83F6776A-6993-48B3-A2ED-F1E0DBAF912F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94" operator="containsText" id="{6E84436B-3A12-41EF-AD4C-4DF7794FE1B4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95" operator="containsText" id="{E88A1E40-9FED-4607-8829-F7CD274825F8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96" operator="containsText" id="{D27D0335-9662-48B1-A0A0-306801D76356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97" operator="containsText" id="{F69E8FBF-28D7-4279-977F-CE85BFF89C44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98" operator="containsText" id="{CA6F5B00-B38F-426C-99D1-C0F95B5177C4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99" operator="containsText" id="{C6F64D75-E93B-4DC3-AD79-6D75D791D236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00" operator="containsText" id="{7C724946-EA05-472B-88BC-EE687971B114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01" operator="containsText" id="{FB46B2C1-C5DE-4479-A732-04B25EB89FD7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002" operator="containsText" id="{96139187-7074-4849-9BAD-9B2758B7126A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03" operator="containsText" id="{F60AD21E-E6B2-43AF-B639-CEBF92C7B4B3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04" operator="containsText" id="{EFC85E6F-397C-4181-AC93-2C7AF6D17FD3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05" operator="containsText" id="{E5981E94-6F5E-4FE6-BC24-5F3E840AB56F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06" operator="containsText" id="{0C7BBD31-8C06-422D-91DE-3EC5A4F37E06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07" operator="containsText" id="{43D8868E-CBBF-4931-B989-5DA3A7C874DE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08" operator="containsText" id="{E05E3974-761A-4641-854A-7D82D704479C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09" operator="containsText" id="{B7B84AC3-A093-457F-8920-42AE70CEBF1B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10" operator="containsText" id="{DED9E16A-2BE5-47AC-930C-7857EB70B6AF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11" operator="containsText" id="{7DC8EF7B-95D7-43EE-BDDA-925E011626C2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12" operator="containsText" id="{7A89979C-91F5-40E3-9362-0AD428486973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13" operator="containsText" id="{8C187C19-D91B-4213-9D8D-6A0B7CD31042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M27:O27</xm:sqref>
        </x14:conditionalFormatting>
        <x14:conditionalFormatting xmlns:xm="http://schemas.microsoft.com/office/excel/2006/main">
          <x14:cfRule type="containsText" priority="7858" operator="containsText" id="{4135C88D-EEDE-4126-85CD-B0AB45CB3ED4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59" operator="containsText" id="{CA8CB065-6B74-4067-8DCB-C81F2A6E3CEA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60" operator="containsText" id="{04DD13B3-6EAC-463D-918F-E45ADB3219E5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61" operator="containsText" id="{6027E96B-86E1-4842-B636-2BF878BE907C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62" operator="containsText" id="{6FC091F6-6140-4141-AEE0-F65000A58DDA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63" operator="containsText" id="{26743E84-B8E6-43D1-9EFB-040CECED2F00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64" operator="containsText" id="{245ABC75-B86C-4F12-805D-AF3AA2D641CB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65" operator="containsText" id="{0AEB7209-78E3-4929-9311-6CC2D677D935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66" operator="containsText" id="{61C9824D-A6AC-4B2B-B682-B93906610533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67" operator="containsText" id="{D8A5A64E-9E88-4686-B78B-5A314CAE3231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68" operator="containsText" id="{5B7ED5DF-3A9B-4BB8-984B-2867977494B1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69" operator="containsText" id="{E15E3739-B018-4A61-B9AD-01EB5D8A2680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70" operator="containsText" id="{4F26CA92-A38C-414A-BE7B-8236F087264E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71" operator="containsText" id="{2F47D7F8-1822-4B1E-89E8-630132D428B5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72" operator="containsText" id="{6B2FB4F3-0288-43D1-AB67-6A532DAD1E76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73" operator="containsText" id="{FAA76939-9978-4F80-8C1D-AEEC5BAE68F8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74" operator="containsText" id="{DCBFB9F4-1C1B-4DD4-9A55-558364070C83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75" operator="containsText" id="{8BCF852C-F9AF-46DF-B09F-18F112008E21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76" operator="containsText" id="{CC60820C-29FA-429D-A963-135399B882F3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77" operator="containsText" id="{3EC78779-C692-4CC4-B32E-5A4ADBB42448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78" operator="containsText" id="{28460812-00F4-49E1-8BFA-D1CEDF65F484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79" operator="containsText" id="{FB164397-5A46-417F-8F45-552FA32C6965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80" operator="containsText" id="{729724E6-D436-4E7F-9F3A-60AE96D8A836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81" operator="containsText" id="{FC74F499-3039-41EE-922D-7CB567139B32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82" operator="containsText" id="{858FC97A-35DA-41D8-8BCD-C67E6E36C7B0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83" operator="containsText" id="{F0CDC872-E411-4D42-B6C4-034D14C584A5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84" operator="containsText" id="{B01486ED-DF94-42DC-A9D1-C29E6BE802AB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85" operator="containsText" id="{49862E05-2B3C-4902-90CB-7DCA9EF45B03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86" operator="containsText" id="{803547A6-4000-49CF-97D1-63D097A16F64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87" operator="containsText" id="{26FF8FDF-B45B-4B3D-9A2F-77BD0B65268C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88" operator="containsText" id="{74214775-8320-472A-BD18-0A480AF5D87B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89" operator="containsText" id="{1D18DA57-E1EE-41A2-B2F3-2CE17FC0A5E6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90" operator="containsText" id="{E39E6577-3BD1-47F9-BAD4-0532325AF8FA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91" operator="containsText" id="{D39D2A89-8005-413A-9AB0-B48041BACBB6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92" operator="containsText" id="{11541B6E-66E2-4A05-B058-53F742DF9C50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93" operator="containsText" id="{9830FAF4-77AB-4D7B-953D-B2A559A7BEDA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94" operator="containsText" id="{1038C88E-2CC4-49E4-921F-58928A3A8DC8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95" operator="containsText" id="{CD89F4B9-1689-4928-83FC-8F020BD0221D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96" operator="containsText" id="{23EB07BA-EEA4-4F9E-A2D7-79571DAB31D9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97" operator="containsText" id="{212B3B9C-669D-4CA6-82CE-A62AF0A10A7A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98" operator="containsText" id="{0F8AEA34-7318-4327-AA80-F3026CC9CB05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99" operator="containsText" id="{5B06F991-FA98-4CDD-8EA0-E0E4AF99AC4F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00" operator="containsText" id="{F7E38078-43C9-4634-8980-C198557FFD9B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01" operator="containsText" id="{C7AB78BD-E641-446E-9A85-53C15394E49E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02" operator="containsText" id="{C71595C7-BDB3-4B84-B711-8E0F42DA1938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03" operator="containsText" id="{4C9B5361-D5E8-4182-94A0-9BFA718E09D5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04" operator="containsText" id="{45E2CEB5-B58A-4245-B74F-B1DB81837187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05" operator="containsText" id="{DCBBB9F8-60C4-407D-9C8E-B64ADC1F7BB5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06" operator="containsText" id="{18305838-7BD5-4B29-A7A3-FF9B5E4D66A8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07" operator="containsText" id="{52377C79-75D7-4D7D-A482-35A3AE41C3E4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08" operator="containsText" id="{4777A009-6FA4-45E7-8FDE-6153932C8A75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09" operator="containsText" id="{AD8959F1-C82D-4239-B081-6796355A559F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10" operator="containsText" id="{EAF557DE-09AC-499B-BC04-A089532E5137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11" operator="containsText" id="{F753FC0D-12E7-4597-BDB7-DAAF5965D927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12" operator="containsText" id="{770ED7DE-C26D-44AE-8500-8EDDCBE1C645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13" operator="containsText" id="{DBB90264-2A37-4297-B3EB-576CA88F60FE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14" operator="containsText" id="{53735ACE-9016-4FD0-B12F-2AB865C05563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15" operator="containsText" id="{45FFB126-BDED-43FD-94F1-3B08F9B81A49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16" operator="containsText" id="{0BA76B6F-E523-421C-A50D-6FF1852C3363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17" operator="containsText" id="{78EF3758-3870-49A1-BE52-2F8D2B41E426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18" operator="containsText" id="{1ABCFD0F-D06D-4917-A00D-547420927CD4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19" operator="containsText" id="{5150FD40-E672-4324-B7EF-4C66172922A6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20" operator="containsText" id="{8DC04E15-87A0-4926-8ECB-A59F764D0287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21" operator="containsText" id="{68E99568-49F1-4075-A409-D099A3587622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22" operator="containsText" id="{BEB842A4-EBD1-4A25-9732-092EADE4988B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23" operator="containsText" id="{C7A7654F-067B-4889-B09D-83FD94C98820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24" operator="containsText" id="{943DD080-1F5D-4558-913E-129B86B2E247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25" operator="containsText" id="{416068B2-CDF5-4B93-B4D0-7856042B7B48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26" operator="containsText" id="{D4049978-1849-43C5-9388-AB3451407CE1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27" operator="containsText" id="{2F2D3120-C89F-4D04-8E46-553C739FCD88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28" operator="containsText" id="{7907FB3C-A461-4AE6-A55C-694CF9EAE603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29" operator="containsText" id="{B0ABA0B3-6DF9-4A42-A9D9-A27F619C36F4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30" operator="containsText" id="{405DCE54-2279-41FC-92A1-DD092BCD3582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31" operator="containsText" id="{E9729EF0-39E3-4C0B-8846-1E11C0C7A0EB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32" operator="containsText" id="{2926DF2F-5483-498C-A29D-CE895C75C386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33" operator="containsText" id="{BDFA0C45-5314-4AEC-82A2-65A7FACBD41F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34" operator="containsText" id="{BA4BADE7-B418-4247-8ECD-7DCF7B2D5E96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35" operator="containsText" id="{8E63DB1C-C6C0-4330-9953-3B6263505442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36" operator="containsText" id="{483D90E8-B4E5-4469-9460-F091540C5B34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37" operator="containsText" id="{F0F48570-2805-4413-B125-26926AC83C34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38" operator="containsText" id="{20BC8025-F099-4DD9-89EB-DA7EDD2E04F4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39" operator="containsText" id="{62A9ABF6-1AE3-44B4-B252-913526607A9C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40" operator="containsText" id="{70579C96-83E0-4FBD-9553-F33C76B46901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41" operator="containsText" id="{59A45D6D-819C-4216-A8D9-EACED187E7D1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42" operator="containsText" id="{DB08B9CC-563F-4CF3-89A5-C2B6281447F9}">
            <xm:f>NOT(ISERROR(SEARCH($P$44,M27)))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43" operator="containsText" id="{DDD879CB-4BC4-4B9D-8E54-E588FA0A06E9}">
            <xm:f>NOT(ISERROR(SEARCH($O$44,M27)))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44" operator="containsText" id="{A245D3BD-F597-4D1D-8502-E25B5FC6B163}">
            <xm:f>NOT(ISERROR(SEARCH($N$44,M27)))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45" operator="containsText" id="{3C5726F6-137B-4FE0-BDD7-A4CA24C6F922}">
            <xm:f>NOT(ISERROR(SEARCH($M$44,M27)))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46" operator="containsText" id="{9FCBE4A4-46F5-40D2-A9D1-041C29205D9E}">
            <xm:f>NOT(ISERROR(SEARCH($L$44,M27)))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47" operator="containsText" id="{158B96BD-8190-4C10-AA55-20F64FACE558}">
            <xm:f>NOT(ISERROR(SEARCH($K$44,M27)))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48" operator="containsText" id="{D61466DC-ED8E-4BED-ABB3-AAD2FCF73861}">
            <xm:f>NOT(ISERROR(SEARCH($J$44,M27)))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49" operator="containsText" id="{B4D8AC7D-5060-4A2E-BD4B-74B393762FFF}">
            <xm:f>NOT(ISERROR(SEARCH(#REF!,M27)))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50" operator="containsText" id="{2D343C0D-D2D1-48BC-B82F-586F8370ECAB}">
            <xm:f>NOT(ISERROR(SEARCH($R$44,M27)))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951" operator="containsText" id="{42940C03-E120-45F2-BB64-BF6427587C62}">
            <xm:f>NOT(ISERROR(SEARCH($Q$44,M27)))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52" operator="containsText" id="{110C7DE2-F162-4FC2-89DD-6AE4400E47E5}">
            <xm:f>NOT(ISERROR(SEARCH(#REF!,M27)))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53" operator="containsText" id="{E738E33E-000A-4E95-80CF-A3A80061DE25}">
            <xm:f>NOT(ISERROR(SEARCH($I$44,M27)))</xm:f>
            <xm:f>$I$44</xm:f>
            <x14:dxf>
              <fill>
                <patternFill>
                  <bgColor theme="2"/>
                </patternFill>
              </fill>
            </x14:dxf>
          </x14:cfRule>
          <xm:sqref>M27:P27</xm:sqref>
        </x14:conditionalFormatting>
        <x14:conditionalFormatting xmlns:xm="http://schemas.microsoft.com/office/excel/2006/main">
          <x14:cfRule type="containsText" priority="7854" operator="containsText" id="{CB765C57-F72E-447C-8092-2D1E9AA2807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55" operator="containsText" id="{254910C2-2021-4DF4-B572-7E1EBC27EFD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56" operator="containsText" id="{4406CAF2-E6B2-493E-9E18-238CE74B380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57" operator="containsText" id="{06D24D58-4724-45BF-9C1A-287F73198BA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7851" operator="containsText" id="{EE7FD437-3D2B-490E-954B-6AF6552A118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52" operator="containsText" id="{5992845A-D386-4E30-AA51-3EF6413885C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53" operator="containsText" id="{C66314CF-8D2C-4064-84BD-A2F8E9C75DE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7579" operator="containsText" id="{51027F19-782A-49A4-AC16-03F570D38E3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80" operator="containsText" id="{5E6991BF-1766-4137-AA4E-2C861B1B1AE1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81" operator="containsText" id="{2A385627-C920-484E-9845-93A041C25FD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82" operator="containsText" id="{36486FB1-A36A-467C-8C15-8B2784D114F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83" operator="containsText" id="{5F3110D2-A734-4092-9BF8-2BCB78BCF60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84" operator="containsText" id="{7C3DBE49-453F-4AD6-A1D0-0377560C5F7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85" operator="containsText" id="{B03D84B1-13B5-4190-BD7A-44FDA5AC59E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86" operator="containsText" id="{15ED54B0-51CE-4F8D-A322-2087D84E0B7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87" operator="containsText" id="{74AC6ACA-EEBB-44C6-A07F-036516DF36B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88" operator="containsText" id="{2F9B452F-52A8-4829-8AB3-30233D0B55E9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89" operator="containsText" id="{F8AB656A-0733-4D5B-AE8F-350E2F0E07A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90" operator="containsText" id="{338C1377-9503-43EE-9739-8BC055FF291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91" operator="containsText" id="{9513D853-88EA-4B77-B831-FCF02F4C406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92" operator="containsText" id="{1DE54BBF-AE47-4E5F-A200-420A81DA430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93" operator="containsText" id="{F058FEC9-5ABF-42D1-8ADF-6C46CE4EE50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94" operator="containsText" id="{A0EAB66B-42C5-4060-9862-76E30B64E5A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95" operator="containsText" id="{9BBA3AC0-501C-45D5-A64F-C31E73CD7C3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96" operator="containsText" id="{4B9AA7D0-27E8-467D-8F3A-80CACC9E7BB3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97" operator="containsText" id="{A513C2CF-95BC-49DE-BA0A-36AC5C265DF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98" operator="containsText" id="{A2441FD9-76DD-450E-A5D6-03056C3C3BC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99" operator="containsText" id="{250F8488-3FC6-476B-8CE8-FDAE87B8E67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00" operator="containsText" id="{B98BC699-94A2-4DAD-A6DC-D90CC2D8FBC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01" operator="containsText" id="{44F7275E-BB83-4E52-A739-C6FFA240279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02" operator="containsText" id="{42841E0E-C532-4FA0-9384-B6E6CB6E704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03" operator="containsText" id="{41EC5FF1-BB6B-42E0-B612-26415524E82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04" operator="containsText" id="{2F101B94-A593-47BB-B09B-6FAA7B0890B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05" operator="containsText" id="{24B08F51-4081-4CC0-9C7A-23D9FD0B341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06" operator="containsText" id="{5481617C-CA5A-4C5F-9D13-24B4B0261B5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07" operator="containsText" id="{D0CAA859-11A8-4B3D-BF1D-677AA6B8F67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08" operator="containsText" id="{A5E9F357-B62B-4D80-8239-F794F9BF284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09" operator="containsText" id="{B907EF41-679B-49AE-B03C-8C2790A3AEB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10" operator="containsText" id="{F35AA9FF-59C6-4625-B672-D0F8BC1ABCE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11" operator="containsText" id="{85FDD769-4350-454C-B566-B87870040211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12" operator="containsText" id="{83FDD2BC-776C-4830-8FAE-2B34C95F105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13" operator="containsText" id="{DBA6BECE-5C2D-4323-881C-C487EBE214A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14" operator="containsText" id="{9422E10F-CFED-4E5E-88DB-645EA4A939A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15" operator="containsText" id="{65BAA67C-8472-4779-9798-CA58BAFCE09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16" operator="containsText" id="{B20038FE-D7AD-4E40-B957-52B84BBC21C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17" operator="containsText" id="{B7377CC4-5C09-46BD-8605-2C6548287AE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18" operator="containsText" id="{816A827D-8EC6-4CFC-BA2E-8AE5134B17B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19" operator="containsText" id="{34E15573-DB0E-4F01-B0C2-715CD01ACBB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20" operator="containsText" id="{2AD23077-2BAD-497F-87AB-8ADC4118815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21" operator="containsText" id="{852C9B48-F16B-407E-99BF-D713C64C470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22" operator="containsText" id="{EF3093F5-FDED-4D46-B449-CEDAA334838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23" operator="containsText" id="{D05A602E-6AC2-4E75-BB1B-6934F6B4046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24" operator="containsText" id="{79F69303-2A01-4239-B987-3E702A8B75C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25" operator="containsText" id="{85FA8AEC-2B55-46F9-8F54-7E53FD828F3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26" operator="containsText" id="{6EF75485-9DAB-4925-BA78-352541B6548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27" operator="containsText" id="{9EDC85DD-6D12-4C13-9C01-32661538DFB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28" operator="containsText" id="{3A14FA2C-CA70-4E0E-A2C7-9F95E601B22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29" operator="containsText" id="{202C0454-DE61-4E00-AF7B-4D152403D1D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30" operator="containsText" id="{ADE3EFD9-CD9E-461C-9CC4-15FC46B9D41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31" operator="containsText" id="{E2EA7BBE-AB25-46CE-82CB-187DCAE39F3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32" operator="containsText" id="{063BB33D-203E-4C1B-8ACE-1A9E4233311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33" operator="containsText" id="{6D07C94F-37A7-4604-9AA9-335A4148E65E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34" operator="containsText" id="{13CE11C7-6CB7-480F-959B-A16F226C425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35" operator="containsText" id="{F5F8E598-77A0-457F-B247-B6BEAD63FA3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36" operator="containsText" id="{4CED5BDB-0309-46B7-AA55-3145249E596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37" operator="containsText" id="{FB35A922-E355-43B7-BD99-A7AA04BC784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38" operator="containsText" id="{502F1CE7-A4FD-4B4C-9FF8-E822D83492E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39" operator="containsText" id="{07CF277C-7E28-4723-9190-6BB88B85A25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40" operator="containsText" id="{499703E7-169B-4636-AAB2-91150A1B629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41" operator="containsText" id="{0974911D-016D-4B69-90B2-4EAFD3AAAAD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42" operator="containsText" id="{EEE81A8E-4217-4EC2-A501-A0FB5E314BA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43" operator="containsText" id="{294B4EB9-F09C-419F-9FDD-2876CF06CE7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44" operator="containsText" id="{9F34F98B-0A9B-4128-A114-C0CFF4A50EA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45" operator="containsText" id="{18681973-49E6-4002-BFB2-8E1AF1A3595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46" operator="containsText" id="{447FACE3-FACA-4AFE-AD5A-FA683078FBCF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47" operator="containsText" id="{59DC7CFD-B897-4D84-A99E-58E408A0EED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48" operator="containsText" id="{BD79D848-4E6A-4701-9F79-E8276FDCFB73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49" operator="containsText" id="{93094DB6-9263-4FC8-816F-785624C0D0F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50" operator="containsText" id="{B5C6C620-0432-4CDC-B47F-DECAF44FDF9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51" operator="containsText" id="{C989E0DB-A37F-474B-BB6E-9AE78591C2D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52" operator="containsText" id="{A984BE65-4B69-4113-9B74-C11DA4EAA2F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53" operator="containsText" id="{177E509E-7458-4952-8AD8-E967B0544A92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54" operator="containsText" id="{ABB570BF-7B4E-4125-80D9-DA5188DAFAE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55" operator="containsText" id="{C8931B7D-E342-450B-ACD0-BF386506B0C2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56" operator="containsText" id="{09DA1B4A-327F-4655-AC11-C63D6554F63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57" operator="containsText" id="{92A5660B-8447-409F-B650-3EA20E4FEB5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58" operator="containsText" id="{B38E6D50-E521-48FD-B39A-ADADC8EE747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59" operator="containsText" id="{566367B8-E6A9-4C6C-988A-1514662CA4C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60" operator="containsText" id="{4241B8E9-5DF7-4DB5-92D8-D5C987BA01F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61" operator="containsText" id="{D9E0697A-6E48-4724-9C5D-6CE518C1A15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62" operator="containsText" id="{A38E8828-118A-40B0-AA02-F18A21203142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63" operator="containsText" id="{9C825F03-1CFC-43AA-80D3-F0CEC58A53B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64" operator="containsText" id="{38F716F0-3F81-44A8-951C-A95E4AF1A6E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65" operator="containsText" id="{C707B387-EFE4-4D72-A232-04DC6688FE46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66" operator="containsText" id="{AFE40CEF-277C-4966-A235-42C62D9D9136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67" operator="containsText" id="{5E86A382-A310-4E92-8E07-72E4DEA24A2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68" operator="containsText" id="{90C69443-E81A-453F-9FC7-F3CA1BDED4D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69" operator="containsText" id="{6253C5B1-905E-4A8C-A4BC-9858BB14700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70" operator="containsText" id="{993EDE17-FCE0-481F-A336-831A9ABB3C0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71" operator="containsText" id="{29C8946D-6179-46D3-A13A-3402864F8E2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72" operator="containsText" id="{58CB629C-0D3E-4768-B784-040ECEDAEB1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73" operator="containsText" id="{FA9BC3DF-CC09-4DCE-819A-8094A9D88D3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74" operator="containsText" id="{4A82BE14-2486-4319-A52C-D9E6469FBF9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75" operator="containsText" id="{69C01D32-759B-409A-9E13-F0770E44CA8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76" operator="containsText" id="{BA75F774-45CA-4722-8ECD-574663004F0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77" operator="containsText" id="{A55A8D4A-F0BA-4328-A563-E0D75B5998B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78" operator="containsText" id="{D52993FA-95FE-4736-B3B8-320A7648623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79" operator="containsText" id="{1A18B816-7D1A-4925-8D3A-9CF810EAA90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80" operator="containsText" id="{38447B0D-DA62-4E21-A409-DBCCE9E4887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81" operator="containsText" id="{A2C4E28B-ABF7-46A0-8B22-35F2C8FF760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82" operator="containsText" id="{7E6DB145-5586-46C9-B5EB-1FE2B738570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83" operator="containsText" id="{7DB51AFC-5B16-4C9D-936A-B3F226ACA73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84" operator="containsText" id="{B8BE0E63-B977-4CC1-A634-E6BBFD1F4BD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85" operator="containsText" id="{69E5C81B-E0CB-4D7F-915E-CD2E0BE21B7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86" operator="containsText" id="{A9DFB8B5-E81C-4181-8AA6-87742F44097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87" operator="containsText" id="{98489EC7-4310-4D19-B2CC-05DBFF905B1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88" operator="containsText" id="{5F0D4BE3-7C34-4507-98BF-3DE64C36E2D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89" operator="containsText" id="{C7832DAD-0242-4025-ACD4-ABC7FF2E658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90" operator="containsText" id="{3E9F8FFA-710D-4638-90AE-1584E57855F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91" operator="containsText" id="{D49C8B0E-249B-41E3-BF7F-5FCADB9CB48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92" operator="containsText" id="{77F63E20-C5A3-45B8-9FDC-B35D339A138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93" operator="containsText" id="{BED28929-8141-4470-BCC4-35443A0881C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94" operator="containsText" id="{D2A236ED-2DF4-4ABD-AD4D-BBFD4545213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95" operator="containsText" id="{DD5589A4-1A75-494F-853D-520690213FD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96" operator="containsText" id="{8307E344-BDB9-44AD-913A-EFC250D97DC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97" operator="containsText" id="{0A34E9AD-EC8B-44B7-9983-EF175C10D58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98" operator="containsText" id="{5FFA6783-C0AC-47CA-B5A3-D006A1EED95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99" operator="containsText" id="{4DF9D7EE-A41A-4A4C-A5B0-E33181CC45F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00" operator="containsText" id="{F017F771-F83B-4079-8F92-45A43F8146B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01" operator="containsText" id="{73B9B29E-516A-444B-A8DE-9146381C9E6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02" operator="containsText" id="{F826557D-78AE-4D99-A457-2C7C91F7E5F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03" operator="containsText" id="{E4C67A4A-6CF8-4CE1-9E14-48AB939C7BC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04" operator="containsText" id="{87C5D74F-C706-4C4F-885D-3E64AE69E94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05" operator="containsText" id="{EA62B24C-DD11-4FA5-8834-9109EC79F3A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06" operator="containsText" id="{A7BD6B15-8418-4FB8-AB92-DA31DB063B4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07" operator="containsText" id="{9851C581-0541-4EED-9FAE-C7D30CED365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08" operator="containsText" id="{4A61474A-668E-4529-81E8-B2944710479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09" operator="containsText" id="{D38AC7B6-39A7-49B8-8B68-B5E1ACE8FF3F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10" operator="containsText" id="{792EC874-1A1C-44C5-8662-6554A023BC2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11" operator="containsText" id="{A491E4D9-1225-4653-A707-3559E4AEDC22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12" operator="containsText" id="{7E3B1EE9-92F9-496C-AF81-C52A2D62EB1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13" operator="containsText" id="{70C5DCD0-E3B8-465A-916F-AC2B64E4AA3B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14" operator="containsText" id="{4CEC13E5-502C-4093-8196-16276E9281C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15" operator="containsText" id="{40D33632-491F-49ED-A102-5489D2814F3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16" operator="containsText" id="{29336ECB-C9D4-4E69-AECF-B2A20141683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17" operator="containsText" id="{586FC294-3E80-4DC1-A237-C2B30A2D95C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18" operator="containsText" id="{400BDDD1-073F-4A9A-AF46-BC0FD5350123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19" operator="containsText" id="{4ECF2147-661A-482E-AB09-CC69A04C326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20" operator="containsText" id="{B4150504-50A7-48A9-879F-3E874AFA2CF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21" operator="containsText" id="{26208DBE-1B79-4EC0-97BF-A96D0AD8A4A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22" operator="containsText" id="{0E6E48C6-4172-4687-A52A-22FE633B35A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23" operator="containsText" id="{7F8913FD-48E3-4699-8AFF-F76ED570831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24" operator="containsText" id="{622755ED-2419-4DF8-88F2-DE3AB0C093A3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25" operator="containsText" id="{4662E0D7-AACE-4349-BF8A-93746936039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26" operator="containsText" id="{A4C2A8D8-1A70-4D00-A04F-1490E5190F1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27" operator="containsText" id="{60373C26-095E-4E4C-8BB8-0D89445BF05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28" operator="containsText" id="{B849E94B-6D27-473D-8D7E-CF78649FDD7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29" operator="containsText" id="{956C1CFC-9420-45A4-8963-A8C5C3E3CDA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30" operator="containsText" id="{38C5EF6C-E93D-4B0E-8DF4-BC34C3D0F83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31" operator="containsText" id="{78A392AA-3421-40C8-A979-87341A4004D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32" operator="containsText" id="{7A20266C-5DA3-405B-9357-5948F0F6B42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33" operator="containsText" id="{14FB6A2F-0D93-40CE-AE06-7F424058DE7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34" operator="containsText" id="{A82E3522-C183-4522-AB0F-643857F1122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35" operator="containsText" id="{805F159D-1AE5-4A2B-BE4D-9E7A8C317D3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36" operator="containsText" id="{FE89133B-ED80-488D-AAE7-80A88B5C41A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37" operator="containsText" id="{9A9E8265-72F8-4D5E-888F-8B516B77760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38" operator="containsText" id="{1F67E546-3860-4115-BE3C-4B37242ED442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39" operator="containsText" id="{1D55BEAF-775B-427F-B745-4D72C5EF0ACF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40" operator="containsText" id="{2B8C23B9-CF60-4C36-880D-D516538DA10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41" operator="containsText" id="{29EFE259-5CC4-4056-94CF-9C84C05E4EC2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42" operator="containsText" id="{2604C4D5-37DA-4545-8BE3-F6B797C37280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43" operator="containsText" id="{0B4775D0-0EAF-46A1-BDC9-EE3698569768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44" operator="containsText" id="{0C0B0F28-8D53-4A93-A151-0C14E667C22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45" operator="containsText" id="{142E0BB0-02CC-45C9-AAFD-172F62DF986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46" operator="containsText" id="{297FB060-C89F-4459-AD27-B092ECF40526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47" operator="containsText" id="{971B876A-A3F8-431B-AB9B-8AA577097C3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48" operator="containsText" id="{F291B043-162C-412B-B97A-9C88C6DE976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49" operator="containsText" id="{426E0C0B-1EC5-4C9F-A6F7-AE1AB2CD0F9B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50" operator="containsText" id="{1AB50CB3-8AF9-4EFE-AFC9-CEBF3F9A8D6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51" operator="containsText" id="{5C24A2E9-D953-4E6D-AB2B-6F7226946214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52" operator="containsText" id="{71B5E917-DE62-4434-843E-27B57734FB5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53" operator="containsText" id="{DFEA17C0-8EAB-4517-A172-2F02DFBD128C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54" operator="containsText" id="{8D39FDD5-3160-426D-B95A-0E39DB425DD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55" operator="containsText" id="{A72B1262-94F1-466F-A3BA-EF6C0D2CA55A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56" operator="containsText" id="{D6AD0E9E-C6DB-4284-A67B-83140B40195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57" operator="containsText" id="{06CBDD28-563C-406E-B227-6879F21C6A6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58" operator="containsText" id="{C3F5AD2E-12C0-48BE-A5C0-1FA9C52F26E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59" operator="containsText" id="{E6034287-38F1-4A1A-BFAD-E7B1079BCE32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60" operator="containsText" id="{C74780D7-75D5-4EE5-9BB7-C907C381FC3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61" operator="containsText" id="{1F8FA29E-6238-4F31-95A6-06425804B578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62" operator="containsText" id="{A2F28622-D3EA-46F6-8848-E2561C7BC32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63" operator="containsText" id="{196E588E-1180-44DD-96DB-B4C75EB1E2A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64" operator="containsText" id="{67CEAA6E-1B7A-4D65-BD88-CEF1D626075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65" operator="containsText" id="{BAE1C110-FF3D-46EC-92DC-05126984F29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66" operator="containsText" id="{987D8B34-F1DA-425F-9E4D-AC469E21922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67" operator="containsText" id="{7243865F-C803-4AEE-B3A5-BD1436F3BD6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68" operator="containsText" id="{223EA6C7-C250-47EF-91FF-E6AE943A4EB3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69" operator="containsText" id="{86C2EDB6-D314-401F-9740-6C2A19EA5B5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70" operator="containsText" id="{D1AA7790-6E25-4D87-9CD7-4AB3914126CA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71" operator="containsText" id="{CD1EFA34-8DA7-4678-A5D6-FCBE57F0FBD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72" operator="containsText" id="{CB89AEF8-8A58-46E4-8E5B-352824FB21A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73" operator="containsText" id="{82EB122B-005D-433C-9B34-734DFD41D45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74" operator="containsText" id="{2A200B82-1BBB-402B-8756-135A5D661F3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75" operator="containsText" id="{5346D962-CB85-4BD2-AAF2-9619C8129BB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76" operator="containsText" id="{BCB2EC75-CAA8-4521-9719-CC26B027488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77" operator="containsText" id="{B362D96D-860A-4B50-A6EF-0927FD8F068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78" operator="containsText" id="{DAE97519-E0F3-4DB8-A45F-1C14262F3A4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79" operator="containsText" id="{1CAA9814-4539-4953-AC96-07EB10B2FC2B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80" operator="containsText" id="{D8DB442A-6A32-4D21-B827-3E378C3B893B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81" operator="containsText" id="{C177BB0A-83C1-456D-B2C4-0189D4B7718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82" operator="containsText" id="{2F00B27C-1C87-413F-98EA-0886DECCDD4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83" operator="containsText" id="{3AE20342-69D3-4918-BBE3-6E9A548DAFB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84" operator="containsText" id="{E0B691CD-0FD5-42B1-9CB5-06012E593D6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85" operator="containsText" id="{D4C1F7CB-26D4-45DE-A315-5DCC5C87107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86" operator="containsText" id="{9EC66AD0-37B4-45E4-BE7E-19CBD4F8AF1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87" operator="containsText" id="{71FE76FC-798F-4F86-B1C8-0F8A5B2CA6B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88" operator="containsText" id="{C6E1A83D-0956-485F-922B-A636398B305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89" operator="containsText" id="{7D1395E9-B1E3-43DD-8E52-7987DDF9A40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90" operator="containsText" id="{50468671-CB26-4898-9557-360CE597ABD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791" operator="containsText" id="{C005A3DB-83B3-499F-A76A-81467002159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92" operator="containsText" id="{276E4244-77CD-4D84-98F9-C8533F32AD6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93" operator="containsText" id="{70406B51-6A10-43D2-BCBB-13E347893D1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94" operator="containsText" id="{971D5A08-B282-4FD9-A6F0-492A9545839C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95" operator="containsText" id="{88889347-57A0-40B5-B07B-B64D3153598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96" operator="containsText" id="{226457CC-7C19-4958-A433-49170B72DC7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97" operator="containsText" id="{18FD5AF3-BD99-4EB7-94C4-C9ABDAD1493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98" operator="containsText" id="{FE3F4557-3A0C-4F20-A4BA-586CF2570C7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99" operator="containsText" id="{239BD37E-0AA5-4CFA-B5A8-FC432218F52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00" operator="containsText" id="{38A2AAEA-C959-4781-A5CA-6E199B35EE8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01" operator="containsText" id="{CD2480E8-7CA4-4470-9F79-CCF014D82B35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02" operator="containsText" id="{05E2D2BD-2521-4BA5-8A8E-A6139EB9E5D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03" operator="containsText" id="{BABD1E40-5962-47A8-A552-071F6D74A13E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04" operator="containsText" id="{6E8A29A3-157F-4E68-8E93-B4FF1DE6AAF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05" operator="containsText" id="{49DBB2A1-4FE0-4B11-A310-82814007CAC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06" operator="containsText" id="{E2E0C627-F889-4CED-A020-AC8748A75A8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07" operator="containsText" id="{04A45EB5-9285-4D75-9002-FF0733CE38A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08" operator="containsText" id="{28DDEAE1-3816-403A-974E-A57D182F5BB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09" operator="containsText" id="{167DB86D-E53F-4DD7-8020-829158EC01C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10" operator="containsText" id="{7B1D223F-C267-4283-92C3-6C1FEFADEA6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11" operator="containsText" id="{49FFFCED-6819-4E18-A117-B820F3F77A5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12" operator="containsText" id="{7CAAEE0A-BD44-4B2A-9A9C-48B55FEF737D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13" operator="containsText" id="{4F84F8A2-010E-471F-A6F0-5062A2B5D14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14" operator="containsText" id="{A7E1550E-2346-49AF-B4E0-184CE112F38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15" operator="containsText" id="{F7234675-8DA3-4E58-9893-AFE3E9BADC46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16" operator="containsText" id="{6D5F8EE1-25B3-4384-8C44-CBB19D9B24E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17" operator="containsText" id="{B8202266-6881-40DF-84AC-161278EB5C1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18" operator="containsText" id="{79C92156-90CB-4972-AF73-5B4E516161B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19" operator="containsText" id="{40D46B6A-1ED1-4DD7-BD0D-2D7FEABA24F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20" operator="containsText" id="{51479154-5F1F-40C2-99BF-A420A00F0802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21" operator="containsText" id="{FDAC5C7F-596B-448A-AD1C-41BEA31D1C0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22" operator="containsText" id="{990C8C49-A9A7-49F9-B34E-DE784CA5F64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23" operator="containsText" id="{E1CAB5C2-5C62-4FDD-9120-41E9B0467A0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24" operator="containsText" id="{221073F3-C96B-4155-9EC2-7DF0396FC16B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25" operator="containsText" id="{4DB74F80-99E0-4CD0-80E4-5972D5F3629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26" operator="containsText" id="{055FB5E9-6953-4F5D-B661-A2DBE51A117D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27" operator="containsText" id="{EFBF46FD-C416-4F5E-8400-49828EAD517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28" operator="containsText" id="{9814B95E-9BEA-4CA2-9719-38C507CF8E50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29" operator="containsText" id="{A31627DE-89AF-4950-A707-392CAA7E8AB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30" operator="containsText" id="{FBBB1663-EBB1-4627-A4D5-28ABA2057C3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31" operator="containsText" id="{73216FD7-5158-4C61-8F17-11F3323D6D3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32" operator="containsText" id="{EA9AECD3-1256-4B88-9D12-E657F49192F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33" operator="containsText" id="{BCCD9E1B-309C-41FC-9686-5BFA49B35E5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34" operator="containsText" id="{7E41F529-DA35-478A-9E17-EB4B6F4A3FE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35" operator="containsText" id="{F2F9CCD0-28AB-4472-8EB3-D79EFC2E8A5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36" operator="containsText" id="{B515E2A3-730B-4BB9-8935-C7B9F5AB8196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37" operator="containsText" id="{DFEF8F58-540D-444B-ADAB-076AA8D792EE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38" operator="containsText" id="{23F5A654-62A8-4CFF-994C-C3A2383F0C2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39" operator="containsText" id="{F11CF130-8E75-4500-9B0E-88890570C55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40" operator="containsText" id="{DED638FA-026D-419B-A18C-D14F175F8C5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41" operator="containsText" id="{D178116B-7209-4BD3-8AEA-A713B6DA3AF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42" operator="containsText" id="{6C23B9CB-DAC5-4E6A-A776-5E327D90DBFD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43" operator="containsText" id="{14886D77-CA04-4492-85D8-F14F4D8E3C2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44" operator="containsText" id="{A170B22A-0F64-499C-B491-9AABF3CA713D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45" operator="containsText" id="{C7307329-B67C-46B6-9C25-D32A42DC9D2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46" operator="containsText" id="{B1258603-CDBB-4CA8-8FC0-AAA1487749DD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47" operator="containsText" id="{5AD84627-9243-4685-8E79-20C31B8D4C12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48" operator="containsText" id="{317C5C44-01D1-458C-971F-03D804997D70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49" operator="containsText" id="{50D2B16C-FBE6-4BE0-AEB3-014F6744299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850" operator="containsText" id="{21F74628-B7AE-4AA6-960C-23EBE091D48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N27:O27</xm:sqref>
        </x14:conditionalFormatting>
        <x14:conditionalFormatting xmlns:xm="http://schemas.microsoft.com/office/excel/2006/main">
          <x14:cfRule type="containsText" priority="7483" operator="containsText" id="{8B0BFE84-F855-4B99-8AFD-52AA2ADC843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84" operator="containsText" id="{F0F24CB8-E8EB-4757-81E3-F5A8DDE447DF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85" operator="containsText" id="{61B60D9A-8936-403E-AEED-76BF68AD863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6" operator="containsText" id="{26F75410-CF7B-4184-8362-4BD98EBE0D7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7" operator="containsText" id="{D0832326-D44D-484C-8117-749CEC376E0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8" operator="containsText" id="{147C7A5C-47A9-45FB-B866-E0D71EE630CA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9" operator="containsText" id="{150C5F05-AF9E-4754-BE08-3224616989F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90" operator="containsText" id="{2203B43C-79AE-4A80-BC17-72A07D942C3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91" operator="containsText" id="{5D9E3936-9677-4197-B9A0-FEEE574802A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92" operator="containsText" id="{A7BA1868-B804-4DFB-81D4-8EC023455F4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93" operator="containsText" id="{2EADA837-F963-4579-AF44-C324B3A0B87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94" operator="containsText" id="{37AD174A-CC06-4B4E-9588-35D0FBD93ED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95" operator="containsText" id="{9257404E-F12A-41A3-9115-B7AF9785240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96" operator="containsText" id="{40A38953-9E73-414F-A10E-C630F43AEE7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97" operator="containsText" id="{401F98EC-1D59-4A61-A522-4735B3D624C9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98" operator="containsText" id="{EA140F6B-F455-4F0C-AE48-0B481AE101E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99" operator="containsText" id="{A1E76B50-DB66-4FAE-955B-FE9533BC05A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00" operator="containsText" id="{3EDFACBD-793C-447F-85E2-6DAA6FB18347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01" operator="containsText" id="{6634E0B4-2686-48BC-A727-F7BF982BBB2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02" operator="containsText" id="{694C36C2-BFB6-4238-B07F-3E2DFA6B394E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03" operator="containsText" id="{7A3831DF-9612-4590-AACA-734B28110609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04" operator="containsText" id="{C78F212E-75A0-47BA-B590-C95EAECE7F89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05" operator="containsText" id="{5165B3E9-461E-4E55-985B-5732D4606E7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06" operator="containsText" id="{454374C5-14EB-4977-B23D-DA4798ABC80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07" operator="containsText" id="{F98CBF05-3431-4136-8DDA-82BDE0102A8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08" operator="containsText" id="{1B363A90-288A-43AF-97D2-CFEF927966E1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09" operator="containsText" id="{5E5CC01A-B41C-4FD2-B61A-E55B97FE846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10" operator="containsText" id="{CAA0AC4F-4BB5-48BC-9E8A-03F345F6B31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11" operator="containsText" id="{B0E09F75-CA99-45DD-B5BC-DCB04727011B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12" operator="containsText" id="{B310C60C-008B-410D-89C5-A7E9F3BA4A1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13" operator="containsText" id="{24D94418-AD0A-4523-B31C-1AD1E747A49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14" operator="containsText" id="{0CDC7B6B-0E31-4139-B431-0F43C2A0ED0C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15" operator="containsText" id="{41965067-818C-4A91-89E5-E2F617355E78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16" operator="containsText" id="{00447D78-9204-4172-9359-48D030BBD1E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17" operator="containsText" id="{151604EF-C0BE-4353-B815-046E528C8AB9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18" operator="containsText" id="{2F861BBF-15F7-4601-BA52-3B04A31D74E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19" operator="containsText" id="{EE000474-7024-4BDD-AF18-192DE2D014C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20" operator="containsText" id="{C71E09EA-9B04-44B5-93EE-44D948836C2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21" operator="containsText" id="{8FE040A4-AC3E-4BF3-9782-CBA761A320F4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22" operator="containsText" id="{D11F595D-1839-4145-8655-7963EF6A38F1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23" operator="containsText" id="{B0EF973D-C02F-495B-B6D9-03BAB29B853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24" operator="containsText" id="{86BF338E-DFE2-4881-885E-B69F0BA65EA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25" operator="containsText" id="{7A70D446-B35D-4E8C-82C0-34D7CDB1758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26" operator="containsText" id="{B5980F99-DA6B-4DDC-A71A-6C559D74824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27" operator="containsText" id="{F7C65D13-EF22-4622-AC9F-FD66EDCE9A33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28" operator="containsText" id="{F1E8946C-165D-4ACB-ACFE-A1CE6D74DB0E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29" operator="containsText" id="{1A831BB1-A11D-464E-BDA6-C0D7511A43B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30" operator="containsText" id="{76B44BC8-8BBF-4753-9413-D407DBC11883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31" operator="containsText" id="{F8D62425-2445-42F2-9C3C-A3D99D177680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32" operator="containsText" id="{8CF73926-CA63-4096-9271-987EC68C572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33" operator="containsText" id="{359F4AEE-DE4F-4DFB-8212-A861C29F0C4D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34" operator="containsText" id="{DA8CEA2C-E3DE-4668-B420-C350D5B2E41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35" operator="containsText" id="{A4CF5532-8617-408C-932A-A7287AA7F28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36" operator="containsText" id="{53F3979E-A30E-47EC-B084-3A8336A0776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37" operator="containsText" id="{66597B25-55C5-4A56-8234-22934B7C0761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38" operator="containsText" id="{81C48EBF-6CC5-4207-A0AB-301829D76424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39" operator="containsText" id="{48A4E95C-24EE-45BE-978A-69F04E608AB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40" operator="containsText" id="{39590B63-25E8-4606-973D-EB0EA4867F64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41" operator="containsText" id="{F61E2286-646F-48E9-A887-48714E9F33AD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42" operator="containsText" id="{1234D26E-CAF3-4E87-BE94-1FFA923B729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43" operator="containsText" id="{11AF6218-D329-4559-8E7D-AE21A1AE5AA4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44" operator="containsText" id="{48689411-6765-4B32-A6BC-56AD2C6A12E5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45" operator="containsText" id="{20940CD8-938E-41B9-A135-A44058DAE517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46" operator="containsText" id="{26F588A8-F65B-4A92-8B80-84FF62CF469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47" operator="containsText" id="{66C6B0E3-898E-4587-ABBF-B3E9D097CDA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48" operator="containsText" id="{E78AE6A3-2F62-4D45-B675-D8A2AB1E993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49" operator="containsText" id="{FBD940B3-703B-475A-8D28-8A76AE5AD76C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50" operator="containsText" id="{00E6CBF2-D9CD-4C53-8165-EB04125C0053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51" operator="containsText" id="{3E69F7AC-0F95-43CC-9AC4-BCA017CD7CF6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52" operator="containsText" id="{C07D1D4E-8EB8-43BA-9B02-2EC2AADA966F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53" operator="containsText" id="{66E82167-862D-4AA0-AD24-0EC53224FD68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54" operator="containsText" id="{9AFF9D9C-7D9C-4E96-9597-28C7A3E20D41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55" operator="containsText" id="{D66B1E68-00F6-4B20-B56E-E51734D58DE1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56" operator="containsText" id="{B2218031-E519-41C7-B9EE-91222B65E92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57" operator="containsText" id="{F9ABCE53-2826-47AE-A216-9E10BEFBF30F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58" operator="containsText" id="{15E763E7-3D35-44CE-884C-EFEF21EF4542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59" operator="containsText" id="{70DF8EBE-4000-4A64-9E77-C4C3FF723ACC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60" operator="containsText" id="{6C23F07F-278C-4CF4-9CE4-E4C1DFF9CAF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61" operator="containsText" id="{F33C67C0-C13A-4DD5-A20A-680B29E2B1A2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62" operator="containsText" id="{874F4280-A2AA-4FEC-8BF5-3E2FC3C729D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63" operator="containsText" id="{4FF4B77C-CF55-430F-A2C1-28A61B21DE3D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64" operator="containsText" id="{F0F8AA26-9401-48F2-A004-C560CB017195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65" operator="containsText" id="{11215EFA-5DEB-49B2-ABCB-D3257AC395B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66" operator="containsText" id="{110EAB77-4D5E-4B12-9D2A-836FC44DA274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67" operator="containsText" id="{12849B59-F6DD-49CE-AAD8-9C3243479616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68" operator="containsText" id="{303CB590-E24D-41FC-8FC0-8DE0F265CC1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69" operator="containsText" id="{B1555596-CD88-4D80-BB65-6014853F918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70" operator="containsText" id="{70F21213-2033-4D0F-AE77-7D5161C8707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71" operator="containsText" id="{DBDC4D07-EFDE-4468-8EF4-31E969165994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72" operator="containsText" id="{69DB34EB-20F7-402E-B56D-F04F3C0E07F9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73" operator="containsText" id="{F4EB1255-38D6-477F-BC24-FEDD827D4FD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74" operator="containsText" id="{0D3B3919-21C2-404A-B741-66193926BEC1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75" operator="containsText" id="{3BED99BF-B74C-4844-8720-9F74B39CDCE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76" operator="containsText" id="{9B239196-6D9E-4C2E-BD33-ECF1C758AF3C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77" operator="containsText" id="{28499913-5F7E-4AB5-86DF-3F5A0E105EA0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78" operator="containsText" id="{234284BA-7AA4-47FA-96A1-AE39B69D5E6A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m:sqref>N27:P27</xm:sqref>
        </x14:conditionalFormatting>
        <x14:conditionalFormatting xmlns:xm="http://schemas.microsoft.com/office/excel/2006/main">
          <x14:cfRule type="containsText" priority="7369" operator="containsText" id="{0BEE8DA6-DC2C-499A-9590-F78341BC4B2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70" operator="containsText" id="{A243D88F-DD28-402E-9427-A6BFDF48BA12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71" operator="containsText" id="{3E9FF6DD-4CF0-42EE-9B33-DA25FEE8E8A5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72" operator="containsText" id="{F8DD7EC7-BFE7-4EBE-A0F9-B767852E12D5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73" operator="containsText" id="{67D577E4-E7C5-4FA2-A1FB-AB4CE1FF09F0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74" operator="containsText" id="{86800302-DA33-47EE-BD82-F1F123A21BC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75" operator="containsText" id="{E0BCC976-F3CB-49F0-82FB-B556D85F951E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76" operator="containsText" id="{F5F8B25F-3C48-49C5-AB21-C15080E18250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77" operator="containsText" id="{336F0382-B0B2-4353-957E-DCE4DC1FF19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78" operator="containsText" id="{9A7369A7-3062-49E4-AA73-40F1735125B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79" operator="containsText" id="{D8F30DCD-E52D-49FD-A04E-EC793BDDC70B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80" operator="containsText" id="{DB00886F-E3C6-498C-A181-7BE77926B517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81" operator="containsText" id="{E209F8C3-30DB-4AEF-B474-DFE7E5FEA377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82" operator="containsText" id="{50DD8472-F009-4A03-B934-CCFF150A10DE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83" operator="containsText" id="{A45657F8-8369-4272-823F-EA671C3D9772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84" operator="containsText" id="{CA380D2D-AFA8-4B05-9F36-1F3E2A7A7F28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85" operator="containsText" id="{10E443F7-348C-4560-B6F1-23D1FE94D20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86" operator="containsText" id="{883A8158-EF49-4711-B025-9ACF5EE6035B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87" operator="containsText" id="{ABCB0C5B-73D2-4445-9B66-2F8BEC5D658A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88" operator="containsText" id="{38D5DFA0-96D2-446C-9C6C-FDBD173C8C58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89" operator="containsText" id="{E4A1E09B-A5EA-49B6-9A8A-358F408BD825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90" operator="containsText" id="{06B09083-EA59-42B0-A22E-D5C7FDF02A1A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91" operator="containsText" id="{5F47A963-846B-461B-9D20-F15C31DF7F0A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92" operator="containsText" id="{15355E6F-D7C6-4353-B80D-AF49F42BE728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93" operator="containsText" id="{6D960CD8-8F54-4A32-A10D-B4672A8668F9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94" operator="containsText" id="{03B6FBB5-8E8A-4B12-A489-80C4F031E8A8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95" operator="containsText" id="{46F83CC9-4A0B-404A-9838-70FAC91BE860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96" operator="containsText" id="{60D55B21-655A-4FC6-A25C-2CE24634A603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97" operator="containsText" id="{13DBA95E-5774-4F41-96C6-22232A42CA2D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98" operator="containsText" id="{BB66C060-967D-45F6-84B3-71EAED18223A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99" operator="containsText" id="{10E5F8DF-6113-487B-9F46-4DF7649E97E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00" operator="containsText" id="{54D22FF1-928B-4CB1-9DD6-21631FFB94DB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01" operator="containsText" id="{CB6E9F25-7A6A-4289-858D-F5C6DF5F85D0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02" operator="containsText" id="{CC727A3D-9DAC-4CC8-B2F4-986C7022D2C9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03" operator="containsText" id="{459C7C7D-CE9D-4348-85BA-3063D554FBE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04" operator="containsText" id="{F1550168-D14F-4406-9485-DBE27DF1249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05" operator="containsText" id="{A8B83DE8-4821-4FD3-BB11-EFB71DF9BA2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06" operator="containsText" id="{11A654FB-3265-4C06-BEE2-759617947F04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07" operator="containsText" id="{566644F1-98ED-4A28-A91A-2564CD6B239C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08" operator="containsText" id="{8D2AD139-6368-4EE9-9AEA-ED23C306F80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09" operator="containsText" id="{77F5EC50-D62E-449A-9C82-92A600794D18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10" operator="containsText" id="{7D55534B-673B-4B77-94DA-CDE19DF0AB9E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11" operator="containsText" id="{C3281320-DE55-4D5A-BEFB-3724F8110444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12" operator="containsText" id="{8093DF06-441C-4C25-9FFC-6DC7A61838F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13" operator="containsText" id="{C479B180-F79F-4A06-9423-7D89700A325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14" operator="containsText" id="{F46B5D16-86D4-4FC0-A895-9360D417136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15" operator="containsText" id="{57DC4916-41B4-469E-B6CF-12DB7E043756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16" operator="containsText" id="{1C59BA1E-B095-4403-9037-1C62FD31FE4C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17" operator="containsText" id="{8D1F78CC-0A7B-459D-B6F4-B0A0B2361DD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18" operator="containsText" id="{1BC63EDA-AB51-4D9D-A374-3F5921FBB99D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19" operator="containsText" id="{0AB13250-9888-4F0D-A413-9C1EFFF40828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20" operator="containsText" id="{4EFD9450-B001-4DA8-ACD1-41D59001AC8F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21" operator="containsText" id="{8E827EBD-EA2F-48F7-AA6E-E91ABEA0BE7A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22" operator="containsText" id="{FDA5E087-C082-41AB-AB2F-BDA44504D5C5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23" operator="containsText" id="{680CA167-EE12-4A38-8B4D-9EB774C10D65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24" operator="containsText" id="{D3D7FF57-52E2-4279-8137-20F59B7C936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25" operator="containsText" id="{F6842FCA-119F-48E9-BE4C-CC73E56264DC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26" operator="containsText" id="{26293CC4-0BB8-4753-8C43-16474C4C1791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27" operator="containsText" id="{FB922462-F1D9-4D03-B889-B6F201080F3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28" operator="containsText" id="{9C69FA64-F3CD-417A-A94E-B39358CACF1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29" operator="containsText" id="{BDF67E3D-E4C3-4F58-94D4-5A42CD62D1DC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30" operator="containsText" id="{5A4265A8-AE17-4A58-935B-615D07D4AAC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31" operator="containsText" id="{324092C0-E089-4D21-A586-F57E3A4C4EA6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32" operator="containsText" id="{33105CF8-3940-4638-A67D-D7871EDD7D6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33" operator="containsText" id="{E916A676-34BB-4D20-8405-C3241004520E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34" operator="containsText" id="{E047CA9E-01C3-4961-81AA-9AEFB81951E0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35" operator="containsText" id="{7FDC87A8-E444-435E-9864-23EA64BFFCD7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36" operator="containsText" id="{2A8FE40A-DB32-47BF-9FD0-3286FB68703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37" operator="containsText" id="{7DBAF851-FC8A-49E1-ACF7-D0B73926514B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38" operator="containsText" id="{BE1192EE-6A85-4D6B-A201-727E567D08B6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39" operator="containsText" id="{CF144202-3F04-4F7A-850D-F4FA1CC3AB54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40" operator="containsText" id="{7C256B78-7F65-4B66-820C-DF8B235E296F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41" operator="containsText" id="{24065BC3-ED42-4080-B22B-E203B9A567EF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42" operator="containsText" id="{073D1E25-E96C-4D09-9D0B-27808B161856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43" operator="containsText" id="{7E4EEA98-42B1-43D7-A91D-F5B5B4867FB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44" operator="containsText" id="{0D94D304-D666-48DF-85F3-9D680E2D2D17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45" operator="containsText" id="{9F3C90C5-D0A2-4762-A379-D2FBCEAA0D09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46" operator="containsText" id="{8F724CE6-E275-4621-A1AB-98434C65B023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47" operator="containsText" id="{597BDB86-C597-4E3E-B0C6-4C34A76F3BBD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48" operator="containsText" id="{BFA83EBD-A19D-4E83-9FF6-D146B336BCB4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49" operator="containsText" id="{B7F02DEF-A553-4D6C-8BE8-0B64D6718BA1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50" operator="containsText" id="{9E75F70D-E475-450B-B8C8-1EB577523C06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51" operator="containsText" id="{F35A306E-F44E-4011-A152-B911505E47D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52" operator="containsText" id="{3DAA6C82-4BB2-42A2-BC67-8CF6F192DC19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53" operator="containsText" id="{8465FDCE-DC78-424F-9F9A-306EC93A4A62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54" operator="containsText" id="{3F7D0642-9D07-4E2A-B39B-F7C5B9DE82FC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55" operator="containsText" id="{DE069BA9-61DA-4578-9A46-99DB858D277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56" operator="containsText" id="{F8C841BE-AA82-4B9F-8DF4-247A7E51B704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57" operator="containsText" id="{5717183D-C0D3-4A4E-80F1-B97B05D53E55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58" operator="containsText" id="{1ACD6089-BA84-4B33-9258-33E1C7306116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59" operator="containsText" id="{A58A32D7-28B8-459D-B86A-282BC0C27556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60" operator="containsText" id="{14ACD25F-0910-4EF3-A9B2-CAEB132D7327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61" operator="containsText" id="{125C702D-A066-4CDF-9061-10FEA35517D7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62" operator="containsText" id="{5B71F093-9A2D-4072-9433-89586536CD28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63" operator="containsText" id="{9B3876BE-2B13-4547-942D-50778175E4F7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64" operator="containsText" id="{5E34D64E-70CD-4AEC-821E-1A5D3F220DE5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65" operator="containsText" id="{5470A55C-A808-4CA4-B619-DD884AFAFA45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66" operator="containsText" id="{8F0B7D02-6A14-4CD4-B208-E533A8C04317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67" operator="containsText" id="{64BE780D-127A-4937-B7B8-3608E39C002B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68" operator="containsText" id="{71EDC9C9-6059-466C-81F8-E25E0F6D0D4B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69" operator="containsText" id="{ACE2C7DE-7D9E-42E7-8689-F617D5621671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70" operator="containsText" id="{623F1F44-0F6D-444C-9F07-42E87DA38DA4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71" operator="containsText" id="{AF500FA5-7E57-40BD-95C9-D3E47279A68F}">
            <xm:f>NOT(ISERROR(SEARCH($J$44,N27)))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472" operator="containsText" id="{3B5C08B9-3791-4654-AE12-9DBDCC49D626}">
            <xm:f>NOT(ISERROR(SEARCH(#REF!,N27)))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73" operator="containsText" id="{B591AECA-AC4A-4E66-AE01-2098FCD6D4AA}">
            <xm:f>NOT(ISERROR(SEARCH($R$44,N27)))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74" operator="containsText" id="{36700D37-4522-4643-A3F0-732E07FFBD17}">
            <xm:f>NOT(ISERROR(SEARCH($Q$44,N27)))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75" operator="containsText" id="{6F078250-CAC7-40E9-91C2-88B3E3B9848F}">
            <xm:f>NOT(ISERROR(SEARCH(#REF!,N27)))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76" operator="containsText" id="{A6220171-56DA-49CB-8596-23F35FF8275E}">
            <xm:f>NOT(ISERROR(SEARCH($I$44,N27)))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477" operator="containsText" id="{FAE81AF4-E019-46FA-8D21-9938EC685D7D}">
            <xm:f>NOT(ISERROR(SEARCH($P$44,N27)))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78" operator="containsText" id="{2C5CD2E8-E7EF-4911-8670-216DD5F3971A}">
            <xm:f>NOT(ISERROR(SEARCH($O$44,N27)))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79" operator="containsText" id="{BD343A74-B3FE-4E24-A497-2EB131171EEA}">
            <xm:f>NOT(ISERROR(SEARCH($N$44,N27)))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0" operator="containsText" id="{C9282FB0-1D11-41BC-BA54-C3C68E1EB070}">
            <xm:f>NOT(ISERROR(SEARCH($M$44,N27)))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1" operator="containsText" id="{76419C9A-54E1-4911-80A5-E9E335B11677}">
            <xm:f>NOT(ISERROR(SEARCH($L$44,N27)))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2" operator="containsText" id="{318F10C6-9AA9-47F2-9B13-5C29ACFE020C}">
            <xm:f>NOT(ISERROR(SEARCH($K$44,N27)))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N27:Q27</xm:sqref>
        </x14:conditionalFormatting>
        <x14:conditionalFormatting xmlns:xm="http://schemas.microsoft.com/office/excel/2006/main">
          <x14:cfRule type="containsText" priority="7237" operator="containsText" id="{B9B98AA1-58D6-4DE1-9E18-ED5A65FF2EF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38" operator="containsText" id="{CEE6C005-A16F-4A1F-A3B1-19C19A42D89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39" operator="containsText" id="{3198EC25-7EAD-4244-8FF5-0F2E9652A7A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40" operator="containsText" id="{214FA1F1-D8AA-4FFA-806F-089FE04D32A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41" operator="containsText" id="{EE6A74CE-4B51-4578-9034-527EEDEDDD9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42" operator="containsText" id="{7F9A0C99-B438-4D01-B396-8C4A2AA2B6A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43" operator="containsText" id="{9528E50B-28BA-4DFA-A5FD-28D6D425602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44" operator="containsText" id="{D9A12DB4-ABD7-4387-8701-78E05017D08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45" operator="containsText" id="{EC973791-B888-4275-B357-A06A429FC3D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46" operator="containsText" id="{2F7458B8-E145-42EB-8CB5-3924C2EA7E9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47" operator="containsText" id="{43BA8BF8-50AF-41DF-B1C1-202232AE444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48" operator="containsText" id="{D51C775E-AAD3-4383-913B-B364C54BF95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249" operator="containsText" id="{EE97062E-71AE-4CB9-A3E2-361A535B261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50" operator="containsText" id="{6C413A84-D5D2-4822-89EB-D49951DDC7A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51" operator="containsText" id="{3A55E536-11DB-4CDF-ACA2-FA237E014F8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52" operator="containsText" id="{F9281B0D-E4E8-4D8A-8418-ED05770A77D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53" operator="containsText" id="{AFD9C9FA-C715-4EFB-B72D-C82C2743A2A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54" operator="containsText" id="{7F51AF1F-C285-4563-B504-E8239DB11AB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55" operator="containsText" id="{0B7DC408-A0FE-4417-9C34-E2DF962B0AD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56" operator="containsText" id="{4241E5B2-736B-4CCA-B172-C9C60D3BC46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57" operator="containsText" id="{986351F7-B61A-4B7A-ADCA-A44A05188D6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58" operator="containsText" id="{26A0FD20-86BB-4A79-851A-19E6718A336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59" operator="containsText" id="{4B934EAA-BEE0-4661-940D-7E5415B35F6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60" operator="containsText" id="{9D471209-C153-4A2B-9084-EBDB753D204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261" operator="containsText" id="{0BFDD1E4-8335-4E88-96E7-129ED6FE583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62" operator="containsText" id="{D9E5B265-89DE-4AA3-A50C-A70FB4CC377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63" operator="containsText" id="{F7026846-4773-41DC-93F3-AE57D722F55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64" operator="containsText" id="{7876EDF9-2549-48E4-B043-C2D8B78D10B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65" operator="containsText" id="{24A9C700-C145-42C6-A669-CA3D85D1379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66" operator="containsText" id="{BF888EAA-CD5E-4DFF-9575-21EF80A256B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67" operator="containsText" id="{9B5445AA-96A3-4557-9695-7D35B3BCB8B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68" operator="containsText" id="{2B44E125-384A-474C-B208-F133876B658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69" operator="containsText" id="{A0119A9E-E337-4C23-A215-4F4FAD2355B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70" operator="containsText" id="{3B526DAF-D382-40A3-873F-DC6A3A917A1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71" operator="containsText" id="{1C04A0CC-C674-4E8F-A0B3-871C496723A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72" operator="containsText" id="{D0A91B02-055C-4C7C-8A03-91AAF6A1C5C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273" operator="containsText" id="{6F479204-37A6-4D82-827B-A6C116A16C3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74" operator="containsText" id="{AFA959F0-8F8D-44B6-98F0-73166A644FD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75" operator="containsText" id="{12A8A5E1-8288-4F24-AF5D-DB257B79769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76" operator="containsText" id="{7BF7FB29-D985-47B7-BF63-BCE0A7F7E89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77" operator="containsText" id="{3E61013A-9C9C-498E-8493-605F64D0CD5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78" operator="containsText" id="{10EA3C9A-6D4E-4B1C-A702-B29C9B260E9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79" operator="containsText" id="{96812D4E-82E9-43E3-954D-5726EA163D1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80" operator="containsText" id="{90ADA6B7-CB29-42B3-B3EC-07FEB7944BF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81" operator="containsText" id="{69B5B50E-CEF8-4E4B-8C0D-052E488913D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82" operator="containsText" id="{B4AAF051-5746-4356-AA84-53B7F5E5B95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83" operator="containsText" id="{A9F458DD-89AB-4C1B-9365-36E2694DA15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84" operator="containsText" id="{3EA2B983-4ED8-434A-9A96-89D6E8CFF6E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285" operator="containsText" id="{63658B1C-FBC6-4853-BD45-C2CBC7B499A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86" operator="containsText" id="{F8C49B7E-9C41-47B1-8FC1-1A0F1C71A08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87" operator="containsText" id="{BED86E7D-9507-4B69-A66D-A37D04DAB0A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88" operator="containsText" id="{AAD54822-F6DC-4608-9ABF-8D124B6940D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89" operator="containsText" id="{B68B8A7B-81BE-45EA-89B2-2F1ACD05C58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90" operator="containsText" id="{5951C8AE-2AE6-491B-AD01-D0033A90DA8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91" operator="containsText" id="{9654AF43-88CF-4C3E-9BE4-F3FB40C63B9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92" operator="containsText" id="{AC57B834-1EDB-4BD7-A6A7-83513A72CB0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93" operator="containsText" id="{F45CC672-2ADD-4DB0-9FB1-3400882BBD6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94" operator="containsText" id="{EFAA67F2-EFFF-4E4C-9A27-2FCBFF1FA48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95" operator="containsText" id="{FDDC7067-D47E-4A80-B22A-D86CBF48531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96" operator="containsText" id="{55FFC65E-9DE9-4767-BB2E-17A9A9F052F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297" operator="containsText" id="{D7A39446-BC23-411F-A7D7-FEFBD6A706F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98" operator="containsText" id="{C91B0CCA-61AF-443E-94BA-2DE5BAA8251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99" operator="containsText" id="{0D16EA2C-9EA7-463E-A10E-9BDE3572FA9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00" operator="containsText" id="{A4E6C980-8BCB-40A0-B8A5-6EB9C6491C7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01" operator="containsText" id="{C3B789D6-B545-4368-A0D9-40B38585900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02" operator="containsText" id="{A558B76B-887E-4973-8ED1-1BDDC161D85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03" operator="containsText" id="{2DCBB136-2814-48D1-B2AB-E1DBA3EEE78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04" operator="containsText" id="{1C0708B7-422F-454F-9854-D19511A272D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05" operator="containsText" id="{68A5D79B-2AFF-472C-996B-872FF3983F7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06" operator="containsText" id="{A6B02B88-0F8B-47A7-A321-92893348E68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07" operator="containsText" id="{1DEE7576-BC48-4DCD-90EF-CD3BD8BC0AA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08" operator="containsText" id="{AFAFA998-2CA8-4532-AC44-5A6244BBCFA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09" operator="containsText" id="{7545D2D7-E383-4BBD-B9BE-02677AA6731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10" operator="containsText" id="{A7E56476-EEDF-4CFA-87CD-4BB21519963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11" operator="containsText" id="{2DC00D1E-F64B-4ACE-B331-CDF7FA06F0D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12" operator="containsText" id="{F2650966-FEE4-4127-A4BE-60268D89BAF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13" operator="containsText" id="{7434FBEE-9D65-4BE4-BC02-1B5AB843160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14" operator="containsText" id="{C0CD2B7B-9FB1-4891-9157-B3448D9074A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15" operator="containsText" id="{B95A7A2A-4B03-4A46-804E-B71104E687D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16" operator="containsText" id="{4E5FDAEB-BC5D-401E-BD59-F518EFD6AD0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17" operator="containsText" id="{B17E5E2F-FEC3-4764-BA1C-87CD2EF1AE03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18" operator="containsText" id="{4E50D62E-59EC-4D90-953F-CB304C48164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19" operator="containsText" id="{54946365-24BB-4F0D-B30E-96688F8089B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20" operator="containsText" id="{4C91ED9C-C61C-4AE8-95B0-C14275977E6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21" operator="containsText" id="{F90F8740-49BC-4B34-AADD-D307CD5DF27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22" operator="containsText" id="{C0AE7225-0846-42DF-8ABC-8491C4DBD06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23" operator="containsText" id="{851A345E-B3E7-430A-91E1-105124EA223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24" operator="containsText" id="{2C5A272A-9826-4886-B4B7-31711D9379A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25" operator="containsText" id="{0945C484-C3B9-43EF-931D-F3C4E1D5033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26" operator="containsText" id="{BF1D073E-52F2-4960-8B02-171519CA1C9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27" operator="containsText" id="{4E44970F-6495-452F-ACB4-CDCFD64409A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28" operator="containsText" id="{2D2BF015-1C40-44AE-936D-ED1BE4E8053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29" operator="containsText" id="{DD1585E7-CBA2-4D05-ACD5-FB9B5F6C112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30" operator="containsText" id="{53C0D418-681B-48B2-94E1-E0FFA34F71A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31" operator="containsText" id="{22D43E76-D777-4E88-AAAF-119649E15B3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32" operator="containsText" id="{6BDEA4FE-87AB-45F4-BB6A-8DB7B1E57D4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33" operator="containsText" id="{51CCB01C-30F2-44D9-ADE7-0EFE3B285E7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34" operator="containsText" id="{96ED0E5A-A9ED-4D99-B078-26CE8B06B80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35" operator="containsText" id="{56E17916-D42A-442D-9989-129D26CB03B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36" operator="containsText" id="{95EA0526-7C00-4CB8-9253-1E9C2B893C8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37" operator="containsText" id="{9EB63897-0804-4FF2-A69F-DD621036E6B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38" operator="containsText" id="{F4F7296B-FBD8-4B25-B7D2-C8A09163C5E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39" operator="containsText" id="{AE49A15C-628C-4ACC-BB2E-B860D06E94B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40" operator="containsText" id="{8CA1EAC7-2F7E-4B54-A9BA-D3C872987AC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41" operator="containsText" id="{FCB406F9-F931-450A-B6CD-1C78656DC31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42" operator="containsText" id="{2738253A-0985-4BC8-8195-BF347BEC24E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43" operator="containsText" id="{4B858A7F-6D87-4A07-B45D-EEA6B7E8E47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44" operator="containsText" id="{9A38347A-3988-4CB2-A134-7BA32F6B9C5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45" operator="containsText" id="{703647DC-2312-4E37-B8BE-19B7D69C931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46" operator="containsText" id="{B753BCD4-D990-4D59-935B-E51D47C8937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47" operator="containsText" id="{C828E341-E5AC-4065-A54C-CA9BE8444F0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48" operator="containsText" id="{29B28BC5-7538-42A7-B27B-7A58EEBC1F0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49" operator="containsText" id="{18C405D2-994B-4C0A-AA45-16581C6CF46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50" operator="containsText" id="{58070BD7-96CF-418B-A978-BE942DFD2E1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51" operator="containsText" id="{A2000CC3-EC70-4FE3-9055-5DFFC2653C8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52" operator="containsText" id="{784BB237-95A1-4FA9-B122-057E641A231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53" operator="containsText" id="{B0038A2E-7818-41F3-8DE4-FFBA1ECB61C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54" operator="containsText" id="{CBA82433-120D-469E-884D-734AD0B52A4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55" operator="containsText" id="{0E1ED027-4979-4991-83C1-E3F3B200462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56" operator="containsText" id="{C2E0EC90-3EF8-4506-9A83-252DFCF7FFA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57" operator="containsText" id="{C1AE2E3D-5098-4BDB-ADEA-261CC57A2AF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58" operator="containsText" id="{2CDDEED1-D7F7-41DD-93A1-BAD2A436F63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59" operator="containsText" id="{A82BD981-825D-4389-B291-180E4F474BC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60" operator="containsText" id="{BD7F3F33-7E70-449A-A76D-F9AA4B03677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61" operator="containsText" id="{E9F841C6-3252-4620-84A4-31B78238797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62" operator="containsText" id="{41036623-8888-4012-A250-70F044249C6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63" operator="containsText" id="{FB1C17A5-FCF6-4565-AA49-88B017639AD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64" operator="containsText" id="{F040F949-DA9D-4119-A73B-39083EC077E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65" operator="containsText" id="{E37C2459-9BD3-4491-BE1D-0433E10643A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366" operator="containsText" id="{255C621F-7A94-4696-A9DF-557488FDCC3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67" operator="containsText" id="{1BC7819B-492D-4BF2-BA00-4B2A772D51C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68" operator="containsText" id="{BB0879A9-0888-477C-A31C-14F92D624DD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</xm:sqref>
        </x14:conditionalFormatting>
        <x14:conditionalFormatting xmlns:xm="http://schemas.microsoft.com/office/excel/2006/main">
          <x14:cfRule type="containsText" priority="7220" operator="containsText" id="{2B3DE0FA-4394-46C2-90F5-029885F10E0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21" operator="containsText" id="{9964BCA1-C022-4605-8F41-1EE86963572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22" operator="containsText" id="{BC99FEC0-C9A6-478C-800C-28F16D2E51C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23" operator="containsText" id="{50466365-FDC7-4D65-8943-2BAD6C76FA0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24" operator="containsText" id="{0FA462AB-740F-4EC8-981E-FEDBE385FC9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25" operator="containsText" id="{9CC3C364-F676-4879-ADC7-8D2829540F2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26" operator="containsText" id="{AFC4480E-CBB3-4D71-B7E6-1B99002127A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27" operator="containsText" id="{F0A7A827-1455-48F3-B65B-69CEC2C8860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28" operator="containsText" id="{D9A8484B-A6DD-44FB-B875-AB40063BD6D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29" operator="containsText" id="{5585F337-1D9C-4D8A-BF3F-7D34E3D5E9C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30" operator="containsText" id="{A7A75960-2853-4AD2-8643-7538D6EF7C2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31" operator="containsText" id="{18BEE6A9-9170-4E8F-B185-A1B98E0F251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32" operator="containsText" id="{B473D9CC-CC8B-4F17-93F1-40F922205D8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33" operator="containsText" id="{7163C467-7B39-4709-8F71-2DD637E1BB8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34" operator="containsText" id="{DCEA59F1-4B8B-4323-BB69-B60B21B1AE2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35" operator="containsText" id="{7AD50637-B503-47FD-B84E-4DEFF940ABC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36" operator="containsText" id="{2F08A94D-50AE-4A46-8FCB-21967E8DC86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6459" operator="containsText" id="{64A50DB1-1605-4B22-8924-4176DE41AE6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60" operator="containsText" id="{6DB22E92-3331-4650-BEA9-1367D19105C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61" operator="containsText" id="{A8867B63-1DDC-48A5-8F14-6AA2BEF6AEA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462" operator="containsText" id="{8302714F-4D97-4649-A978-9957D5A8086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63" operator="containsText" id="{E3900F1C-11C5-47D4-960D-94C8F936250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64" operator="containsText" id="{3CF57788-D328-4836-B5A1-DA3C97ADF36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65" operator="containsText" id="{906EAD01-CD0D-4918-BF15-B2B475CA479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66" operator="containsText" id="{F40A7528-3DA6-4164-9A23-29593DE98FE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67" operator="containsText" id="{30D81348-0608-499E-A557-78B1831BE7F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68" operator="containsText" id="{E88C3640-A02A-4B36-BE28-D05832C1DA6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69" operator="containsText" id="{CB1BC41F-6305-4CF5-AEDC-6F2F101772F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70" operator="containsText" id="{193F1188-F5AB-4E3D-AE85-DE0E0BA410F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71" operator="containsText" id="{306476C6-99F2-4B4D-8DB3-4F77430191D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72" operator="containsText" id="{6272CFCD-AAFC-41FF-A722-9FB0E848D96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73" operator="containsText" id="{50DD056B-B697-4937-9632-62EBDEF33A1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474" operator="containsText" id="{15B98616-A2BA-4D38-B19A-079DFCC7B37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75" operator="containsText" id="{EDCBA7F3-453E-4F13-A827-6BDF16F5727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76" operator="containsText" id="{D7C88FB1-140C-4AFB-8B5B-487665E72A6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77" operator="containsText" id="{170E3CAA-4AE6-42B4-AC4D-F836FB3FC7D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78" operator="containsText" id="{84B13D7D-FC22-4A6C-87F4-0E771F0DD40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79" operator="containsText" id="{D5C5DB91-1591-41C3-BC19-DC3B621C2CF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80" operator="containsText" id="{5A796C04-A238-446B-8450-41D20C6F49D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81" operator="containsText" id="{2AE6EFEE-E0CB-4007-9824-AE4B7D58DCB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82" operator="containsText" id="{3E48CD36-F001-4F3E-B17B-2EEA62C5878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83" operator="containsText" id="{904C42FB-DBBD-400B-BFFE-07774FF9F47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84" operator="containsText" id="{7D735118-F1B5-4550-8C27-FF9A3216672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85" operator="containsText" id="{4C2D8412-A0B2-483F-AC8F-125AFBA1CC4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486" operator="containsText" id="{AD447C53-4ABC-4CD6-BAD8-2B06A58D44A8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87" operator="containsText" id="{559FD7D9-3506-4FF5-BE4B-49800A82DE8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88" operator="containsText" id="{40B51BCB-418B-403D-8E6F-6FA4CB9E902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89" operator="containsText" id="{CBD04C01-5620-433C-99D9-E5EA04259C6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90" operator="containsText" id="{78375B85-7AED-4AC9-AB6C-E1281EBFD0A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91" operator="containsText" id="{9C48C9B8-32E2-40C0-8543-16700A9CA0C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92" operator="containsText" id="{D1F34F6E-A15D-4048-A40B-C4BEB071B4B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93" operator="containsText" id="{79599D0D-552B-4538-B1D0-5A9BD9E5FB3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94" operator="containsText" id="{6A8B63DF-C8D5-4C7D-A25F-329C57358F7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95" operator="containsText" id="{C4AAD337-A514-4A7C-BA85-54AAB3726C0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96" operator="containsText" id="{974EF8EA-1B3C-4C57-A4C7-5754C7465C0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97" operator="containsText" id="{E467FCFF-3B44-4F30-8370-7AD75EA7062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498" operator="containsText" id="{771958BE-9376-4BE1-A2C0-9C531A329CF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99" operator="containsText" id="{B565DFD8-3F16-4247-BD85-4FADC13DB11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00" operator="containsText" id="{A2B1CBF4-DD0F-4718-AFD8-C8EC9173E88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01" operator="containsText" id="{B08DA35B-E3D9-431C-BB29-6436B24665E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02" operator="containsText" id="{22674B2A-BCCD-472D-935E-B11AE768462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03" operator="containsText" id="{8C6E4613-B74C-4292-942B-DDBA3F953F1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04" operator="containsText" id="{7D47F8ED-D635-40B6-8299-C5571929E0C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05" operator="containsText" id="{155AB375-E514-4E7D-A87B-54223EB0640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06" operator="containsText" id="{27FE9F71-8AD2-4947-92F1-4F22C94391F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07" operator="containsText" id="{75FE9CEF-90D4-4F90-B49A-65EF0866F0C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08" operator="containsText" id="{97F86E06-82AC-461C-8C76-3971F2808C1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09" operator="containsText" id="{4A633ED9-ED38-4E69-BA84-748482E1712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10" operator="containsText" id="{FE928136-D66F-418D-ABBB-7F4B9444034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11" operator="containsText" id="{9F896B3A-9805-4026-8C28-73910AFDFBF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12" operator="containsText" id="{09BAD39E-E143-4C19-B1C7-826AD510D76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13" operator="containsText" id="{DFADB899-9F44-47BC-B5CA-140D2215C9D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14" operator="containsText" id="{90D4F726-EDAF-4FCE-8798-E59DDF2B087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15" operator="containsText" id="{5DC98739-DA7B-4845-994B-8CE9FA4A2DB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16" operator="containsText" id="{D856D239-B845-459C-97B0-F1EF73819FD1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17" operator="containsText" id="{50B70C70-F670-4AC9-A33F-6412F049BD5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18" operator="containsText" id="{11E1AC59-567A-4585-AAB1-B897395AE4A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19" operator="containsText" id="{340CEF42-CE07-4B22-99E1-1B3D2A4462B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20" operator="containsText" id="{B1BC14D9-2390-495F-864A-735CE16A384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21" operator="containsText" id="{1EB6FB34-241E-4932-9A25-AD9A894926A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22" operator="containsText" id="{DD90FE04-E054-448F-887A-2E03372542F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23" operator="containsText" id="{43FAF46E-A66A-40E0-98B9-A14E2FAE2E0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24" operator="containsText" id="{9DABD947-12B0-4A90-835A-DC5C839715C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25" operator="containsText" id="{B0DEF47C-C9C4-4F94-ACE8-4FA18BDFF58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26" operator="containsText" id="{87DC7E58-2E2B-479D-9B25-A4DF71B1469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27" operator="containsText" id="{C771395D-AACD-4D7F-8CCC-26A13F6DA83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28" operator="containsText" id="{FC5D1B19-01E3-4B36-A61F-2089F2DBBA6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29" operator="containsText" id="{16859DD8-6A79-4991-9C6E-678A004AA8E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30" operator="containsText" id="{CD8DE4A5-4D18-49F9-802E-9C04A190598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31" operator="containsText" id="{D09A226B-23E2-41A3-A1B4-A284F7A7834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32" operator="containsText" id="{89BD05CF-7C70-4D70-8002-5C225248A28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33" operator="containsText" id="{A553F046-540D-4AC1-9C58-F4699A9C021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34" operator="containsText" id="{91C179BD-A1B4-4A1D-B413-4FC11838D38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35" operator="containsText" id="{1B2CE3DA-7AF4-4CB0-BF3A-CF7BA2EDC8B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36" operator="containsText" id="{3139E58F-A91E-480A-A1F6-C98CEB0C138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37" operator="containsText" id="{06937FF0-B6E1-4ED4-90C1-5E9F8781FCE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38" operator="containsText" id="{BC6D1E8F-14E0-4EE4-B22F-3C9EC633FCA2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39" operator="containsText" id="{AE584AB5-F7AC-4C59-8690-86448258760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40" operator="containsText" id="{2258256B-E9ED-4030-9B57-D9536F45405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41" operator="containsText" id="{D4046F87-C927-49D1-A321-7547BA1C97A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42" operator="containsText" id="{D084E0B3-AE34-41AF-83D2-2455A3D4043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43" operator="containsText" id="{3FC78C0F-4BF5-4ACA-90FC-4EFC14EB565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44" operator="containsText" id="{5FF0E9A0-6D3E-43C3-A4B3-59C56477CAB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45" operator="containsText" id="{7CE4BD88-884E-4390-8774-F26A15C3347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46" operator="containsText" id="{99C86D43-7F64-41AD-9C88-19281C528A2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47" operator="containsText" id="{2F472109-EE6E-4A76-BFF5-B7DBF906D8C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48" operator="containsText" id="{91A3B5A2-4178-4936-AE84-69C7956BFBF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49" operator="containsText" id="{786EAC61-0FBC-400B-A1A1-42E14539852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50" operator="containsText" id="{3B4138BF-DBE6-4A57-B01B-9A8FE11088A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51" operator="containsText" id="{1E705EE2-2EE3-4189-B033-2A8AE5E940B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52" operator="containsText" id="{102CA471-742C-46C7-8BDC-D8D91291234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53" operator="containsText" id="{34C8BBFD-1C11-467D-AE60-A4DA04A84B2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54" operator="containsText" id="{D1004F30-BBA5-49D2-9E13-EF85F8FA775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55" operator="containsText" id="{76ECC15B-6AC1-42A6-993A-95496843E45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56" operator="containsText" id="{7C91B7CF-DCDB-4307-BB55-1973E7768FA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57" operator="containsText" id="{F8B5E3E1-C6FE-4A0B-9CB9-DD442B628B9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58" operator="containsText" id="{A8285C33-F112-4D2E-8650-A5CD8D8BA01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59" operator="containsText" id="{CED74774-CA23-4FC7-93D5-90F9E5C407B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60" operator="containsText" id="{F5DB3B68-0EA1-469A-B038-C68A3AC3826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61" operator="containsText" id="{1385E752-2562-4F26-86F0-9428A260BB2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62" operator="containsText" id="{5AAEEF7D-5D8D-4318-895B-827B3995C94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63" operator="containsText" id="{FDBA78DE-BDF5-47D8-8F75-E475B91B280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64" operator="containsText" id="{AA29B3B1-8E26-43E7-BA0E-20E2A3F6284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65" operator="containsText" id="{ACF6D431-39A1-4609-AABF-05EB76ECF7A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66" operator="containsText" id="{18A14208-FFE0-4604-A0C1-D07220B7E92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67" operator="containsText" id="{5B7923C6-BCCE-4007-BC5F-A406CDBB370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68" operator="containsText" id="{F699A023-BB70-401E-83A0-EC69690994D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69" operator="containsText" id="{01238EC2-81A2-4283-A77E-7DD360D1B81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70" operator="containsText" id="{36DF9C68-2523-4DDA-B459-57855DB5941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71" operator="containsText" id="{285B8AE0-EC81-4F9A-A2F8-1D2F074F6A7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72" operator="containsText" id="{1485275D-4783-4C64-B2FC-DCC230E5A58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73" operator="containsText" id="{53B0BFFA-29F0-416A-B64A-307C40A2B29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74" operator="containsText" id="{9BB75977-B606-45DE-86D9-835DEF44E43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75" operator="containsText" id="{AC872347-8EB6-4EDB-BAD5-27D32466EA2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76" operator="containsText" id="{317EB177-F410-4207-BFED-272FE7FB5EF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77" operator="containsText" id="{7592A3A2-BD6A-4C76-905B-A051BD893D9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78" operator="containsText" id="{14201103-C862-401A-8560-4C5136DD339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79" operator="containsText" id="{B3776B3C-E6C9-4EA3-9A77-C508206FDBE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80" operator="containsText" id="{435FEA1B-CCAB-41F4-81DD-6E2D0BB048D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81" operator="containsText" id="{D716FF6D-8B8D-49EA-9E54-09CF25F74E1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82" operator="containsText" id="{DD938043-435F-4FCB-B20B-0A46694D66B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83" operator="containsText" id="{5DE7EE4B-BA50-4864-9584-8BE9AAB4E84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84" operator="containsText" id="{59B9DCAB-C3FD-41C7-A24D-30F0A0AAB113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85" operator="containsText" id="{D0872B27-B85E-4631-AE7E-A68318AD26E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86" operator="containsText" id="{95E114D7-E2A4-48E9-8408-F01631C5CE4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87" operator="containsText" id="{ABD8BDD6-339B-44BC-BEB9-49DB5E8891C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88" operator="containsText" id="{D1D6DD66-C2D2-4DC0-AD90-99AFD678BD4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89" operator="containsText" id="{D58A5A75-5498-4BEE-AB36-9B60EB24B92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90" operator="containsText" id="{23D81BC6-DE81-4493-96F3-6C53DAFA0F1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91" operator="containsText" id="{699CA3DC-CBFB-4F13-87D4-1FBAAA918F1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92" operator="containsText" id="{1049665E-63DD-433F-B8B0-53625CAF327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593" operator="containsText" id="{1E8A955A-FAE3-4CCE-A016-F1FDA7E910A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94" operator="containsText" id="{E9D2EC0D-B2B2-44FB-B311-2AD86755DD7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95" operator="containsText" id="{F29FFF55-2BB4-4D62-AAAA-498F81CA7EC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96" operator="containsText" id="{78348CD4-2123-4F6E-BE3A-422FD112042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97" operator="containsText" id="{5106B95A-F916-420C-8DBD-8E8166256B0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98" operator="containsText" id="{F59FB26B-E2C7-46CC-81B7-9239A3B38C1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99" operator="containsText" id="{5C4A9BFB-131E-412C-B445-D8DF50690FC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00" operator="containsText" id="{4654FC63-531C-4BF5-B443-E6BAB4FCBF8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01" operator="containsText" id="{D9FD5FC7-5B8C-424D-8146-4E9F8F1CCA4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02" operator="containsText" id="{96C85E04-C7F7-4152-B62D-77F5AD25AFC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03" operator="containsText" id="{C8C96682-10DE-4EF3-B9A8-3D7CB8233B7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04" operator="containsText" id="{B1B81AC3-CAAD-41FD-AACA-30FD3831444B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05" operator="containsText" id="{EE393D00-9094-4273-BD6F-BBF72B6CA0E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06" operator="containsText" id="{C3E58C77-66EC-4F6C-A3D9-9BAAF9B36CF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07" operator="containsText" id="{7BBC4FB6-9462-454A-968C-288CE011E8A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08" operator="containsText" id="{6AFC1DE0-3B06-4EB4-A94C-6B299EEBC5D4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09" operator="containsText" id="{8AEF0AEB-07D9-465B-884F-C17DA797652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10" operator="containsText" id="{05142212-4A01-47C2-873A-B10F6893D5A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11" operator="containsText" id="{824AE085-0ED3-4E77-A731-894528F3C01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12" operator="containsText" id="{248E8162-8938-48BD-855D-6AF7D414DED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13" operator="containsText" id="{DDF9CB36-792B-4589-8BAF-65787CA3B75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14" operator="containsText" id="{3B840A2F-D4E3-4A04-83A2-71035513378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15" operator="containsText" id="{217B1538-B50C-4C26-9976-05E6DAEA72A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16" operator="containsText" id="{EFB10723-9C24-416C-B60C-0E87F7908CC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17" operator="containsText" id="{E900D88E-0FE4-440C-998D-5B2459E1C18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18" operator="containsText" id="{8DC47F7A-8630-4C8C-B5FC-DBA9371B59D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19" operator="containsText" id="{3F8FA048-4D2E-48F8-907D-DD1C307EF31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20" operator="containsText" id="{6C4F3DB9-0243-4370-B34F-7878A7DF4CD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21" operator="containsText" id="{83E48D59-5C89-4E28-81CF-6947D61DF6D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22" operator="containsText" id="{23082F46-9C8B-4167-9752-E0AEC5AE91A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23" operator="containsText" id="{C3B1F53D-9ED4-4A8A-8351-60CBB462196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24" operator="containsText" id="{E28FF1CE-57F7-4CAF-8B8C-193E4B1CD1F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25" operator="containsText" id="{7138B623-9BC9-49F5-B73A-B21FFF34986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26" operator="containsText" id="{8EC1B95D-6064-4256-B167-3077E7649414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27" operator="containsText" id="{261F2921-C0CF-4472-9FD2-0808F976922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28" operator="containsText" id="{BCBF39EC-79F1-4301-9959-0EED4858B375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29" operator="containsText" id="{EF1103BB-C6B3-4BA8-9038-BB17CA63F36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30" operator="containsText" id="{8B2D57DF-20A4-4F54-8F19-75326465A59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31" operator="containsText" id="{0B162E31-FE3C-4F8D-8222-FD6558E9AC7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32" operator="containsText" id="{356D0DC5-B1B0-4D3F-84EA-3F65C89442B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33" operator="containsText" id="{641E9AC3-4ECE-46C8-A553-3D858B8945B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34" operator="containsText" id="{53BA6AA1-7FF6-484F-8345-6957AE331DE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35" operator="containsText" id="{789F5E4B-E997-4914-8A39-2631E0C1460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36" operator="containsText" id="{411264EE-36C5-4285-A194-186BAA1FC91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37" operator="containsText" id="{AAC19E32-06E6-4E96-B716-CA1DAE4D1AF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38" operator="containsText" id="{C09E6B53-7037-4495-A8FE-8D7BDB0CA91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39" operator="containsText" id="{A68B6D46-D14E-414F-986A-DAC6B127756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40" operator="containsText" id="{5B4AE420-33D4-41BD-AC4F-5BCA993550B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41" operator="containsText" id="{233DDDFE-CB47-4EC3-B768-7709045D06C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42" operator="containsText" id="{22D4515F-FFCC-44FD-B578-78A32921DF4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43" operator="containsText" id="{E70704B8-22BA-4C35-95CE-2B84CB2BECD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44" operator="containsText" id="{B61B0FDA-5DC9-47E9-BFC3-E3FFFAB211A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45" operator="containsText" id="{FF09A317-C36A-402D-B25C-3A29E17472F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46" operator="containsText" id="{CAA95ED1-9663-41DD-B8FD-D3F1923C9C7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47" operator="containsText" id="{C3910DE9-7D9D-42B4-B79C-8410013C71F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48" operator="containsText" id="{A101FC1D-11AC-4942-9158-1BED0830FC6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49" operator="containsText" id="{F97A32DA-99C1-407B-A76E-F4E35546751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50" operator="containsText" id="{93D0847A-7358-452C-A9A7-BAB25CB2AE2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51" operator="containsText" id="{4D638DBE-E63A-4417-A711-F30186D66DF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52" operator="containsText" id="{242B78BF-7F2A-48E1-A1A8-C650AC5FDE4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53" operator="containsText" id="{19146F54-9D4F-4B21-B1D2-CA32B067E54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54" operator="containsText" id="{F202BE07-D30E-4A66-8D6A-A1E2D244FE7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55" operator="containsText" id="{6BA5FB01-BBCE-4FA7-86EB-819E2B11BCB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56" operator="containsText" id="{16055055-9D09-426C-A6B4-4BD49E1510B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57" operator="containsText" id="{A9654A82-E9D8-43F8-97A1-6403742440A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58" operator="containsText" id="{416C0E17-CD25-4B03-B4DA-384D729C030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59" operator="containsText" id="{9694D08B-5BD4-40DE-9846-DDF596F9014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60" operator="containsText" id="{2556CB4A-F97A-422D-8F4D-E6F419258AB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61" operator="containsText" id="{DC6F3CDE-D207-4311-B813-D18B9D599FC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62" operator="containsText" id="{4F227A50-AFF1-421D-A330-C0CF0D9474F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63" operator="containsText" id="{93E08ED7-353B-4F2B-BE13-967C1D6CFEC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64" operator="containsText" id="{933B2773-C320-49C3-891B-587425019F6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65" operator="containsText" id="{EBF136BB-7018-423B-8C96-1BD4458D50D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66" operator="containsText" id="{7D055F68-6E20-46E6-8434-A6758BEBB804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67" operator="containsText" id="{C9B5F399-CB82-4502-9398-8F87BDA7077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68" operator="containsText" id="{17AE3486-8E72-4043-81E9-D79F41D1024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69" operator="containsText" id="{00F53E98-3E41-45CD-A8CD-7D65A3660D6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70" operator="containsText" id="{5BF4E4DE-9DF2-4C5D-88E0-AC8EADBE374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71" operator="containsText" id="{C2C16A9D-4C8C-4A9D-9DA5-D7068D4FB91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72" operator="containsText" id="{E2D0ABE6-C341-4659-9EF1-A16340B725A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73" operator="containsText" id="{28CEF2EA-F439-4295-9112-4FB6E5E7937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74" operator="containsText" id="{DDE48B88-E5D2-41A7-BD5B-CA2CABB3057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75" operator="containsText" id="{8CC44574-1C5A-416E-A7AA-25BE4032BD7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76" operator="containsText" id="{247A19BB-9CC4-4EDE-BE7B-63088532B29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77" operator="containsText" id="{7CB4AF12-05FC-4373-9CA4-7C0F9145EB6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78" operator="containsText" id="{F7A83042-508D-4380-99D7-E5DA6A7F05A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79" operator="containsText" id="{271F3AC7-E0E3-4909-A91D-DD02CD0319C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80" operator="containsText" id="{926723C1-90B0-4868-B2CF-14302A951EA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81" operator="containsText" id="{AB1E6099-585A-4F53-AAC2-5E1A1D8C1CE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82" operator="containsText" id="{6A2717A6-8EF7-4FAC-B3E1-76642E7C490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83" operator="containsText" id="{501E1384-9BEF-41BA-B985-22B41E6F648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84" operator="containsText" id="{E23AC43C-C65A-459A-AC9D-568E2D36681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85" operator="containsText" id="{9C7B33F0-B3E4-4FA2-8986-8CE90E6621B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86" operator="containsText" id="{7CC8C87B-83A6-4CC4-9364-82C444C011A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87" operator="containsText" id="{6D40EA9C-9F5A-4313-BE6D-2E6EAAF4ACFB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88" operator="containsText" id="{0B416B5A-6E9C-4A29-94E2-96E75D191C1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89" operator="containsText" id="{92A4882C-3E58-449F-BA3E-B290CD062A8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90" operator="containsText" id="{AE7CE260-0517-4F5A-B295-2841D042D7C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91" operator="containsText" id="{FD4586FF-7A59-4286-948B-874DF3E4770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92" operator="containsText" id="{79549E47-592E-4FFF-BDD6-F83B0F50C45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93" operator="containsText" id="{896F3AB2-55D7-4545-864F-DD2A219D0C8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94" operator="containsText" id="{00F5E998-D424-4AFD-8283-66F26FFBF14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95" operator="containsText" id="{492ABCB1-137F-4FF9-B3B1-8109EC1B24DB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696" operator="containsText" id="{F5F3CC09-BC8B-4495-9060-DE417B80588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97" operator="containsText" id="{F58DDEC2-D53A-42A1-BD49-5734BEF3A9C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98" operator="containsText" id="{4B689314-BFF8-4D3B-9C00-3659FF844987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99" operator="containsText" id="{18C54753-E9E4-4D9F-8C28-C59B23D009A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00" operator="containsText" id="{1D3BC171-D3AA-4D3C-A7DE-91EDA868A56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01" operator="containsText" id="{0E0EA242-4094-44E4-8763-9CEB889E813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02" operator="containsText" id="{7263361A-7C90-49E6-8589-4B978687A37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03" operator="containsText" id="{D57B0749-4B73-4665-9171-23300377006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04" operator="containsText" id="{819FAA41-4FB1-485B-8E18-6F14DE68485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05" operator="containsText" id="{9C7339FB-5535-470C-9858-A4ACB0AD79E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06" operator="containsText" id="{B2D4C80B-FF4F-487C-BF65-E4F2751C957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07" operator="containsText" id="{E284FE43-4572-403E-927A-D54CD41224D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08" operator="containsText" id="{4165C082-145D-4E60-94A5-3DD75671A51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09" operator="containsText" id="{90F2B6D1-3ABD-4457-AE34-33CE9D3643E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10" operator="containsText" id="{DFCA2736-B562-448F-AA5E-26864412D86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11" operator="containsText" id="{D5637033-24CB-4AB2-A524-9F5D7792C62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12" operator="containsText" id="{E960D26B-D5D5-471B-93AD-2BE2DF14375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13" operator="containsText" id="{50D9C234-4464-4B6B-879E-2BD55E4241F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14" operator="containsText" id="{F57DDEE3-AE27-4CA7-9DF0-BFFE100FC3C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15" operator="containsText" id="{31C14B78-91D9-42FC-AEC5-E08B8EA1732D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16" operator="containsText" id="{AD2019C1-D830-481D-B43F-3FD5D758F90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17" operator="containsText" id="{BA0A5C7F-9281-4668-93FB-F71276E3FF9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18" operator="containsText" id="{8B49831C-4D47-4A29-BEAE-60E7C82D9FE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19" operator="containsText" id="{8E46854C-7B32-4E49-9075-FCEA6BC6A62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20" operator="containsText" id="{CFFB7BEB-54C0-48D1-893D-CF80CBA6EC9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21" operator="containsText" id="{A47FD445-C952-4CEE-AFF7-B2711C39659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22" operator="containsText" id="{CCA085F0-CCFD-499D-A333-44929A38FB8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23" operator="containsText" id="{80B7EC8F-DC8E-461D-9E9D-21E4A5450C3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24" operator="containsText" id="{80BE5174-4977-4B2A-9EB0-99E13374160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25" operator="containsText" id="{BEEA6737-9335-4B9E-9219-6CCAFC5C603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26" operator="containsText" id="{942017C1-ED72-4CC8-89AE-876070042A7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27" operator="containsText" id="{F0C9D809-436F-47C6-AE46-42A83D39774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28" operator="containsText" id="{5E895394-EDD4-4863-8D8D-8AB204D167A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29" operator="containsText" id="{AD35AC00-9EB4-4B24-B470-6ECC3D65B79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30" operator="containsText" id="{076E3E1D-573A-4901-9940-082DF7CC47D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31" operator="containsText" id="{A8A10FAD-EEB0-4292-B664-B0A3D79876F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32" operator="containsText" id="{D1860C7B-C29F-482E-ABAF-3A1CA85258D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33" operator="containsText" id="{B8B8F5D7-531F-484C-A037-499452828C2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34" operator="containsText" id="{87D82BBC-1583-407B-9F25-D3D99858F96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35" operator="containsText" id="{49FC754F-8F57-43D5-925A-2E277576C84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36" operator="containsText" id="{E7386875-AB37-446E-AC46-9688FDE10A8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37" operator="containsText" id="{E68D158C-0803-4440-B010-165C463386A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38" operator="containsText" id="{7DF3A739-9124-4F5B-B864-6B8D86EB0B1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39" operator="containsText" id="{07AEB3A4-5416-40EC-9D9D-D6A4208C23A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40" operator="containsText" id="{54DBC782-C980-4A07-A37C-8743B6744A0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41" operator="containsText" id="{3B6DB3C9-0899-43BD-BFCF-74AD2DF807B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42" operator="containsText" id="{471C1381-DE3D-4D6A-B168-E904D174EF0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43" operator="containsText" id="{AC3804DC-32DC-46B7-898F-C4B55D3FEF0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44" operator="containsText" id="{1C55BB8C-120B-4498-B664-D6CEDF2163D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45" operator="containsText" id="{6DAF1466-1568-4CF4-8FF8-019C0A70CE8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46" operator="containsText" id="{49D6A5E0-4E1E-440F-8C58-76033B89D26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47" operator="containsText" id="{F1BE4D3A-5B58-402D-9350-657323BA24F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48" operator="containsText" id="{52EF9B16-3B0A-4D25-A41B-3A0D986FDBC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49" operator="containsText" id="{3DC9F561-9B30-4933-96DD-1A09C9ED110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50" operator="containsText" id="{D0EE17F0-96B4-4B6E-8250-141CF32B171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51" operator="containsText" id="{FE270792-E0AC-4907-9BE0-E46C98B2B90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52" operator="containsText" id="{DCDAB9AE-F519-420B-A7D3-90B1CF22848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53" operator="containsText" id="{53A35B29-D309-4754-84F2-400759F0ECA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54" operator="containsText" id="{4245DA2F-560F-4542-A8FD-11121DD1FCD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55" operator="containsText" id="{470CE773-9217-4439-B45A-A16515E6D59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56" operator="containsText" id="{C3AE44C4-C7EA-4AD7-B59A-29F188F15CD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57" operator="containsText" id="{D4AD05BD-D022-4B5C-A761-0E0976284E2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58" operator="containsText" id="{FF95A20F-4420-42E4-913C-6DAD2690433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59" operator="containsText" id="{36730666-7626-4DFA-9868-453416B7491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60" operator="containsText" id="{7E04B283-65F6-45DD-8160-7F739CF94F4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61" operator="containsText" id="{3053389D-1C10-4222-8A52-20744AA2A86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62" operator="containsText" id="{78B0F692-5CC1-4C4B-91D3-64361C0DDEF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63" operator="containsText" id="{09241E6C-6406-4F5C-97C4-6C40E84767A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64" operator="containsText" id="{FD2BCA60-93F9-4929-A95A-8DAB26082FE2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65" operator="containsText" id="{B23D67A2-9C64-42E0-81DE-DDD74FF55C6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66" operator="containsText" id="{62C1F1EA-2CA0-4F53-AA34-D12B2423310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67" operator="containsText" id="{90B95956-8137-45E7-BE99-426A0E6042B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68" operator="containsText" id="{5DF15E02-67DF-4F9E-9254-0C22DA365FD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69" operator="containsText" id="{0FAB5CB0-600E-481C-9743-A61C352369E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70" operator="containsText" id="{E29FDB59-EC76-49C2-AD35-38CA36A5156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71" operator="containsText" id="{DB7894CF-A20B-45D0-9354-1CC4CA84AF8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72" operator="containsText" id="{7A107077-4432-46CB-993E-0EB84322E3D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73" operator="containsText" id="{D1022E35-93C5-44F2-9A1B-6D9C0522C70B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74" operator="containsText" id="{4FD8278E-A26A-4C29-A3F2-8DE8249E142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75" operator="containsText" id="{331DF27F-342C-4DC8-BE53-850138E3262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76" operator="containsText" id="{6822A22B-3B95-49CE-9E36-65E04361652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77" operator="containsText" id="{37C58573-2E0B-4820-918E-A849F1C2ED63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78" operator="containsText" id="{9D13BC3C-6F3C-4277-8BF5-563F72424D1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79" operator="containsText" id="{740DA665-C7D6-4457-914A-A2C25DF4B70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80" operator="containsText" id="{82DFDC84-0D36-4FE3-8C1B-606CAC7935E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81" operator="containsText" id="{00449BC1-1AAF-490E-BFA3-8B3F58632C4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82" operator="containsText" id="{F7AB3261-8B2A-4E29-A0CE-8FB576A6F57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83" operator="containsText" id="{A28E5F0A-2567-4890-90D2-F9C0EA9ED4B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84" operator="containsText" id="{76FEF234-4EA3-4D0C-9731-B1F4F78C068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85" operator="containsText" id="{8D6381F0-AF59-44DA-9B34-8B30E965C91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86" operator="containsText" id="{E506481A-F106-429E-BD87-824B12AED34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87" operator="containsText" id="{15B79BF8-6FE0-4A8C-82D1-BE001859DD0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88" operator="containsText" id="{3030DAF2-6FE4-46BB-9926-4C1E54633A8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89" operator="containsText" id="{917E0059-4BF5-4ADB-8808-14B7CA0D934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90" operator="containsText" id="{1B441FBC-7B3B-4AEE-A447-3B408EF71A7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91" operator="containsText" id="{61B298F0-E16A-4B47-A91D-1B522C7DBF3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92" operator="containsText" id="{63720D9B-F0CD-4743-A4E7-E6A225C4D14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93" operator="containsText" id="{ED853807-FBCD-4899-B7CE-663C98E1E3A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94" operator="containsText" id="{0F08B801-A0E8-4685-96DC-7821F2185A8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795" operator="containsText" id="{7D405A0B-0BBE-4363-BB38-6F51C819D47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96" operator="containsText" id="{C71857C1-E6E9-40E3-B215-1ADB7C96773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97" operator="containsText" id="{F6F140C3-0086-4DF7-AE56-170D05A2DF5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98" operator="containsText" id="{D035B23B-C9BF-4D6F-B88A-B8F4EE829D9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99" operator="containsText" id="{4B0895ED-3AF0-40A1-8C4D-693789D31D4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00" operator="containsText" id="{94E038FD-8287-4571-90B5-560F476825F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01" operator="containsText" id="{EFDFBD5B-CC23-4784-B319-CDB80C401DA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02" operator="containsText" id="{FDB6E40F-BAE7-4B3F-B6AF-BABD48D6698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03" operator="containsText" id="{E9CD1C68-C984-4EE4-8485-5306181027C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04" operator="containsText" id="{4C96B5E4-7AE8-41AB-B54A-53F5AB906891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05" operator="containsText" id="{EA21FB56-E6C8-4D93-9F5B-040E685BE731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06" operator="containsText" id="{0A99F3EB-1300-4834-B4C4-EF9A8ECD8F95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07" operator="containsText" id="{1965A930-628F-4088-9617-DEC018CB4DE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08" operator="containsText" id="{2606072B-29DF-48B9-B2A7-33DB082AFE6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09" operator="containsText" id="{3C356962-628C-4146-B172-19D52278BB3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10" operator="containsText" id="{915FD0CE-8C51-4DBD-BFB4-9F84EE309E9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11" operator="containsText" id="{5A3B9FAE-C3D4-4CE6-B5EF-A97AE9CE734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12" operator="containsText" id="{3BD6ECA8-4C28-40B0-8F54-4770AA28383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13" operator="containsText" id="{558F01D2-A2DD-4CA8-8838-F8AF8D0ACB9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14" operator="containsText" id="{1DED2237-B279-4349-BA5F-11DD7135156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15" operator="containsText" id="{07BFABEA-4153-478F-97D4-A0141F8BAE4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16" operator="containsText" id="{F8A835E6-F078-4E49-AB4B-134D12B72D1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17" operator="containsText" id="{CFEDE138-224A-411B-AB83-881F1336EBE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18" operator="containsText" id="{55C3EE32-BC2B-4476-9FFE-8EA8D576ABB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19" operator="containsText" id="{615AE4F2-F0F5-4112-A16F-61D7B28FCB4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20" operator="containsText" id="{1E8BF0FF-A0D1-41CB-B56B-EFE67C95E91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21" operator="containsText" id="{17F13F45-74A8-40BC-9ED8-49FC01B7F281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22" operator="containsText" id="{F44B2882-8761-40F8-9E45-4F0A127AD012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23" operator="containsText" id="{B135AF21-1907-465A-8AAF-04B551CA121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24" operator="containsText" id="{892E77E2-CFA6-4214-B9DF-CDF83A7A1EA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25" operator="containsText" id="{B800676E-4BDB-4A36-8125-7F6CBFBB565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26" operator="containsText" id="{D010390D-7B0D-4CE1-9802-262615E5583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27" operator="containsText" id="{A75E919A-401C-4BE5-9F78-CFDF0CB7CE4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28" operator="containsText" id="{2F85744B-BD85-49E4-8227-A77901521776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29" operator="containsText" id="{4F6ECCDB-418F-4B61-90CE-C8C04DDA708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30" operator="containsText" id="{E6F4028D-D08F-4860-91E0-273365094A5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31" operator="containsText" id="{7B6F3AF1-F265-4E3F-AE62-00AF994FAD5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32" operator="containsText" id="{C9D3AFDA-E894-49FE-8E33-96D5BF351BB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33" operator="containsText" id="{D46B4DA9-9B00-4390-9242-EB97FB406BC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34" operator="containsText" id="{F5AC0304-BD68-4F9F-A31B-6C5B8E4E3147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35" operator="containsText" id="{51806143-6C2B-4021-8492-7EF5F191914C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36" operator="containsText" id="{73D5F58D-F9E4-4A35-A5CD-5DB78DFCB05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37" operator="containsText" id="{0558912D-E459-47ED-B253-F1B9D16124A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38" operator="containsText" id="{C71BEF01-EE52-4100-A14C-9E1BFD032F7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39" operator="containsText" id="{D7DCAAF8-72B1-4A52-89EE-C65AB9EB973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40" operator="containsText" id="{0CD4BA97-B250-4783-AA63-5181F59FCA4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41" operator="containsText" id="{E4E189C7-51CF-452E-B65A-27FCB69EF11A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42" operator="containsText" id="{B8085994-F297-496A-9935-59F4F403C5F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43" operator="containsText" id="{51DFB6DE-DED3-4451-9F1C-3295627C779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44" operator="containsText" id="{4227ABF0-EE70-477D-A0F5-D2981C6AB1F2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45" operator="containsText" id="{E966D3DD-C5C6-482D-9751-CE0D8B2D011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46" operator="containsText" id="{37FB219D-E0FB-4993-9694-B17A5C82CC8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47" operator="containsText" id="{23CC4535-796D-444F-B166-2E5CBE0397D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48" operator="containsText" id="{9E4802FD-0E6F-4D8F-A38E-E59247E5989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49" operator="containsText" id="{2052B742-3578-429C-AC6F-92302D3FE39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50" operator="containsText" id="{B30CE2A6-3637-4DCA-85B4-AD2BB485F1F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51" operator="containsText" id="{DB2CCB57-5232-4051-B254-89419519D1B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52" operator="containsText" id="{4CE86D1A-6A92-4B82-838B-070BD136399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53" operator="containsText" id="{750C9938-C3BC-4013-9686-D38EE043A7E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54" operator="containsText" id="{933DA320-83EF-4B2A-A4E1-60B66A77E8F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55" operator="containsText" id="{F5008863-0347-48B5-9379-85D0A0071C6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56" operator="containsText" id="{26B11843-BBB2-4A5A-B80E-639FC7D1113D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57" operator="containsText" id="{B2629617-C8BC-408E-8DF4-CFD63C83F93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58" operator="containsText" id="{03BFB676-4B75-4E42-83A2-6240875B6FD5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59" operator="containsText" id="{1849E5F8-5BCB-4B88-970C-614CEBEAFD3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60" operator="containsText" id="{6550E034-9AA9-4773-9113-F5C8ABC2A26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61" operator="containsText" id="{734AB154-3631-4634-87FA-BF19480AE920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62" operator="containsText" id="{1DCE7085-49D5-4D25-B329-EF95418873B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63" operator="containsText" id="{23EB3714-EB05-40F9-9410-821A32465C3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64" operator="containsText" id="{A7387F3D-CCC1-4A49-BAE2-FF8D565C6AE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65" operator="containsText" id="{92E00B65-F80F-4AA7-861C-FE137D30631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66" operator="containsText" id="{5E93C947-5B13-421E-A834-343702DBD96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67" operator="containsText" id="{85826301-0660-48CD-925C-466A1E81207A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68" operator="containsText" id="{75834FBF-779D-4BD6-A02E-08CC886EBAC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69" operator="containsText" id="{20EA9A36-8402-48A5-B265-5A2893786F1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70" operator="containsText" id="{69674A1A-72C5-4735-8FF6-6668BC3E896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71" operator="containsText" id="{2DEFED0B-DAEE-4AF5-B1B4-5BCA6D4F6CB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72" operator="containsText" id="{C6C5BA70-AC2F-449E-B175-631483C2EB7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73" operator="containsText" id="{436A8710-B598-4A10-89D0-C5F71BDCE9F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74" operator="containsText" id="{0EE98DC0-69A8-4B91-8A60-FB6F81C936A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75" operator="containsText" id="{BE189038-4F72-46FA-A72E-17A6D35FF4A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76" operator="containsText" id="{3E57854E-3DF1-4051-8B6C-1B496649BE6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77" operator="containsText" id="{B04CAAC2-47D3-4FDD-ACFE-F3D57B22BDA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78" operator="containsText" id="{F95E0C28-D25A-4022-8FA9-3840938E4D4C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79" operator="containsText" id="{E169AFCD-57FE-43AA-90B8-D272AACC21E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80" operator="containsText" id="{45F9D0EF-3BBB-4876-96E6-B660374CD51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81" operator="containsText" id="{612A5D6D-8328-4EC3-8775-D56BCC899C6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82" operator="containsText" id="{392657E6-5C21-48BC-A144-E27CECF3B75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83" operator="containsText" id="{AAB3C3A1-90EB-4E4E-B706-7FD67E51A66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84" operator="containsText" id="{F35B7D42-65B7-42C1-B1F7-00441FBD424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85" operator="containsText" id="{2FCFE0E9-B6A3-49AF-AEE0-DC9BBD7023F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86" operator="containsText" id="{4FAB2774-AEC4-451E-837D-F18225FD7BC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87" operator="containsText" id="{A0B6B59F-BCF2-49C9-9FAF-FFB0160A8D07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88" operator="containsText" id="{8C0DCBF6-5BC8-4C82-962F-73F411A9005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89" operator="containsText" id="{BE27AF25-897B-48F7-9589-6F773F00562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90" operator="containsText" id="{7DBA7571-175B-498A-869E-9CB70FFAAE87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91" operator="containsText" id="{52E9340A-3337-4D3A-9A9A-DE6CCC3332D7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92" operator="containsText" id="{10978B51-AA7B-4522-AF91-8F17ED12828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93" operator="containsText" id="{093F8ECC-44AB-462A-8F61-8EAC314EA3E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94" operator="containsText" id="{1916FC94-A32A-420A-9DB0-5DDFD2E6661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95" operator="containsText" id="{CF1FD80D-2944-4BE0-8BFB-3E3EECB4D3D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96" operator="containsText" id="{70C5F7C6-BCC3-42DD-AA76-24915A836CD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97" operator="containsText" id="{B8181AA4-1524-42D5-93C2-9E66D107C93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98" operator="containsText" id="{6C819CB6-39C3-45AC-850C-A76EBA77D71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99" operator="containsText" id="{D8AD634C-5AD3-486A-9C04-1975FC8D2DD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00" operator="containsText" id="{62B89FA9-692C-48AB-8A73-3636EE283BC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01" operator="containsText" id="{A6FDDF5E-14C1-4C70-9BD0-A0175DA7DB0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02" operator="containsText" id="{CC20FF59-D94B-4AD7-A5F4-5D4BDEB5A5C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03" operator="containsText" id="{89FAE52D-B9A6-4D1F-A21C-DD43C7879C0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04" operator="containsText" id="{F584969E-95FE-462F-B413-71C891CB84D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05" operator="containsText" id="{4FDFD753-9C70-4E3F-934A-E09D99B1150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06" operator="containsText" id="{8C98382A-D495-4ADD-A7DA-FC6396DCC68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07" operator="containsText" id="{24112D2B-EAD3-4D73-8F05-0C90FF6AC56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08" operator="containsText" id="{84948D00-D761-4D70-8384-85C2DF14F67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09" operator="containsText" id="{8B35C052-2D26-435F-9D16-59D962B87B5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10" operator="containsText" id="{168CD767-3B01-4D32-9D2E-183FA75586F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11" operator="containsText" id="{0A1A5FDC-39C0-49BA-B19A-86DAA9F8FA4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12" operator="containsText" id="{6BB2C43F-AB69-4706-A6D1-64EA4012C2A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13" operator="containsText" id="{5F8A0C4A-862D-4881-9FE4-A527C9441AA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14" operator="containsText" id="{F27E21A6-B64B-4570-BE2F-87E6293CBA0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15" operator="containsText" id="{0221718A-0F75-4B2A-9120-2A6A606B37C8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16" operator="containsText" id="{DFA27083-F962-4D0A-9B4D-6C2CF7E58C7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17" operator="containsText" id="{0F6F15F6-14EA-4FE6-952D-A27122FFDB5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18" operator="containsText" id="{8CA321BD-CCCE-401E-A002-A61CB7D6364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19" operator="containsText" id="{73E4AA55-991E-40D6-9A5C-9BA52D1CA49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20" operator="containsText" id="{ED671811-9D9D-4898-BF17-C7E7D380DE5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21" operator="containsText" id="{C39B7F08-1C54-4BCA-8394-47ECF4E0780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22" operator="containsText" id="{C3CF2C5C-5753-4213-8FF9-F20C3C1DF17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23" operator="containsText" id="{96AE65F1-B56D-4192-ABED-FDE3BB73E89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24" operator="containsText" id="{AB49C0A7-6C77-4258-8A8E-2EF3C542726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25" operator="containsText" id="{536BF9B0-CA54-4C10-9683-743812D2B5B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26" operator="containsText" id="{B27E0BAF-6774-42D1-B604-E9BA86564A6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27" operator="containsText" id="{4B29B316-75C0-4475-B6B4-C45D8BDDD346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28" operator="containsText" id="{BA8140E9-4D69-46BF-AF63-D830F5FAFC88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29" operator="containsText" id="{8281D34F-44C2-4E7A-B0E7-00E020B0C02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30" operator="containsText" id="{C94FFF78-3248-497C-940A-FB5EFB24A0F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31" operator="containsText" id="{F41D0CC0-B08E-4039-BA87-7323CF9FAB6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32" operator="containsText" id="{3DD4C600-AE7A-4FDD-82D0-32C5BB7EB1B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33" operator="containsText" id="{C2588DB7-82EF-4E97-8A63-354D9054DAA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34" operator="containsText" id="{184B9CAD-FFF4-4628-8B34-E9C4EEAD5CE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35" operator="containsText" id="{F6382F13-649F-47D5-B3C0-17A2C184B720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36" operator="containsText" id="{957A40E6-959B-4A8E-A6F6-8FA6FD9FD0F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37" operator="containsText" id="{1153D5FB-52E2-4B4F-9263-732F0ECAFF0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38" operator="containsText" id="{2998E41E-3C21-4A12-B373-5115753B5CE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39" operator="containsText" id="{4636F695-DBAD-4B50-B293-1CFE65E2F75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40" operator="containsText" id="{6D912BE5-91EE-429F-97F3-228F2076D63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41" operator="containsText" id="{D46595E5-E865-4968-8EA7-30120E51C69A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42" operator="containsText" id="{4CF8414B-E991-4944-B768-F73D5FCF3CE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43" operator="containsText" id="{126FC36F-BACD-4E34-A8A7-92F3B7841A3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44" operator="containsText" id="{E66FC8E3-5495-418A-AB79-19F3313B197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45" operator="containsText" id="{46EB0262-FC21-423D-A025-E5886584F86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46" operator="containsText" id="{8062AC03-2E55-4594-A8BD-C048C069380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47" operator="containsText" id="{1FBACA79-ECCE-45FD-9E64-4BB6AB388DB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48" operator="containsText" id="{FF2A035A-48DF-4E4C-995D-AE5A0CAD1CDA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49" operator="containsText" id="{B5DEC223-B6F9-4B15-824E-16EE4EEF65D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50" operator="containsText" id="{7962C0BA-9CEF-42A9-9E15-9520E247458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51" operator="containsText" id="{725FE038-566B-4895-BE07-F8E21E8FCEF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52" operator="containsText" id="{5CD69379-97B9-4516-8F25-5EDE8DCC6D8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53" operator="containsText" id="{5DCAA06E-EB2A-4FDB-BDC3-BB6B2D57DE68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54" operator="containsText" id="{D3EA6797-8828-401C-BB80-31219B7A4EB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55" operator="containsText" id="{D2BF650B-C01C-4779-9CD7-7A7C0DBE3A0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56" operator="containsText" id="{8EA9F168-FCD0-4CEA-9577-AF84036FA9C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57" operator="containsText" id="{8B7E5276-7964-4EDF-9496-687E283FFEC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58" operator="containsText" id="{9BE5F34D-BC29-4673-9142-7D8D31A861B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59" operator="containsText" id="{CA0DE41E-CD01-4E4D-AA7F-7DD4153E244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60" operator="containsText" id="{702B2775-2082-4B4A-875F-FAD1B709804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61" operator="containsText" id="{71401A62-54A8-4FB3-BA8E-A815D7C7C52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62" operator="containsText" id="{925F7BF9-A14E-47EC-A104-E4B3CAFCDE5B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63" operator="containsText" id="{527DD576-CFC5-4962-8587-DA59F5266AF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64" operator="containsText" id="{CC8D6822-B329-457A-8C00-959734CADF2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65" operator="containsText" id="{84EB1F43-3ED5-4324-A77A-63F17461B92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66" operator="containsText" id="{359BDA42-7D5C-44E2-91A4-3DC4DCDA454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67" operator="containsText" id="{6C99490C-1185-4DB0-8402-4F19B06F9D0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68" operator="containsText" id="{0FE1C0DD-75D0-4143-BBB9-BE8D4C4CF3A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69" operator="containsText" id="{CE0EDC23-1963-423A-8013-C15C702C57C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70" operator="containsText" id="{4BB261B9-24A2-42D1-8EEC-E73606C142BA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71" operator="containsText" id="{5F052CF6-60F9-4EC5-A295-1B287CFBE3C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72" operator="containsText" id="{94E97D32-7430-4A56-8BEF-57DC7174834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73" operator="containsText" id="{7DA9E5F3-106A-477C-9068-C20F22626AC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74" operator="containsText" id="{4B8F7F7C-133D-4491-A897-1C28A4CAFC8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75" operator="containsText" id="{9E87253E-D463-41D0-96BA-32DCFD8A66D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76" operator="containsText" id="{E135C841-25DA-41DD-8A61-FD7E1819A58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77" operator="containsText" id="{D0E33A41-6D0D-4D7A-86CB-98D9980E232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78" operator="containsText" id="{A227A0B7-1203-474C-BC9E-2D4BF9E6264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79" operator="containsText" id="{18180C29-17A1-4B68-9A50-74FB3644A6A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80" operator="containsText" id="{CFA9984C-2B5A-48A2-8C79-12983454938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81" operator="containsText" id="{DA083DCB-4E36-47EB-9EE8-4526EF65C1B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82" operator="containsText" id="{A670D69E-9F8A-482F-919F-0FB8628FD97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83" operator="containsText" id="{B09D484B-61FB-4509-9293-FE3FD5467D0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84" operator="containsText" id="{0563BCA0-79BD-42F1-B5EB-8FF5A96C9F1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85" operator="containsText" id="{2A6CE799-D270-48BE-913B-B1606641CB5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86" operator="containsText" id="{FE05B9A3-3F72-4068-A256-7DF7D2E1708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87" operator="containsText" id="{75BA54D5-411A-47DD-9826-723830C52B0B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88" operator="containsText" id="{F9E2543A-C3F2-45F0-80B3-A6E25C6B24F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89" operator="containsText" id="{BA7E857B-D1D5-45E2-B266-A5F6938E1C1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90" operator="containsText" id="{3FCEC6D8-BB26-4885-BDB6-73C9434DD21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91" operator="containsText" id="{91246BD1-B049-4D8E-A74C-2CBA55CCD431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92" operator="containsText" id="{22952231-38C1-4EA8-A991-ADD38F068ED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93" operator="containsText" id="{2B575867-ECE9-4756-B3C3-2C8862B39B6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94" operator="containsText" id="{9167CCCA-7899-4D99-BCDC-6A65888C12B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95" operator="containsText" id="{017CA750-DD26-4713-946C-D0018DFCEBF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96" operator="containsText" id="{F55D4ADD-C9C1-45A7-A044-3C6F56FB05CE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97" operator="containsText" id="{2D1BCA0F-6528-43E9-BA6C-7D79D93D775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98" operator="containsText" id="{1B91F0E0-E8AD-4DD1-88AE-328DB8EA97F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99" operator="containsText" id="{F35DC06D-467E-4B3B-A8C9-639EB8EB1CE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00" operator="containsText" id="{85598D70-285C-440E-A907-F5CF3DB76A9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01" operator="containsText" id="{8785D715-3AB0-4177-B905-8D503CE7996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02" operator="containsText" id="{121E8BFE-7F4A-45E3-BCE1-DB9FE9789A2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03" operator="containsText" id="{B1C2F42A-6A36-4D78-96EE-779DC07A749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04" operator="containsText" id="{F29325BD-7F9E-4CB4-AC58-EDCD620B3C2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05" operator="containsText" id="{C83D46A2-0FC3-4F77-B7AF-8E3382EE364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06" operator="containsText" id="{261059A2-B77A-488D-B3BA-50D89B9CE37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07" operator="containsText" id="{F606BDE7-76C6-4881-BFD0-4BF94E4DE62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08" operator="containsText" id="{97F0371F-69E0-4D2D-835F-0CE70E2B3729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09" operator="containsText" id="{6D574C35-922E-4514-B8E9-F33244AB0FB7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10" operator="containsText" id="{4EF4B366-02D2-435A-8D74-A1D2431FD54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11" operator="containsText" id="{3B036AD1-EAF5-49BE-B890-5F7197E98A40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12" operator="containsText" id="{F51A6E8C-DCA4-4B80-98CD-A8F231CEF1D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13" operator="containsText" id="{D87244B4-A902-4201-9174-C7EF3FABDC0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14" operator="containsText" id="{F15E11BA-502F-4E40-8890-CC6D703442F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15" operator="containsText" id="{B28A70A4-1958-4F23-9123-0859FBB61CE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16" operator="containsText" id="{885147F5-2F6E-4688-8570-41D81D2C0DD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17" operator="containsText" id="{906684B0-DABC-4E52-AF88-B7F5A3ED801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18" operator="containsText" id="{8FFA91ED-F8E7-4624-B0BC-1F22CACF4002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19" operator="containsText" id="{D0C77B61-45AC-4922-BEFC-8CD9F0D5F47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20" operator="containsText" id="{B1ABA0DE-E2C5-49A8-92A0-C93AF06CAFC8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21" operator="containsText" id="{AA31CD9C-2F8F-41E7-A809-FBDC8B86956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22" operator="containsText" id="{8B8062D7-7461-4D8A-9A8A-BAB11C637DA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23" operator="containsText" id="{FB5E4C11-B3FB-4DAB-87B0-5CDDCAFA759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24" operator="containsText" id="{FA8A1DC1-2954-4D6D-81C8-91027616814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25" operator="containsText" id="{4599132C-F17E-476E-8F5F-F3A126A66134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26" operator="containsText" id="{8566735A-97F6-46B9-98A2-1D7460A3EC4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27" operator="containsText" id="{5A0C9A1A-F0C4-4734-A119-ED20870A176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28" operator="containsText" id="{AEFF546C-2A30-4E17-ADEE-E91412747C1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29" operator="containsText" id="{0438C726-1BA2-4E84-A00D-D17DB37278BB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30" operator="containsText" id="{48FBF672-B8CE-4846-9E0F-C449827E3A8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31" operator="containsText" id="{7A4D124D-9F96-402D-ACAC-198EBF8CDB3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32" operator="containsText" id="{20B512DF-1DE0-4BBC-83F9-5E049838824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33" operator="containsText" id="{1755D835-80C3-4757-BB89-2B265F1F3992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34" operator="containsText" id="{B75B7473-1F7C-4A97-8770-34DD81906C23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35" operator="containsText" id="{C73893CC-29FA-429B-B2A5-A3C205EAA305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36" operator="containsText" id="{ECD10720-D506-4F22-9338-1FBE3AC2F28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37" operator="containsText" id="{1DF3832C-E5B2-45CC-8ADF-E12F37C79B9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38" operator="containsText" id="{A84BC94D-9B6C-419D-8E9A-A558FA810E5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39" operator="containsText" id="{651196FC-DE99-43F6-AAA8-61E95A00B53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40" operator="containsText" id="{C19B07E4-7A3E-47D9-B8D0-EA63A4BD4B50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41" operator="containsText" id="{AE159600-44ED-4D22-8F50-F4DC1F133614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42" operator="containsText" id="{BF5F664E-3EF9-4EE4-A6F6-A1F53C33598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43" operator="containsText" id="{8ED450C1-7C3E-4FA4-8553-8D2C2790F49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44" operator="containsText" id="{FC9769A2-1574-4483-88AD-93E8FFBE7A6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45" operator="containsText" id="{680C0A3A-D3C2-4739-955C-78C6968B7FAD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46" operator="containsText" id="{5230D8EE-C353-48C7-95BA-80DD0EA5256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47" operator="containsText" id="{8053C344-546F-4868-8D6B-21796AFB9D2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48" operator="containsText" id="{EE0EAE81-2E67-4F8B-8F5C-8D33DBFC5E9F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49" operator="containsText" id="{F6E47ED6-AD1D-4B95-8266-638AA4E9BCC5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50" operator="containsText" id="{10616FCE-9364-4542-BB1E-2162BC72FC99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51" operator="containsText" id="{B9476C72-209E-457C-88DB-D96AB4B134FB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52" operator="containsText" id="{B8CD6F90-2110-4F2D-9594-A5CE71FF40EE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53" operator="containsText" id="{635DDA94-7682-4527-B0CD-F743E2DB2CF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54" operator="containsText" id="{6CEBD756-B122-417A-B0BE-1FE67B0024D5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55" operator="containsText" id="{70DEC494-AF4D-4EED-8313-3CA8C3785392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56" operator="containsText" id="{9FB58153-DE7F-4006-92CA-D861940649B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57" operator="containsText" id="{D3CDEAAA-F899-4589-8A87-FDCD07422B08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58" operator="containsText" id="{EA56CD07-3F2D-4987-A040-EB524936AB9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59" operator="containsText" id="{11F3DFF7-1219-4057-A828-D72D1350270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60" operator="containsText" id="{757BB363-E66E-4CBB-8F24-82C9B9B04B2C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61" operator="containsText" id="{C1D817AD-A818-43D4-B1CC-B6F2FF56B85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62" operator="containsText" id="{76C28C7A-A26B-4534-8A88-92FBD1144AE3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63" operator="containsText" id="{3BF3C400-CE2B-41A9-8E6D-4A4F7DCD3C9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64" operator="containsText" id="{AC9A3AF9-31F1-4608-8376-924B9DF3E363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65" operator="containsText" id="{F4E01FFF-632C-453A-8B11-C0C8C8A034E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66" operator="containsText" id="{8BD3898D-8E35-4DB4-8E03-EA9AA93ACA20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67" operator="containsText" id="{E1173C0A-26AE-4920-9DAF-B02AB8B1918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68" operator="containsText" id="{50A4C854-C8C6-4A24-9B9F-98264A451EE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69" operator="containsText" id="{4CD5FEC8-24E0-41BB-AB7F-75B286B056C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70" operator="containsText" id="{DD0F2566-3B1A-4C1B-BB94-92B30656B96A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71" operator="containsText" id="{74BC3868-2EC1-4237-9707-63F644B419D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72" operator="containsText" id="{1EEE07D3-1A52-473E-9C9F-63B6A503D94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73" operator="containsText" id="{C48D7A91-646D-4598-871D-E807178A2A4F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74" operator="containsText" id="{6FA1F843-5C34-447E-B46D-16AF63C4583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75" operator="containsText" id="{B3A4533F-174F-417B-B8D6-24B10B89210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76" operator="containsText" id="{D3A2EF0A-4BD3-4E2D-AF84-E26F56C1DD7C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77" operator="containsText" id="{8AD5718F-ABF4-4AF9-83E7-ED90196DCB3A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78" operator="containsText" id="{63271CCE-AB3C-49F1-982C-3FA5A3C5B4C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79" operator="containsText" id="{39623217-7CE6-4721-AC11-2E8E108A0BF1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80" operator="containsText" id="{0FDB9D4F-C17C-4649-A182-DC0A7502783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81" operator="containsText" id="{C6BEB416-A8E9-495F-A655-3A0BF3B1F6F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82" operator="containsText" id="{07262899-5F8C-477E-B35F-C9724B27F8C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83" operator="containsText" id="{2A795F5F-375E-4EDA-8055-CFB18AADC5D2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84" operator="containsText" id="{460A4E8A-CE54-4A21-9975-AEB7420C0F9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85" operator="containsText" id="{AF624D6C-0FDD-4EFB-9DF6-D3083BC1FA0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86" operator="containsText" id="{2104FFA3-4C17-49C1-8355-F6EBF1B2184C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87" operator="containsText" id="{E268B59D-09E1-42EB-A490-ABFB131D8B6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088" operator="containsText" id="{B04F01C2-E311-4D6F-B5FA-8A26607E6956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89" operator="containsText" id="{3CB4848A-12F3-4F0D-A23C-E89E116C8777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90" operator="containsText" id="{C743583C-424A-43B7-A6D7-B5C669DC9508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91" operator="containsText" id="{4F9199DC-22A1-4C5D-A796-E90A9B98E4F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92" operator="containsText" id="{52992FA4-E998-4AAB-9EE2-61546DC056A7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93" operator="containsText" id="{2E18803A-412B-4887-A986-5B9EB513AD63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94" operator="containsText" id="{78D796B9-310E-414D-B77B-09682B5214B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95" operator="containsText" id="{08EECE51-DABB-4ABF-8C38-6A43274C45B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96" operator="containsText" id="{E4158470-42CB-46D2-80C0-BEC239A955CA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97" operator="containsText" id="{B435EA13-17C6-4F9A-A298-8098A9192EBE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98" operator="containsText" id="{81C6CF41-859B-43F8-8591-128EE90FE09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99" operator="containsText" id="{610B4647-8616-42CE-A404-D9337B0FFDE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00" operator="containsText" id="{079070B2-88F6-4BAD-BA17-E41702F41F7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01" operator="containsText" id="{D14003E0-669A-4F2C-88AB-40E3B75072E8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02" operator="containsText" id="{2E931D4D-A75D-448C-8D63-B23EEF1690AE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03" operator="containsText" id="{2EF4FEB9-C949-4C30-88EC-51A38B763AD3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04" operator="containsText" id="{A01B4AE0-B00C-44BE-8E44-F967F0EE3BD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05" operator="containsText" id="{C76DC96E-92AC-4332-A9CA-25BF0EE5DB3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06" operator="containsText" id="{07245BF2-4A9C-483B-8578-32C0B3C996B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07" operator="containsText" id="{7683C03C-9980-4736-BDDE-3565C25F6ACE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08" operator="containsText" id="{B6790B23-BD15-4A90-A7D7-98BC4505C845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09" operator="containsText" id="{DE0E0BFB-CEB7-4373-9ED2-5729D5135332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10" operator="containsText" id="{1B55F4D1-E7B5-4685-B2BD-C224A6AF9058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11" operator="containsText" id="{36742038-272C-4E9B-8C61-53BFE8961EAF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12" operator="containsText" id="{043325D6-98F5-4BC8-A7E6-6F8D87FCCB74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13" operator="containsText" id="{4D388E5D-D95F-42D7-97DC-7C7DEBA8FC0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14" operator="containsText" id="{5643CFB8-3FA7-4112-9AFA-67148139611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15" operator="containsText" id="{9C07A585-65F7-4751-BFFD-A506354AB83E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16" operator="containsText" id="{6C4C8953-9054-4678-905A-1EAC07546F6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17" operator="containsText" id="{6B914168-FF3D-445B-9079-6845E1EADBDE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18" operator="containsText" id="{8364ADDD-C7B5-4F16-8779-835F7C3495C4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19" operator="containsText" id="{F14589BC-66A6-4392-9666-B07AF07D2CB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20" operator="containsText" id="{9940F702-CA5F-4DE2-8C9A-78A6801EE51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21" operator="containsText" id="{0338384D-2767-47F6-B843-97E6629013E6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22" operator="containsText" id="{8DAC5AD9-B46E-49B3-8437-87DE904A91DA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23" operator="containsText" id="{30A0DEFC-4A0E-4E4B-BA55-CBB2C5014CF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24" operator="containsText" id="{331FE0B9-9E5B-40F0-A2CE-B04BB88D4A39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25" operator="containsText" id="{5DEADEA2-D5E3-4014-83D2-DD9E23052E2C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26" operator="containsText" id="{90A27420-CFD7-4D58-99D9-E04EEF87260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27" operator="containsText" id="{3C364A9B-7F21-4B27-AC6C-E30AF5C4A31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28" operator="containsText" id="{B71FB68E-20A8-4A7B-82B6-04F219F814A4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29" operator="containsText" id="{25A51C2E-EA23-4E93-AE77-93C0AEFABE94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30" operator="containsText" id="{F22500FB-2D2C-41AF-B1FE-D524296F5FA0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31" operator="containsText" id="{D1430459-D2A2-4A5A-BD18-905E6042955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32" operator="containsText" id="{CC1C4BF2-7661-4FFF-BDE4-1B70E153C8B1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33" operator="containsText" id="{358E396B-3D08-4BB4-9115-32A548979BD3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34" operator="containsText" id="{5DA9F093-47B9-4CA7-A9A2-4C008FA2308D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35" operator="containsText" id="{29D872DD-BF84-4095-B1F3-DA95FEB202CE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36" operator="containsText" id="{CAFDD0D6-7FAA-44E8-8B43-78E3D9EBB58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37" operator="containsText" id="{2BE02FD7-70FC-48A3-B9DE-BA48C77A534D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38" operator="containsText" id="{AA97B671-A266-4D7C-873A-9D7DA75593F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39" operator="containsText" id="{1A3F2F52-2686-4D37-B4A9-8C77273F8FC5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40" operator="containsText" id="{4080E67C-E770-45EC-9860-D29DF22C46E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41" operator="containsText" id="{F07222B3-5C97-4548-B104-5D6CF3777DDC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42" operator="containsText" id="{853904AB-F03F-4A5E-B6FA-37F9328C378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43" operator="containsText" id="{11D9EC9B-7D54-41F7-88C5-5F5DB606AD79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44" operator="containsText" id="{8381FF9C-A664-444C-AE9F-A8D93F4CEAB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45" operator="containsText" id="{7986F857-1DE8-4AA7-B653-251860FE6BE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46" operator="containsText" id="{CB87C6A0-C13F-41A4-B22F-0D67063A953E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47" operator="containsText" id="{548EE0AB-35E3-46EE-A661-3200C73BEE26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48" operator="containsText" id="{98EE3B32-3568-4024-BA1B-9245164B21C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49" operator="containsText" id="{3A85BEBA-C141-4E97-ACF2-BDFF38E149F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50" operator="containsText" id="{06CFD8B8-8CD7-4916-9384-8BEFD82D697C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51" operator="containsText" id="{29E5F81B-56FF-4241-AF19-0404B3B59D26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52" operator="containsText" id="{A6C32926-E65A-48C3-80E3-7195AEA1D71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53" operator="containsText" id="{F570F104-1A08-4CDE-A5AF-7C61A2867D7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54" operator="containsText" id="{D86F870F-CB1C-4E52-A192-BB742A47C902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55" operator="containsText" id="{1C600309-EBD1-494A-B7FB-96EF56994363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56" operator="containsText" id="{521FD164-007E-4CA8-ADE3-A3DADDF3FF09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57" operator="containsText" id="{DA6839DE-BFD7-482A-ABCE-99E47BB4C199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58" operator="containsText" id="{6E27796E-F237-412E-8F76-58C5584BFB94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59" operator="containsText" id="{3380D272-305A-4EF3-BD8B-7BA505890208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60" operator="containsText" id="{1501B3DC-44C3-4E70-99AA-77B328231EAA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61" operator="containsText" id="{2B754EDA-7082-4524-B3ED-7E4F7B55F71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62" operator="containsText" id="{C441B8E5-820F-42EB-A09E-F459834FA63F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63" operator="containsText" id="{DF332339-D152-4B95-8941-BDBB68E8C1AA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64" operator="containsText" id="{9D1D45F1-66A9-4A96-A2E4-3E0C8902FD7B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65" operator="containsText" id="{D7F0942B-6ED5-450B-A9CB-A26A52F3976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66" operator="containsText" id="{D94ECE09-107B-44BD-B311-8569E3041E1F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67" operator="containsText" id="{9D45BD01-BE31-47FF-A647-6797C89ADAA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68" operator="containsText" id="{E4828DCE-9C05-4A77-A233-D55DCB85D39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69" operator="containsText" id="{5665C864-20C9-4F3F-933A-1782F441F6FC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70" operator="containsText" id="{C4E8C900-2559-4DBD-8D96-293328C4A6F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71" operator="containsText" id="{CBA376D3-0899-41E8-B36E-A4FA78E2C0A2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72" operator="containsText" id="{391EF5D1-2588-4380-AB33-9D0247D40B65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73" operator="containsText" id="{FD52ED01-77FA-4248-9C52-3370A7E836BE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74" operator="containsText" id="{58983199-CFE3-40B3-B69F-E6B0996B6FA9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75" operator="containsText" id="{58A15C94-6A19-458F-AA17-7AA363B48458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76" operator="containsText" id="{C7712B9A-8EB4-4694-A9F4-1C0D79581F6C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77" operator="containsText" id="{85532516-584A-4864-B27B-B2ED382325BB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78" operator="containsText" id="{86EA0DFC-B8C6-474D-936D-5B569E092628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79" operator="containsText" id="{5B5CC7CB-D614-4454-A5A6-AC700FEE632F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80" operator="containsText" id="{FA5E791A-0D47-489F-8E8E-FADBD1F64BD4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81" operator="containsText" id="{C2F30DA4-2666-4035-BB62-FDC1D0F749A0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82" operator="containsText" id="{23738F92-17B5-479A-A816-D629BD9AE310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83" operator="containsText" id="{5B318D6E-5116-4F0C-99B0-6E767543D50D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84" operator="containsText" id="{B37A7062-EC57-4C44-AC08-482D41AB199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85" operator="containsText" id="{0E682FCE-9834-4E8B-9C18-E44F8608F31F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86" operator="containsText" id="{F21670B9-6072-4EE5-9FED-58F03FD40C3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87" operator="containsText" id="{1E54A125-A042-4A7D-A31A-0CC2D7E9444D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88" operator="containsText" id="{890D8154-4D21-4C03-A956-C4ABF0E5E67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89" operator="containsText" id="{56D1D242-099E-47A8-9781-BFEFE235339F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90" operator="containsText" id="{95D9A563-EF11-4AE1-89DA-24E0716B98A6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91" operator="containsText" id="{436DD51B-5A0A-4036-AC04-D48F3F751644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92" operator="containsText" id="{CD55F446-850B-4300-81D6-65175A37793E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93" operator="containsText" id="{0DC9AD78-516F-4638-A9EC-C40ABD21BED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94" operator="containsText" id="{291C6DFA-A9C2-4D72-B4CB-BEAFDA0F584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195" operator="containsText" id="{8AF26B3B-3605-4921-BBA1-B9133694A51A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96" operator="containsText" id="{0D71DE7B-3268-46D9-ABB4-1DA034972BE7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97" operator="containsText" id="{E862EFB4-59BB-433E-80D5-4EC6DE0C9F56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98" operator="containsText" id="{5E77AA96-80FB-4745-9B40-2879E9E1AD16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99" operator="containsText" id="{EBD2AA78-9F2A-48BF-9429-66ED1CCEACD9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00" operator="containsText" id="{4C4C7D20-A3A5-4E34-80DE-24C8D851EE7F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01" operator="containsText" id="{1B85C279-C385-4AD8-8EFE-0C4A67F84055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02" operator="containsText" id="{D59AB6C9-9CDB-458F-9131-B894CA5E1329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03" operator="containsText" id="{4FF5709D-7B2F-431F-B99E-48706EAEB09C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04" operator="containsText" id="{400CA816-9B6A-4CB7-B173-1BA7C1E0D456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05" operator="containsText" id="{FAA26554-DF80-4CEA-A133-E3492ADFFAED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06" operator="containsText" id="{7FB486E6-A086-436E-97DF-B6752082E2D6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07" operator="containsText" id="{FF1D82F5-9FE5-486C-982B-060D1B947BA9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208" operator="containsText" id="{A4193643-7B1A-4A96-AAD8-8944B3A6A14D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09" operator="containsText" id="{5BC0EA79-51A8-4986-913A-D3C7D25EA129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10" operator="containsText" id="{7C0F2130-B9A3-4FF3-84B9-4A2393EE0441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11" operator="containsText" id="{0C88D95A-09C1-4D73-BB73-AE2CFFC697FF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12" operator="containsText" id="{F64B7C89-F6A9-4D39-A1B7-9895E3C5BB50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13" operator="containsText" id="{8D7B725D-C1F9-44F5-BF91-2B5E7AA9EA90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14" operator="containsText" id="{1C9A0F11-C298-4C54-8C01-04C8B933001E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15" operator="containsText" id="{BE03ECC2-9484-4205-94ED-5D761035A29D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16" operator="containsText" id="{239F3865-8700-427F-AA01-4C3DE0201BC7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17" operator="containsText" id="{205D52A2-853B-441D-9CE2-46858ABA3477}">
            <xm:f>NOT(ISERROR(SEARCH($Q$44,O27)))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18" operator="containsText" id="{DA837F52-3F7C-4DF7-A34E-FF5435E529E1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19" operator="containsText" id="{125C697A-A53F-4337-AF5C-96BA376A7E75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6457" operator="containsText" id="{597CD2ED-9138-4686-9922-6998D7B5B8FF}">
            <xm:f>NOT(ISERROR(SEARCH(#REF!,O27)))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58" operator="containsText" id="{F96B487F-05A6-41E3-BC27-8F7592CFB400}">
            <xm:f>NOT(ISERROR(SEARCH($I$44,O27)))</xm:f>
            <xm:f>$I$44</xm:f>
            <x14:dxf>
              <fill>
                <patternFill>
                  <bgColor theme="2"/>
                </patternFill>
              </fill>
            </x14:dxf>
          </x14:cfRule>
          <xm:sqref>O27:P27</xm:sqref>
        </x14:conditionalFormatting>
        <x14:conditionalFormatting xmlns:xm="http://schemas.microsoft.com/office/excel/2006/main">
          <x14:cfRule type="containsText" priority="6442" operator="containsText" id="{092A49B3-CC60-4E6E-8D7A-272D892676C1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43" operator="containsText" id="{AA7B0BCE-C04C-460F-BEF2-835C106FDFE1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44" operator="containsText" id="{41C9AE26-9CA1-4CE2-AA3F-9DC40EE288FD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45" operator="containsText" id="{5C26BF01-CB25-4067-840A-1DC2CAE50A8C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46" operator="containsText" id="{9B31B6D7-89A1-4501-9071-312333F8B733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47" operator="containsText" id="{AA7F50C3-7332-4A1F-9B15-F556A0353E76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48" operator="containsText" id="{F5D9661B-EB3F-4E1C-9A7E-5CD960CC7A4F}">
            <xm:f>NOT(ISERROR(SEARCH($P$44,O27)))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49" operator="containsText" id="{539AB2F2-F22D-4C6D-82DD-AF99C7DA2172}">
            <xm:f>NOT(ISERROR(SEARCH($O$44,O27)))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50" operator="containsText" id="{BAA9AEA2-0BF5-451B-B1A0-C22E36027AB7}">
            <xm:f>NOT(ISERROR(SEARCH($N$44,O27)))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51" operator="containsText" id="{03387A29-E9A7-40F0-BD15-EBCB4F843E1B}">
            <xm:f>NOT(ISERROR(SEARCH($M$44,O27)))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52" operator="containsText" id="{4278770B-04DB-4A87-8B94-E7B1506D51E5}">
            <xm:f>NOT(ISERROR(SEARCH($L$44,O27)))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53" operator="containsText" id="{8D1277B7-B7CC-49E3-AED6-46528C1195D9}">
            <xm:f>NOT(ISERROR(SEARCH($K$44,O27)))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54" operator="containsText" id="{6F30E89C-89AA-4CBA-A00B-448D2B14775D}">
            <xm:f>NOT(ISERROR(SEARCH($J$44,O27)))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55" operator="containsText" id="{7FDF81E4-240B-4AE8-8CFC-59B8E9EF5E11}">
            <xm:f>NOT(ISERROR(SEARCH(#REF!,O27)))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56" operator="containsText" id="{18AFAFF3-3E7B-4476-A9DD-D2B3DCFBF640}">
            <xm:f>NOT(ISERROR(SEARCH($R$44,O27)))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O27:Q27</xm:sqref>
        </x14:conditionalFormatting>
        <x14:conditionalFormatting xmlns:xm="http://schemas.microsoft.com/office/excel/2006/main">
          <x14:cfRule type="containsText" priority="5992" operator="containsText" id="{A7F15C35-19B7-4679-8C16-76589D90E8D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93" operator="containsText" id="{805451EA-61C2-473E-B2CD-ED0640EF93D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94" operator="containsText" id="{0D5D8007-EA8C-44D3-A6E1-14FDF00AD19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95" operator="containsText" id="{EF878829-8E3D-4727-88B6-FDFAC71B35A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96" operator="containsText" id="{F2C590F9-99CA-4386-9286-08D4FD46241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97" operator="containsText" id="{2A4A9DD0-6F72-4010-BCAC-9BC97C30AAD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98" operator="containsText" id="{08DC20C6-B541-4A08-AC44-F8486CA2CC5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99" operator="containsText" id="{E4EF24B1-D2F8-47A8-9C3E-19F40435FE1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00" operator="containsText" id="{D0C894BA-F413-4878-ACF5-81BED8E0BE4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01" operator="containsText" id="{C2F70254-4B34-4DEE-8698-8DAED67D845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02" operator="containsText" id="{4EF2F9B4-3750-4319-9CBB-577301AFD4D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03" operator="containsText" id="{8BC27B81-5140-4216-99DD-7C37716492C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04" operator="containsText" id="{45EB5D65-1A1B-41B4-BFB9-39E835D4A7A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05" operator="containsText" id="{51B6E082-54A3-4F02-B5F8-12742A5D45E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06" operator="containsText" id="{1A88E499-CB50-45C8-A504-4C70F112EFD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07" operator="containsText" id="{BECD3868-8C78-40B8-820E-A185DAC8A4C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08" operator="containsText" id="{5811482B-FFE3-4F33-B290-52AEB93430C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09" operator="containsText" id="{A7DEE84A-3449-4914-9B5F-594DF7D7159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10" operator="containsText" id="{B3914C87-6E5E-4FFD-B0F9-F90ED926975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11" operator="containsText" id="{CCD4317D-873B-4BBD-BB5D-9E0ED773253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12" operator="containsText" id="{270D233D-44AA-47B5-B619-8FB28B6151F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13" operator="containsText" id="{2CAE21B3-28AE-42C7-83BD-9CCCA89805A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14" operator="containsText" id="{6DE74A16-50DB-4C34-85ED-16ECB966825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15" operator="containsText" id="{C52FD437-FAB7-4059-AC18-533323895B5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16" operator="containsText" id="{41D363C4-BA5F-4956-847B-E1E4DC5A7BC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17" operator="containsText" id="{7EFDE767-BDA7-4724-A102-D920F1A812D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18" operator="containsText" id="{3EF96EBF-F79A-44A6-925D-B056FC63312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19" operator="containsText" id="{85B1567F-87A3-4A70-9508-2CEAC233C6A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20" operator="containsText" id="{008D2358-CC44-462A-BA75-F9DF1D91FC6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21" operator="containsText" id="{0B8C0B89-A93B-4677-999A-16DC9D41E76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22" operator="containsText" id="{6E6ED2A3-6146-445C-8C96-9067D32D984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23" operator="containsText" id="{B3726C6F-B684-4815-854A-CEA06B2590C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24" operator="containsText" id="{213DC98C-0AD6-4B96-8653-7CCCF6F7B09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25" operator="containsText" id="{A839DE57-F011-4CC7-B3E0-E9616B44D5F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26" operator="containsText" id="{8BA9AF2E-8147-4029-824E-E09BCF9C1A6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27" operator="containsText" id="{63CF1B50-F707-40F9-B07B-3F1A8BBB7C2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28" operator="containsText" id="{CF619662-261D-46D7-AB85-4BCBCD7A9C8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29" operator="containsText" id="{9709EA8E-983A-44AB-8136-626A7B47503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30" operator="containsText" id="{F575F64B-D851-446F-8D17-48ABC8DB63E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31" operator="containsText" id="{5F4AE505-4288-4788-B845-CD1BC59FF37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32" operator="containsText" id="{85D2E836-BCB4-4C4F-9340-62414213748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33" operator="containsText" id="{08DECC5E-BB78-46E3-AE1A-4988A633A65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34" operator="containsText" id="{1D8F4455-05C9-4CC2-A707-E8B92D4742D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35" operator="containsText" id="{C8AD1088-A4E3-435A-B98F-139D20377F9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36" operator="containsText" id="{26C168FC-8A3E-46F0-BF42-880D5273DE2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37" operator="containsText" id="{24A10E50-CAF0-446F-8B78-DB34CC546BF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38" operator="containsText" id="{E876868A-D171-4D13-981A-C3DF5503FB4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39" operator="containsText" id="{7BAB830F-8C18-4BEF-B95D-3E78487963F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40" operator="containsText" id="{8CA80C0C-42A4-478F-9FD5-1CBA997A539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41" operator="containsText" id="{E433144F-CBD2-4D12-8BD2-C86E298BF6A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42" operator="containsText" id="{36EBDDFC-AF99-4B5F-ACCF-546DB915368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43" operator="containsText" id="{7FD48AD3-3C64-4AF9-9F17-EC79389210F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44" operator="containsText" id="{BBEF1B5D-5D52-43B1-9391-5E081E847EC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45" operator="containsText" id="{8D3CF497-BBC0-499E-B85D-7A0F60CBB75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46" operator="containsText" id="{8430867C-C8EB-494C-B9C4-9A3E6BB8CCE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47" operator="containsText" id="{326E7065-3C56-4C97-ABEB-EDC899AB73D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48" operator="containsText" id="{38E1316D-3B6F-43D7-8D5E-8C76161B770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49" operator="containsText" id="{50C823AD-7149-4F76-97E6-E06D4B752AA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50" operator="containsText" id="{7FA460E4-AF83-4417-A615-158C26BB908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51" operator="containsText" id="{BE6D446B-E74C-43FE-AA12-C71695C0262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52" operator="containsText" id="{6FA0C72F-11FB-4681-899E-E7563149155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53" operator="containsText" id="{8B272E78-4C25-4760-B677-65AD8CC5073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54" operator="containsText" id="{79597788-C21D-476B-9E44-DC049588582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55" operator="containsText" id="{2C1C38FB-7609-4B10-A847-6F93354631E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56" operator="containsText" id="{3DDD4AA7-CCEA-432C-A341-31C5D84DC99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57" operator="containsText" id="{A61DC4BD-963C-4D3C-A87B-B6C80D294B6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58" operator="containsText" id="{0F14FCCF-1B93-43E1-8896-17908725B35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59" operator="containsText" id="{71AFA9F4-3E89-40B5-A3B2-9352E24B9C1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60" operator="containsText" id="{F6CA9B2C-B33F-4438-9F2E-EC0DEE1F93B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61" operator="containsText" id="{0ACCD57E-48F4-449C-BBF4-F3A20C7F98F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62" operator="containsText" id="{22EB99C8-1214-4F23-85D0-3097ED723D5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63" operator="containsText" id="{C4A9F233-31B3-4B1E-8339-5CFC4546421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64" operator="containsText" id="{262DC8CD-F5DF-491C-9738-8B17E821F2A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65" operator="containsText" id="{E01F64C4-C18D-460A-8EB6-6E7FFBE17FF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66" operator="containsText" id="{5CEFC594-6D96-4BCD-AA47-38E077F35A6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67" operator="containsText" id="{799E6EAA-10EA-4004-B8FC-B213C18D544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68" operator="containsText" id="{B2F8AFA8-5D5D-4C26-9F11-40337E02AEC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69" operator="containsText" id="{C1287C21-FFC7-47C3-A322-826EE7D5261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70" operator="containsText" id="{76DCA3A3-13F5-4657-8C7C-52C2BD95129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71" operator="containsText" id="{560B2BD7-CF3D-4749-831A-F58A56009FB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72" operator="containsText" id="{C4D7FF49-E050-4D19-916F-F75D1111F02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73" operator="containsText" id="{64145395-2092-4EC3-8933-A1CA7A47F36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74" operator="containsText" id="{26065049-C520-434D-B577-81FEC7FD683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75" operator="containsText" id="{BBA43984-8210-48FC-8D3D-0D7093CF6B9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76" operator="containsText" id="{AE3ADC57-8939-4F06-8B92-363D0BD2B54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77" operator="containsText" id="{6DE73665-BA3F-4762-B137-A91EFAEF659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78" operator="containsText" id="{4CF404CD-6918-4F92-968F-746A1EAC40F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79" operator="containsText" id="{F4D0EFB8-DCD8-45CD-8472-27951B6A366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80" operator="containsText" id="{5BFBDCAF-433D-4259-8579-B4444FC5F7A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81" operator="containsText" id="{8783DD3E-C9EF-43A0-B179-2D8C6439C21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82" operator="containsText" id="{145231D0-85F4-4990-8642-28E1AB8C225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83" operator="containsText" id="{B805AA65-B554-475A-8DE0-07D2A4E37B1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84" operator="containsText" id="{25401474-ED12-4663-8781-D3E548629FB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085" operator="containsText" id="{DC39A310-334A-4D1C-8B52-D257F17C8CA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86" operator="containsText" id="{5F428250-3FF3-4361-ABC9-F96279AD62B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87" operator="containsText" id="{36758FDF-4A88-4BA8-8DB8-F44DDF62D8F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88" operator="containsText" id="{4AE18A0C-6860-4A48-A2EB-071478ADD7B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89" operator="containsText" id="{6EA7B2AB-04B8-4C0A-AF2F-54E6402160A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90" operator="containsText" id="{27A02F3E-5BFD-44F3-8272-8C0053B23FB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91" operator="containsText" id="{46347BFF-F547-4AA6-B3F9-F91D46A6EB7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92" operator="containsText" id="{A190855D-BBAC-4B5D-B80D-BFFE00F35ED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93" operator="containsText" id="{A0E0F4CD-BE6E-4E10-95CE-C5771F4CE5B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94" operator="containsText" id="{9074EA84-CB2B-4270-947F-EE43D43DF15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95" operator="containsText" id="{C4757EFF-687D-4650-8923-F8D15D52F0D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96" operator="containsText" id="{8CD8FC9D-5471-4604-8AA6-296D84BA678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97" operator="containsText" id="{FB03950C-225F-40D5-9AD2-6E7C27C9065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98" operator="containsText" id="{6E3E7FC7-6CEF-48CC-8CC5-D6CA93A1548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99" operator="containsText" id="{458AE4D6-EC18-4954-BE44-6E32291892E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00" operator="containsText" id="{45E6539D-43E1-4D78-8F1F-52F9F2C3A80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01" operator="containsText" id="{3B33E2BA-AFE7-4474-817C-9615B711F24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02" operator="containsText" id="{2FA8138C-BC4E-45FD-9991-81CE7EB0FEF1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03" operator="containsText" id="{BAF598A5-1106-4079-899A-545FDD89007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04" operator="containsText" id="{BBA1B083-08F2-40D1-8B81-ECDECF18827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05" operator="containsText" id="{344C479B-3CE9-45C9-9DC4-416657BE9F6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06" operator="containsText" id="{9726967D-9987-4585-898D-07ED8C8E379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07" operator="containsText" id="{5B49AF41-11DA-4336-B47B-7798E6337E4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08" operator="containsText" id="{4855D999-9CB2-496A-BB71-2C552C57E8F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09" operator="containsText" id="{AAB53AB0-0589-44A0-B467-EEEF11D53B7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10" operator="containsText" id="{01F96CD7-96F2-4DAD-A27F-A06B7311DEE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11" operator="containsText" id="{4D25D9E4-5505-4335-B8E5-19045ABB090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12" operator="containsText" id="{3AB91009-2279-4FA2-BA07-22FE018F252B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13" operator="containsText" id="{1D17EE74-1445-4288-B574-C066D5963A3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14" operator="containsText" id="{ED9F3520-1181-4C30-9982-599BB324AD2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15" operator="containsText" id="{CA1939A3-15A9-407D-A424-67AF383EF48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16" operator="containsText" id="{A9D65A58-0A7C-4174-AA97-ADACCD66A94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17" operator="containsText" id="{10DF3D37-59EF-47F3-AFD9-68B6199316E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18" operator="containsText" id="{DFE134D4-FE84-4F37-A9EB-6B70C7B78968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19" operator="containsText" id="{E0E639C4-454C-4637-A5D9-925FFAFCBD7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20" operator="containsText" id="{81596DEF-2EAE-4B3A-A525-0A120F245AB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21" operator="containsText" id="{4A901C12-21A2-4A6B-BE01-B9E7E8CDAFD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22" operator="containsText" id="{5C275D4F-3EC6-4BCF-952F-5EEA123A222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23" operator="containsText" id="{76727E7B-DB5A-4ADA-A20A-E3ADA3C2737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24" operator="containsText" id="{C61EF605-0B7B-40B4-BC62-29805C41411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25" operator="containsText" id="{3BD1CCDD-80DB-40F5-A9BF-45AF16E47CB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26" operator="containsText" id="{6FF45543-5A73-4869-A406-20470883473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27" operator="containsText" id="{DE414F35-2917-41AB-BC1F-5F7DB9DD2B1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28" operator="containsText" id="{0295997B-A0D4-4657-9C7F-CA618FC14A0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29" operator="containsText" id="{4ED9BC35-2B3B-416D-9A65-EAC636D8E6F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30" operator="containsText" id="{7BBC6134-F213-4131-8213-70CB75A1A82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31" operator="containsText" id="{2193FC3A-A63C-421F-AB0A-BC2D4F215C3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32" operator="containsText" id="{138E052C-44A3-4A1D-82AA-A28F114AB1A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33" operator="containsText" id="{8C8E495E-C830-451E-A29D-4284424839B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34" operator="containsText" id="{65335546-A50C-4E7D-BE6B-0AC8A7EC8DC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35" operator="containsText" id="{98F6F1C8-B2F2-4C84-9C15-8637787D9F9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36" operator="containsText" id="{2D7FF479-1EB7-413B-AFEB-EA598A19D22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37" operator="containsText" id="{D20C56F9-B6B3-461C-A65C-255A2B357AA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38" operator="containsText" id="{0018B8D2-8B94-4F43-88EE-C7DA87981D2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39" operator="containsText" id="{95E6398C-6CCB-440C-9F0E-63D763F0CB6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40" operator="containsText" id="{AC9544A9-26AC-48E9-95D5-FC163D93CAC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41" operator="containsText" id="{265FE702-001B-4D90-8592-39A379CEBB7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42" operator="containsText" id="{4C59B16B-0368-4AFF-A235-4659871E71E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43" operator="containsText" id="{88CA6D94-837E-4C17-B517-C1BF2754B0B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44" operator="containsText" id="{D58EA7D5-D28A-4485-B890-55E40FADAEF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45" operator="containsText" id="{D9156CC7-F149-4958-81CF-3AF0B36A8EE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46" operator="containsText" id="{28E44FEE-70C7-45CC-A4AD-DFB1B39AF1E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47" operator="containsText" id="{21621658-39F2-4985-809B-6CFA00FEB1E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48" operator="containsText" id="{57E96873-2F9D-4241-B3A1-59126BEFBA4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49" operator="containsText" id="{7BED54EA-C417-4FF9-8BC7-3EA207FFBAD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50" operator="containsText" id="{36FFD7FB-5E69-4721-8D55-987DD325261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51" operator="containsText" id="{C5C1D0A9-3381-4B3F-8424-FEAB51AFB5B3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52" operator="containsText" id="{FFC97465-E9C4-43EB-BF0E-0B1C7004C7A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53" operator="containsText" id="{770F7193-106A-4BE1-AFF5-951FD1D47D2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54" operator="containsText" id="{1864AF0A-A39C-4D6D-B446-D7C953E4976F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55" operator="containsText" id="{E67D75E3-C8AE-4749-BBE0-60F45245404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56" operator="containsText" id="{B88123F2-E5A1-47E2-90A4-82C83BA22C9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57" operator="containsText" id="{6121287C-14E3-4282-97A7-3B458559314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58" operator="containsText" id="{13657733-317D-42C7-9B81-51A5AE5A53A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59" operator="containsText" id="{07802203-DF9E-4201-8D29-F4236BFD0F7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60" operator="containsText" id="{A636710B-9F41-49E5-93F6-BA5B4EF0A3E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61" operator="containsText" id="{1787EE93-5A38-4ACC-B04D-03545E6AB5B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62" operator="containsText" id="{6544A613-670D-4A5F-81A7-7BBC06FA29D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63" operator="containsText" id="{24327A85-C0D9-49F3-9748-B3E5F89A816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64" operator="containsText" id="{46940590-A66F-4C52-B63A-D255851EA5F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65" operator="containsText" id="{0D6DBFB8-2A74-4AAA-A542-0AEB2439765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66" operator="containsText" id="{22459577-1C6A-4BE7-A957-2641E504C5B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67" operator="containsText" id="{33BC8064-93A8-4AD0-ACE0-2C60F45F8E6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68" operator="containsText" id="{ECC10B6C-2CE0-4E54-811E-0E417976C7D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69" operator="containsText" id="{D9A903EA-5E06-404C-8258-09A53B20A67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70" operator="containsText" id="{13C3F180-E809-437E-841C-16A650A8A99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71" operator="containsText" id="{3EF691B6-B2F2-4014-ACE7-049239BD73C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72" operator="containsText" id="{EC6F8E34-598B-45D5-A8F0-40E85539353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73" operator="containsText" id="{609A3930-BF47-42C9-905D-C1734246DC3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74" operator="containsText" id="{C1056959-F67A-48D6-B21B-73CF537BE6B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75" operator="containsText" id="{F2E77C7D-5B6C-4836-8A14-723BE874975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76" operator="containsText" id="{488AF02C-CAA5-4EDD-995D-7A114CD3FC0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77" operator="containsText" id="{BD1CD01D-3A23-4650-B008-1DD570EF42D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78" operator="containsText" id="{14259F20-E165-4BFE-B919-194B0848D92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79" operator="containsText" id="{C0EDA07F-D914-4EFF-BC87-54447B4C5EE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80" operator="containsText" id="{8CAEDF9D-BB17-4D84-8A61-C8DDF724F11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81" operator="containsText" id="{F863E35A-3530-4BBA-A5C1-4A50CCA23BC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82" operator="containsText" id="{64A3D629-3747-4B13-9D59-2A7D408EC79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83" operator="containsText" id="{03D4355A-EDD1-4F46-9D79-0C6D78881592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84" operator="containsText" id="{A9D161F5-49C5-4023-81D3-621E1DED46F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85" operator="containsText" id="{4E5C5DB6-8A02-4B89-AB9E-18FF856FD8F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86" operator="containsText" id="{4BFDDE4B-B04E-4369-ADA0-2021AF80180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87" operator="containsText" id="{B774A322-95A6-40FD-BD58-7B864025DF0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88" operator="containsText" id="{4B67E5A6-BF43-4ABF-BA94-EB56163D93A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89" operator="containsText" id="{DA3FD03C-10D8-4D87-A1BB-87E5BAAA783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90" operator="containsText" id="{9F0285FA-2FF0-48B0-A193-C89CDA12CE04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91" operator="containsText" id="{44C63386-0BC6-4807-9118-D12FF1939C2E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92" operator="containsText" id="{79DC6C43-AC0F-44C5-880B-9345F691368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93" operator="containsText" id="{FD1F8161-B853-453B-AA3F-B1328E4E2A0B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94" operator="containsText" id="{7F5A0DAF-4A43-419E-8811-F3ECD7836D8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95" operator="containsText" id="{3D5F9AF3-799D-4714-87F9-021EC853A2D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96" operator="containsText" id="{22414CCB-6151-4E6A-AB7F-C8F44A27260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197" operator="containsText" id="{FE25DB65-369A-4BDF-AF37-8757A6FD412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98" operator="containsText" id="{995644CC-0156-4F3E-9174-2DF74342A49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99" operator="containsText" id="{5FBF9C96-FACE-43F8-937C-A5B4B6060D2C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00" operator="containsText" id="{04C66D99-B5C2-46AC-8F6F-D6E5B13A79E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01" operator="containsText" id="{0DB030B1-9A9B-4ACC-8E49-F9C73C7E240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02" operator="containsText" id="{FA9F6085-160B-48ED-A2AC-391BC0FAAB8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03" operator="containsText" id="{0E822664-4E4E-4365-A74F-52AE4B907DB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04" operator="containsText" id="{03B0904D-4025-4C79-B19B-DA98F266EB9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05" operator="containsText" id="{C0932557-06EF-4CCB-8ACA-6E226A9E0FF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06" operator="containsText" id="{97CB213F-B4FB-4BFA-BEC2-B4D71ECE883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07" operator="containsText" id="{BB6A5A42-B517-4046-B04C-72F2E8F757B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08" operator="containsText" id="{9FCD585E-7339-4A28-93C5-BC5AD22BE93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09" operator="containsText" id="{78EB9DAE-D2A8-4B5A-91E4-B161F4E69E5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10" operator="containsText" id="{5BF820AC-50DC-4BEE-8A79-CC4412B997D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11" operator="containsText" id="{913FF373-2802-4CF0-ADCF-7F9B7F0737B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12" operator="containsText" id="{AB987B6D-CF68-4BB6-8AB8-EA408D97257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13" operator="containsText" id="{F5D01F36-5242-43B6-8379-0C9DA078D55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14" operator="containsText" id="{864CC5A4-71E0-4CD3-A928-CDCEAAD53FC5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15" operator="containsText" id="{CB1B4BCA-ABFF-45EC-8302-A5DA67E78AB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16" operator="containsText" id="{A7A0F4F9-FBC6-41DB-9456-861A2F9C86F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17" operator="containsText" id="{FAA3E70F-92ED-4AE1-834B-BE8F8298770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18" operator="containsText" id="{8B230800-8807-4E35-89B2-0EF25C7FE68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19" operator="containsText" id="{EFFB0D9A-B50B-410D-9FFF-330841B25FA3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20" operator="containsText" id="{D4C5379B-3010-4913-94D8-EAEAC5B95D00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21" operator="containsText" id="{4FB1EF86-9E3E-4A95-A125-FC9B95261F2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22" operator="containsText" id="{7F76C774-D304-459F-B590-625FF597067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23" operator="containsText" id="{54E3A412-772E-4F33-982A-143D4674923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24" operator="containsText" id="{D78EDFE8-2274-4A24-8632-24633CF96D4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25" operator="containsText" id="{5EB5AF86-3138-4A7F-8203-994198D0E26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26" operator="containsText" id="{D9400A03-F82E-45CA-9934-37C6523F361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27" operator="containsText" id="{C45A3ED7-264A-40FB-B02C-5C808AA96EB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28" operator="containsText" id="{2D784D54-32F0-4ECB-95DD-CA7257D6BB4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29" operator="containsText" id="{928159F7-090A-4E40-8F9A-F7E25E7CD69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30" operator="containsText" id="{9198AB63-95FD-47EB-A104-3B5E6872509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31" operator="containsText" id="{221CC446-5251-4C81-9840-F676D67315D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32" operator="containsText" id="{2BDDC102-DBE9-43D9-9554-D476CD4936F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33" operator="containsText" id="{E68149F7-4B73-45CA-A56C-8D514058BDF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34" operator="containsText" id="{3849D0CD-0231-4E07-9067-8D101F0763F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35" operator="containsText" id="{3DF86FBC-C4A2-4533-9A3D-7D4A778BEFA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36" operator="containsText" id="{08C5D38E-78DD-4849-BD04-1B052CB8397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37" operator="containsText" id="{2F334BE5-79FE-4996-B242-33EC9FD762E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38" operator="containsText" id="{BE1C96A3-1B8C-4B4B-B4A1-C384BF82E1C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39" operator="containsText" id="{84E7538A-725F-4ED3-8641-F7698E35A34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40" operator="containsText" id="{2F6576D5-5078-47C2-BB08-95675AD3739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41" operator="containsText" id="{AFA3010B-A952-425E-BE36-1AC848BA34D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42" operator="containsText" id="{850F65F8-85AD-4353-A05A-BFBA11EC5BB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43" operator="containsText" id="{931D4F02-EF12-4FEC-8346-510CAB82DA3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44" operator="containsText" id="{E72A30BA-9F61-4E3C-B5E3-E3434DD0D3A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45" operator="containsText" id="{5C87B603-B99B-4782-9BAB-28CEA00BD19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46" operator="containsText" id="{972DF00B-681E-47B0-833A-CD27490BC6F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47" operator="containsText" id="{47AB8787-9A79-4458-B44F-E96F7BAA33E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48" operator="containsText" id="{040752F9-13CF-4F34-9BBF-134CA24E85D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49" operator="containsText" id="{5D883AF7-8417-40DB-AD5B-E0B22533FAB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50" operator="containsText" id="{1D734F5E-25B0-47F0-9B91-6547CBEF0D9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51" operator="containsText" id="{A590F158-4469-451C-9A65-22ED6080901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52" operator="containsText" id="{65A958D2-725A-4BF1-A097-727F9D96BC6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53" operator="containsText" id="{E59BBAF8-7D4E-40EC-8081-AC11B17E185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54" operator="containsText" id="{0A238D59-F605-45BA-99BA-1687F75D1D1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55" operator="containsText" id="{54C6CEBC-702D-49B3-A3C8-ADADC811A74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56" operator="containsText" id="{7201A744-6C57-4EB1-8E39-617EBF9ADB0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57" operator="containsText" id="{5898FF2B-B829-4C85-9DF4-6D7E2B27D17B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58" operator="containsText" id="{93D6FB03-FC5D-41FA-B64F-FA8EB794F2E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59" operator="containsText" id="{A7F1CF82-DE82-4AC3-9CD8-4D641EEDAC2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60" operator="containsText" id="{8639F9E2-3CBB-418B-8EFA-A05378A82F7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61" operator="containsText" id="{A562C938-6320-4C20-8948-921DF1821CE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62" operator="containsText" id="{8D6ADFE9-DC21-4C55-9197-84826AD61EC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63" operator="containsText" id="{EAE374B5-D45C-4133-AD59-D41AA51B9B9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64" operator="containsText" id="{5CEF0FD5-382D-4201-9EF7-EE086CF5D09D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65" operator="containsText" id="{94CB7E86-5FE1-4F44-9F1E-2E2489EA5E9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66" operator="containsText" id="{AC7D35A1-DFA1-44C6-A763-3B238A7FE84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67" operator="containsText" id="{155554F7-5987-4F01-8C3A-2EE456BD5FF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68" operator="containsText" id="{5ADC56B3-AF52-4856-84BA-1F772DE413A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69" operator="containsText" id="{C002AAA2-88C0-4F1D-87F8-CE7994B4D20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70" operator="containsText" id="{A1A01E0C-3DEC-4C01-B1C9-E1ECEC2F480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71" operator="containsText" id="{911E05E5-C32B-452C-9EDD-277B8F90AD8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72" operator="containsText" id="{6BA5139A-DADF-4A48-9526-1AFB47191B47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73" operator="containsText" id="{BBF3BE74-E8C8-41F1-8001-88BB367D14F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74" operator="containsText" id="{97B973AC-82B8-4D75-9C86-B50F09C7EBE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75" operator="containsText" id="{92EA3589-4A1F-4D22-B4FD-50392C5B3E4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76" operator="containsText" id="{56CC8A3E-3A4F-4B92-BF11-0C847A551AE9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77" operator="containsText" id="{0108E21F-17BB-48CD-B84D-2552EF89216E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78" operator="containsText" id="{AA6FB4FA-E9BB-4015-9A1C-EB3382358B0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79" operator="containsText" id="{D79F23CC-836F-484F-8894-C02629F116C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80" operator="containsText" id="{7F67108C-48C6-43C7-A939-687B800967D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81" operator="containsText" id="{DCD8E030-553C-4CCC-AA76-95E89490028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82" operator="containsText" id="{93598544-56B6-41E0-A395-E2D812114C72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83" operator="containsText" id="{E57DC592-7A77-44B2-B867-2BB819D6D20F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84" operator="containsText" id="{A1B94470-F5B2-41A3-B42B-2012A79F679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85" operator="containsText" id="{D62556CA-4EE9-40B0-8B62-97DB2AE4684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86" operator="containsText" id="{C517F7D7-135D-4D9C-A0B7-C6150753BAA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87" operator="containsText" id="{C75D6196-32A8-4594-87C3-94E73E5A5C8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88" operator="containsText" id="{457BBFF7-35CA-410F-BC9E-1FEB9E358B1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89" operator="containsText" id="{14E697DA-AF07-4998-B728-064D2DD0D20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90" operator="containsText" id="{7CDF7072-66C8-40F6-8B0D-955CF86C6132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91" operator="containsText" id="{9A9CDD33-62DC-47FD-8B05-5DC81D4E839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92" operator="containsText" id="{589F758E-E877-413D-87F6-D67D73EE80B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93" operator="containsText" id="{C127AD5C-0B9D-49DD-B705-6FA047301C6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94" operator="containsText" id="{9212C5DB-32F1-412F-AFA2-B981E073407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95" operator="containsText" id="{9F8A015D-FCF0-4E1C-B08A-0409294BEA5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96" operator="containsText" id="{ACC05EB0-C6CD-4F15-A97E-4090BB80BEA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97" operator="containsText" id="{5476271E-EFB4-484B-92B3-3C10EBECF4B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98" operator="containsText" id="{E22BFC0B-578D-45A9-9ED6-2C38C1D8A68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99" operator="containsText" id="{5EB0D80A-14EA-4D69-AE9E-F31323B20E5B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00" operator="containsText" id="{06ABECFD-72D2-4E76-8811-CDD3978B0E18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01" operator="containsText" id="{593FE202-01FF-49E2-865A-88A3C8D49CF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02" operator="containsText" id="{B38B2AED-0C24-438E-AACA-B56CF7A9215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03" operator="containsText" id="{D8F0F535-C471-4B38-92BE-9EE237A7572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04" operator="containsText" id="{9ED4D240-E863-4A5E-8917-DDF29E7EEB0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05" operator="containsText" id="{E16012E6-EFD7-4D51-9322-D8C7942D621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06" operator="containsText" id="{1AC2AECA-C13E-406D-9EE4-FDF69204BC9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07" operator="containsText" id="{2106AEC7-7703-4E59-B0A1-42199DF8029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08" operator="containsText" id="{7D8B5257-9FD9-492E-96FA-7F417F4D4D5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09" operator="containsText" id="{6F8DFB40-68F5-4D3C-9408-3D84A8564335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10" operator="containsText" id="{FA904E31-B9D6-4602-A1D6-303693F09DB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11" operator="containsText" id="{4F00026E-3E20-4DF4-B1F3-16F14BC265A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12" operator="containsText" id="{D193CA9E-BB30-433F-8FCA-B2A4C5247C8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13" operator="containsText" id="{D7D49A0B-87A2-45A3-A519-2C45A30E0F5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14" operator="containsText" id="{86100427-6BEF-49A8-82A0-3171E44AB4F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15" operator="containsText" id="{F2AF3ECA-77FD-44C5-A5CA-576B6981C454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16" operator="containsText" id="{F1230EFD-B9FB-4630-90FF-3EAE76CACD8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17" operator="containsText" id="{4E9813F2-8913-42EC-94D5-D4458F6B895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18" operator="containsText" id="{2F827494-A3F7-4169-A1F6-816B8939FCB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19" operator="containsText" id="{5EF183B0-4A6B-4B57-AF7E-C352A4C52AB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20" operator="containsText" id="{B6568510-ADCA-4726-9486-3FEFA929B81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21" operator="containsText" id="{16822F52-F42C-4217-A90A-988196697594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22" operator="containsText" id="{311E979E-FDC7-4801-BE74-E3D82A6628C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23" operator="containsText" id="{EB2254B7-FC31-4F4C-ABD6-BBDB4D6EE77A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24" operator="containsText" id="{07EED57C-02F8-4361-8B2A-675D4E21846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25" operator="containsText" id="{15820516-682B-489D-A10C-BFBE68565C8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26" operator="containsText" id="{2E86CBF4-0AA6-4CBE-A886-CA96D19EBF8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27" operator="containsText" id="{44A006F0-1894-4F37-8D61-B44276CAF9E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28" operator="containsText" id="{8C6700EE-4E22-4C6B-A6AF-8B90447256E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29" operator="containsText" id="{9BF05BFA-1636-46CF-8525-2754551B718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30" operator="containsText" id="{5B1965BD-1A1D-4AD4-948D-31667531983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31" operator="containsText" id="{263CD203-65EE-4663-926A-54F47CD0ECB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32" operator="containsText" id="{834111AB-AF80-4785-81FA-B060CC6A083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33" operator="containsText" id="{55C456EA-F3AA-4085-AE7E-360D9EB3165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34" operator="containsText" id="{E578C2CA-453E-4014-A02E-B4CAF820F1D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35" operator="containsText" id="{D5D553E8-BC00-40BA-8359-1AB389393FC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36" operator="containsText" id="{4D0CFA3B-3A5E-4A0B-BB7A-8BD81FFA8D2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37" operator="containsText" id="{98F32DA5-3372-4A9A-B5B0-A0197ADCB55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38" operator="containsText" id="{1F77CA9B-CDFB-44F5-96DF-D7F8CB2560B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39" operator="containsText" id="{3D51BD87-8981-4E7E-A4C9-E02301E4A76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40" operator="containsText" id="{DBF70F2E-67CC-4B54-9DAB-6D306EBC213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41" operator="containsText" id="{FD08979A-E5C3-49F5-85D6-BE4CA61BFE6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42" operator="containsText" id="{DFFFA306-0B27-4EA7-9828-F8791F14B73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43" operator="containsText" id="{4485512A-5B3E-4783-8F84-CE4EFDA919C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44" operator="containsText" id="{17CC3809-4DB4-4ED1-8B17-90D8ABE3D7D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45" operator="containsText" id="{E5CC8FB2-D733-4DD0-900C-AF5E1960530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46" operator="containsText" id="{3D2B81AD-0709-4F78-BBC9-442215EF758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47" operator="containsText" id="{1AC66999-DE46-4799-8164-74C53DB5100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48" operator="containsText" id="{4144E751-888A-4225-895E-92F43EA58DC2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49" operator="containsText" id="{8A93F4C8-E937-4536-B6E4-84CFD26823C0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50" operator="containsText" id="{94D079FC-1698-47C5-8737-5B887D05941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51" operator="containsText" id="{5D8C1411-7D0D-4F3F-8DF0-464BB12900D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52" operator="containsText" id="{BCD581B3-9802-4923-B470-B05B13AFE99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53" operator="containsText" id="{5A134E13-17C8-44BF-9584-5753726BC0AD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54" operator="containsText" id="{4FE06264-38B5-4C2A-A43B-90DCB3963C4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55" operator="containsText" id="{67118346-0D7F-42E0-B95F-558BCAD4427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56" operator="containsText" id="{46A406EF-2E35-4D82-953A-B7E1FE75E65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57" operator="containsText" id="{E66376A0-D42B-4F09-97E0-77035028504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58" operator="containsText" id="{F8571F14-8B52-4DFB-B70C-D8C5B237A691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59" operator="containsText" id="{5BD922F2-FB6E-40EA-98D8-02B966CB8B04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60" operator="containsText" id="{7EDC38E6-09D4-493F-9C7D-870C8C972C5A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61" operator="containsText" id="{022CC650-6EA9-41B1-8153-1F56272237A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62" operator="containsText" id="{457E8B1C-E763-4195-A80C-21BD7838CEB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63" operator="containsText" id="{3CC0EDF3-880F-466A-BD96-E621D218717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64" operator="containsText" id="{6D4E1855-A23D-4154-BBB9-C771B3729EC8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65" operator="containsText" id="{944541D0-5694-45C3-BC09-1CFBA8E6A3C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66" operator="containsText" id="{C05B5BF6-E09E-4B8F-8B1F-FD09DFFAAA9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67" operator="containsText" id="{D0171CA5-0EC0-41B8-BFE8-0939FF8C172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68" operator="containsText" id="{FC09F6CD-469F-444F-B948-7BEAE205275D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69" operator="containsText" id="{4A488992-18E2-48D3-844B-B21F2754360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70" operator="containsText" id="{77AAEF3D-23C4-4493-9CA8-F20D3A73759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71" operator="containsText" id="{74FAA614-5F5F-4E6B-9E55-17B3EE2615F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72" operator="containsText" id="{2C5BFB29-3D09-4AD5-87B3-7CA119938F4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73" operator="containsText" id="{7DA3AFA7-983F-4D86-800A-9CD2A37E392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74" operator="containsText" id="{B921B873-4396-4515-AF26-558EC25BC90B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75" operator="containsText" id="{2C76A7F2-420A-4564-BEC3-CA75ABBB64C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76" operator="containsText" id="{892D0735-5D00-4C03-9F78-54F527831E1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77" operator="containsText" id="{80B177AA-D970-4C8B-8DDE-4238F63C313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78" operator="containsText" id="{694FD6E1-1356-4195-8998-A380F1B2C6F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79" operator="containsText" id="{396A6019-2405-4D7A-8B1B-73ECA32862F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80" operator="containsText" id="{F7EF58A0-8831-473A-97B5-D30257EFC99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81" operator="containsText" id="{CABCA154-9C40-4DFF-957D-C804B37C6CF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82" operator="containsText" id="{12A6327C-B509-45A3-8340-F08DAB0A17E3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83" operator="containsText" id="{A1E80C5F-64A0-4C72-9E72-1585F00B42F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84" operator="containsText" id="{CFFBFB8D-A589-4D38-8215-8D9B55ABF8C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85" operator="containsText" id="{16E5C05C-163A-410A-AFC8-B116227F114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86" operator="containsText" id="{963AA4D4-2E51-4D47-8D3C-1704E151EB3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87" operator="containsText" id="{AE9FDBC1-F8DA-49C0-9EDB-ED0909C57EF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88" operator="containsText" id="{511FE7BF-801A-46CD-AA10-088B157B17C7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89" operator="containsText" id="{E8BAAA86-D533-4CB3-8AA6-9D846362199C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90" operator="containsText" id="{1B5BD3BC-4DEC-4CD4-9C87-C5FA39842D5F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91" operator="containsText" id="{1F39445B-3350-45BC-A5FC-0A35EF053E99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92" operator="containsText" id="{C0E14D10-6C59-47CA-AD50-24EC9AC2787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93" operator="containsText" id="{384D1736-34A2-4D7C-8BB4-5745D312BC4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94" operator="containsText" id="{19163F0F-6035-4EE0-8E19-1A4C17C6C08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95" operator="containsText" id="{2B6C95EB-24E2-41C1-869D-8A4908BD43D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96" operator="containsText" id="{A84932B2-308B-43F4-B652-7F6A12298B0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97" operator="containsText" id="{37F2E789-14A1-44D2-816D-EBC764BF9CE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98" operator="containsText" id="{D578C40B-01FC-4107-B7BF-AA54A5C2888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99" operator="containsText" id="{9E54856B-26C5-436A-9EFB-AEBB61874F05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00" operator="containsText" id="{FDB8B10C-6864-4C09-BDBF-306C64F9EB3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01" operator="containsText" id="{0EED8471-3D49-470E-AD1D-32D0E817EC0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02" operator="containsText" id="{DDEEA736-9896-4FE1-975E-A77782F5E94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03" operator="containsText" id="{5574BFFB-2DB0-4955-9A66-52832C048F1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04" operator="containsText" id="{9CC3C155-5052-4472-A3C4-7C9599ADB9D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05" operator="containsText" id="{5EE715AD-71C9-4D3B-A577-CD46A7D2C67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406" operator="containsText" id="{050DF39F-0F9F-45DE-9062-D4CC715BEDB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07" operator="containsText" id="{CB10489F-4907-4225-9EC1-B8F69B6A4C9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08" operator="containsText" id="{A86C7838-FAB1-4E6A-BF73-67223A60D7B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09" operator="containsText" id="{2D2A41E9-87AE-4312-A004-68981D24003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10" operator="containsText" id="{6E4C4B19-C8DF-4623-86CF-16EE74BC26C3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11" operator="containsText" id="{57275029-DF8C-4DE0-A27A-FF59F399A2A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12" operator="containsText" id="{5F292337-865D-4A89-9770-DBC0C3B5E0E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13" operator="containsText" id="{ABACA2A9-7CA6-4D5A-840D-9AF440EF0F3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14" operator="containsText" id="{4D6C8050-0AEE-4F3F-9B2A-7E67BF4EEA36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15" operator="containsText" id="{2679519D-9DCE-4129-9FF8-57E96970447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16" operator="containsText" id="{25959275-ECD7-451B-8302-17919D82EAF6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17" operator="containsText" id="{EF00E9C2-3318-4A6F-A650-86EB421215F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418" operator="containsText" id="{7278F537-CDFD-42D9-8624-CC88733CAD4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19" operator="containsText" id="{8B7630A6-11AF-45C8-85A3-77758D1BFCCF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20" operator="containsText" id="{B7E1C084-A39E-430C-A5DB-40A5E2CFF5C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21" operator="containsText" id="{BE4DE8FF-C404-4849-9309-009C6CADF7D9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22" operator="containsText" id="{7A4999F7-0ED8-45B2-B5C4-B2D16A0B60F9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23" operator="containsText" id="{CAC0B126-2E1A-4112-A5B7-225AB850A47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24" operator="containsText" id="{98652C88-FDCA-4D27-A338-354DD5DFC0AE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25" operator="containsText" id="{4B51D1CD-22AE-4B35-8889-A5FCF63C015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26" operator="containsText" id="{E8D4B22D-4AAD-449B-8863-895EF33D452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27" operator="containsText" id="{D467893F-B454-454D-A973-743C6AF03FD0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28" operator="containsText" id="{4C878ADE-535E-466D-9810-23AD5EFD2421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29" operator="containsText" id="{8E4341F8-BFC6-4EE6-B924-FE7A526E922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430" operator="containsText" id="{7C26ABBF-0E01-4A7A-A6BC-CFB9038ED3F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31" operator="containsText" id="{709FEBF6-C13C-47E6-8B64-7014A4FD9AE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32" operator="containsText" id="{A69E0497-E52F-448B-9ECE-3056666AD29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33" operator="containsText" id="{1F6D3593-88D3-4548-9A21-3DEE345F419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34" operator="containsText" id="{26224E3D-5AFB-40D4-83FB-627C1FC6B0C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35" operator="containsText" id="{D1D9C89B-D0A9-4963-B0D1-0E6387689FAE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36" operator="containsText" id="{F2CAF10E-4FB6-4C9E-BD54-7CA58357385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37" operator="containsText" id="{A44A7823-7F56-4442-9A52-BD66DE4C204A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38" operator="containsText" id="{D9DA57B9-11D3-4C59-A501-64111920282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39" operator="containsText" id="{8B31FB32-3524-43AC-91C5-59E7DC4EFE5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40" operator="containsText" id="{408915AE-E709-4B18-AB11-11D3DB961F9E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41" operator="containsText" id="{2244E401-17F4-418D-A911-75282A75C2B2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5990" operator="containsText" id="{223BF533-B4D5-461C-ADC2-F7EAF5EDC3EC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91" operator="containsText" id="{A80B6BE4-83EC-466C-BD7B-CEA283C206E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</xm:sqref>
        </x14:conditionalFormatting>
        <x14:conditionalFormatting xmlns:xm="http://schemas.microsoft.com/office/excel/2006/main">
          <x14:cfRule type="containsText" priority="5777" operator="containsText" id="{FE1173A0-4B97-4E23-BFDC-43A3223781C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78" operator="containsText" id="{65C2A398-616D-4361-B78E-92A868B8566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79" operator="containsText" id="{64FC9FAE-8852-4C80-B0CD-CCC1F1F42C8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80" operator="containsText" id="{15BB2AB4-B163-4BFC-80EA-84F639436DA7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81" operator="containsText" id="{F7F23216-8E35-4959-9D0D-754160499176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82" operator="containsText" id="{B44A3DAC-FF65-4737-AF31-2E4F4196506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83" operator="containsText" id="{E2AF08EB-6C50-414D-93D0-9629E76C76E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84" operator="containsText" id="{6E2BFAB1-D01B-4406-8455-568AA42D5495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85" operator="containsText" id="{5B6517F4-11FB-481D-A1BE-D686B9E1EF3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86" operator="containsText" id="{1FE4F140-4969-474E-B3B3-DFF360AA47C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87" operator="containsText" id="{11A7BABB-E5E5-498E-A7D7-406F432531F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88" operator="containsText" id="{357D2956-18EC-408E-8F52-1AA0FA8CFE1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789" operator="containsText" id="{BFE2B61A-EE40-4E93-A428-140DC88A45A9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90" operator="containsText" id="{E0233878-41EF-4368-8A63-60F07D846F25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91" operator="containsText" id="{DA86C99F-BA9F-4756-9934-4877ACA218E0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92" operator="containsText" id="{5D923732-D21D-4BB7-BAB0-9CFDD10E232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93" operator="containsText" id="{8BD1CB95-B44E-455C-926E-9DC9B7546361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94" operator="containsText" id="{01DCE2FE-24B0-4EBE-8050-EC1FA1076FA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95" operator="containsText" id="{030625B5-F1F6-4F73-9120-C87912668CFF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96" operator="containsText" id="{CF43D5DE-5ED3-4C0E-A75C-1B5055E5B29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97" operator="containsText" id="{707FC9CA-0B2D-4662-A751-31B6FB11CABE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98" operator="containsText" id="{EF22D34F-40F4-4205-8B73-8DB6D24FFFC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99" operator="containsText" id="{9BA63730-CC4A-47EA-937A-E433604EA59A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00" operator="containsText" id="{B3C74331-29B1-469D-8366-C847D496AAC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01" operator="containsText" id="{36002A8E-8A77-4521-83DC-096FF392D39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02" operator="containsText" id="{96BA3A48-6DDA-4F3B-B2AD-A1BF7D699872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03" operator="containsText" id="{D5FACB13-F819-44E6-AE5B-B6DE21F33FA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04" operator="containsText" id="{29E2C1D9-3850-4170-9CF9-5733EDE86641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05" operator="containsText" id="{4A128A74-FDD8-436F-AFEC-CD1AE069B198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06" operator="containsText" id="{4EE739C8-39F7-4D93-A0F9-DBC22DE2D10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07" operator="containsText" id="{0185BB8A-FA83-414D-9D96-4012643E6F94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08" operator="containsText" id="{C9C0CF0C-EF04-4D00-8DE4-705F62FCCA8F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09" operator="containsText" id="{9BD821A7-E932-4CAE-9471-1635E80171C3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10" operator="containsText" id="{AD3C3E1C-EADC-404F-ACF8-36FD8F4AC13A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11" operator="containsText" id="{E316D5A9-99BB-42F9-8779-8E202123F98B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12" operator="containsText" id="{DBAA5735-0D76-4139-B7AD-97CEAAE1241D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13" operator="containsText" id="{AE029C60-E8F2-4132-BCD8-51CC88B747A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14" operator="containsText" id="{976B08F9-40A0-4CAD-9937-D7D576CBA280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15" operator="containsText" id="{6E47D0A7-7720-462C-BFA1-DDB08554E83E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16" operator="containsText" id="{5A2EDA14-EBCD-4856-924A-F6C0EF02E95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17" operator="containsText" id="{01AD86E2-49D8-4DDD-8AEF-441BB9603F3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18" operator="containsText" id="{0F90D5FB-7123-43B7-BB0E-5D6B46318DDA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19" operator="containsText" id="{E8D33039-EBA6-4226-A382-FD4120026BD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20" operator="containsText" id="{EB31522C-7143-48A6-9CA5-B00ABEF259E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21" operator="containsText" id="{239F066E-D561-4279-A8AC-C111215A747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22" operator="containsText" id="{DDAAFBE0-F2FF-4693-A8A6-73806DDF8124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23" operator="containsText" id="{9AAD3755-2BA9-471E-B139-00E2976AB94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24" operator="containsText" id="{8A1402F0-0BE7-4D8E-AB69-D2E2EEEA6917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25" operator="containsText" id="{8027B061-D619-4EAD-AEE4-EAEDDDCBD82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26" operator="containsText" id="{9EF45B20-FCF6-46FF-8EDC-1FFC973B037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27" operator="containsText" id="{71998864-3327-4C83-9511-A1D3B1BF7D6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28" operator="containsText" id="{13C688DC-85B3-447F-A6B2-FD4BE4CAB7FF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29" operator="containsText" id="{DB3A4059-7835-4BE1-BD8F-25525974BE5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30" operator="containsText" id="{F83C5EC0-1440-4599-86FD-FA27F5C1352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31" operator="containsText" id="{62D5530E-C97D-4E93-86EE-816372E9AF7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32" operator="containsText" id="{79C399C3-FDC9-4C21-BD00-1B5752DC11F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33" operator="containsText" id="{951843D3-7D11-403B-BC4E-D9F5F82C0F10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34" operator="containsText" id="{C9C40ECD-3CB3-42D0-92D1-0F861E89EB16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35" operator="containsText" id="{3E76FE6B-96DD-4575-977A-63CEA36DD9C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36" operator="containsText" id="{03A7787E-8BF2-4E64-8256-5E94A48FD129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37" operator="containsText" id="{2FDFA48E-469F-4178-B036-17142E570D3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38" operator="containsText" id="{9CF099EB-0689-4B62-AF88-ECD230E5C977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39" operator="containsText" id="{B6BE0AB2-5AEF-4B71-91B2-5EFD95011BCC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40" operator="containsText" id="{D67DBA51-0B2C-47C5-AFE6-EDBDBFAC1DC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41" operator="containsText" id="{11BD567B-0F50-413A-891B-252B9E8B7F4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42" operator="containsText" id="{519B48D5-2A0A-48A5-98FF-45B721213606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43" operator="containsText" id="{A162C765-8CB0-4C44-BBC5-E6E95228727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44" operator="containsText" id="{095EB887-DF2A-4000-9BCF-0F25202F6A0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45" operator="containsText" id="{0709E3FA-D84F-4213-8EA3-664F4D0C7F0C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46" operator="containsText" id="{EBA54C8D-4105-4EE2-9ECF-B0849035F08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47" operator="containsText" id="{57C2A30A-C545-498B-8A7A-3646D59823B7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48" operator="containsText" id="{352818A5-2D8F-49A2-A8C1-CB47EDFE579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49" operator="containsText" id="{98D84A43-BC89-48B2-8AFD-492AC496DFC6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50" operator="containsText" id="{F63DFDC7-18B7-4446-A640-7170982AC7AC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51" operator="containsText" id="{640CFC60-350D-406B-B6CC-756044B4660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52" operator="containsText" id="{BC0931C2-CEF5-4155-B0E7-876AAA01C012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53" operator="containsText" id="{DB180A5B-8C66-4623-9E31-86360D664A8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54" operator="containsText" id="{B83FE568-C757-4DE8-A9F4-7200DB40234D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55" operator="containsText" id="{6F320C1B-8E77-4093-8434-E9EE9092DFC8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56" operator="containsText" id="{8BB07FFF-E994-447F-8D13-294A016729F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57" operator="containsText" id="{10B087BF-8DFB-443E-8354-8DC0DA27B3C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58" operator="containsText" id="{92DF10F0-0E3A-4D20-BA89-DBCCB57D9477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59" operator="containsText" id="{A461CA06-44F8-491A-A66E-0D36053F24C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60" operator="containsText" id="{4D529D54-6C37-489D-B1B9-21CC08376F2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61" operator="containsText" id="{AB913637-91EF-4668-A22B-0402A5B5C0C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62" operator="containsText" id="{9FC12AD4-C4F0-4696-90DA-6C6F4668393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63" operator="containsText" id="{C28479BB-30DF-433F-83EE-4D27EAD5AD8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64" operator="containsText" id="{B72C6DA0-8C64-44D0-BF05-2FAD8FC91743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65" operator="containsText" id="{FED81054-1417-418B-B538-75997838121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66" operator="containsText" id="{EBB3ED14-C686-42F1-AA6D-434A8BA753E8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67" operator="containsText" id="{9E22C463-6CF2-40F5-8C0D-3BCB6782665E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68" operator="containsText" id="{96209356-6BF7-4D7C-85F5-B4C3D9C1B5D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69" operator="containsText" id="{16B85083-8DFD-47B0-A822-4EE37408F5EF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70" operator="containsText" id="{71DC4112-1DD1-43AC-AB85-DD70420997A0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71" operator="containsText" id="{3CA00B86-356E-4693-BFCC-1418051BF2E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72" operator="containsText" id="{206253FB-8126-4D08-B98C-0651AB836BBB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73" operator="containsText" id="{B80BCDE6-A18D-496E-A396-4E4A6BBD0C8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74" operator="containsText" id="{3306418B-0C35-4374-8FDA-77FAE3CD5D2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75" operator="containsText" id="{D1B9BA5E-7E98-483E-BB0C-F825CBCB83C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76" operator="containsText" id="{67CC944F-02E4-48CC-B3D5-271F2B2D9C1C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77" operator="containsText" id="{144EA3C2-EBFC-4E01-AFB2-7EED0DD52286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78" operator="containsText" id="{C213CA31-1FA5-4AEA-BAFC-94A3952A7D97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79" operator="containsText" id="{842A6149-2AB8-42F1-A647-6A617C3790A5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80" operator="containsText" id="{45F1F235-E5BC-4FFC-94D8-4F1A69D9340F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81" operator="containsText" id="{7ED062D6-C718-414E-A52F-1DA0BF5571A8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82" operator="containsText" id="{5385CDA1-0AAC-4A9B-9B45-20C7C982375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83" operator="containsText" id="{089506CF-952F-4C7E-92A7-54EE929C5B2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84" operator="containsText" id="{86A027D5-5F12-4825-9B3F-39B92E392E25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85" operator="containsText" id="{D63C7D45-DE0C-48D0-93A2-D77FC497D8C5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86" operator="containsText" id="{22605E02-D935-46BC-BFF7-D53BFACCF9EE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87" operator="containsText" id="{090F70C0-8E7E-4A21-9C50-5BE4E00900C0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88" operator="containsText" id="{B57A9962-2E0F-4E7B-990F-0326EDBA4EB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89" operator="containsText" id="{AE742832-3295-44B1-9D2E-58DDAF141FB2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90" operator="containsText" id="{C629F2F4-C9A3-46E7-BD37-BED84BD745F9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91" operator="containsText" id="{4A40AFD2-D7A4-4FDB-B5B1-2FBD3A36C1C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92" operator="containsText" id="{9D2FFC92-28E0-45FC-B734-6ED940F273A5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93" operator="containsText" id="{BCBB3F0C-BDF0-4966-BD45-D266D7477CCE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894" operator="containsText" id="{99DF5C71-3782-4ECF-A8AE-DE430AEC600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95" operator="containsText" id="{F3C0EF11-3A69-49C0-9FA8-87C40B2A044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96" operator="containsText" id="{14D75AA9-2B49-44B4-B401-BEAC94FF90C3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97" operator="containsText" id="{144F199A-A9DE-4760-B80B-0E1885E261B4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98" operator="containsText" id="{176B2BC8-0B14-4AF9-8BB8-BA8E1A8E62AF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99" operator="containsText" id="{6F4AA561-1ADC-4363-A78B-D32ADC76ADD6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00" operator="containsText" id="{0C3A6772-ABEA-4F56-82EA-4F152FC7715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01" operator="containsText" id="{AB5089EA-FA6D-4731-A87B-F1AE815F7588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02" operator="containsText" id="{3F31FB63-EF4C-4F13-B174-D8F60A0A718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03" operator="containsText" id="{7CF4B8C0-C939-4DDC-B9B7-34677BCC9D0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04" operator="containsText" id="{F448323C-2929-4E68-AEDE-1B2AAF3A612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05" operator="containsText" id="{532593E4-7CE4-46EF-A46E-9F47ED31A6F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06" operator="containsText" id="{E483548E-D6A7-4AF0-985C-124533E4A682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07" operator="containsText" id="{582F20C5-89F1-49F4-B573-AE2676E883D9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08" operator="containsText" id="{D867792D-E401-476F-BB06-E2FDBD7F6E74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09" operator="containsText" id="{8BA0A905-76C8-4216-A2E1-350EFB219A3A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10" operator="containsText" id="{273CA62F-F83D-42EC-83D4-5DE531D5494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11" operator="containsText" id="{4B38095E-F0B2-4F4A-8818-349EC342B2FC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12" operator="containsText" id="{8BB19138-08DA-4D6D-9167-84A1D1964291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13" operator="containsText" id="{562525CC-69CB-41AC-B94A-2193E064045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14" operator="containsText" id="{88CF8127-6C50-4FC0-8642-13B1349974F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15" operator="containsText" id="{C809EE94-C524-45C6-96E5-615921DD4E5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16" operator="containsText" id="{AC8C101D-99B7-454D-A4C2-C66AE797F130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17" operator="containsText" id="{9BE293F2-82B7-4921-B669-F135D637E03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18" operator="containsText" id="{CA22C938-8B94-41A8-9FDC-76CE051EC7D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19" operator="containsText" id="{0D8EE42A-8693-4B19-9353-CE3D3B56886D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20" operator="containsText" id="{70E0B6CC-5638-4026-8889-2A109BA52CEC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21" operator="containsText" id="{6653B807-666D-4313-8697-65E42F51680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22" operator="containsText" id="{E36620B9-6DEE-46FE-940E-C0B37D0A196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23" operator="containsText" id="{23102037-234B-4AEC-AF80-B3B0BE3D94FB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24" operator="containsText" id="{C9751D78-9DC0-4898-9D34-4A230495E885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25" operator="containsText" id="{12514123-006A-497E-999D-CDA936260C69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26" operator="containsText" id="{68FB1AE5-40CE-4D52-AD41-FFD10643C7D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27" operator="containsText" id="{FF0E0BDE-F2DF-478C-AFD6-EEDE8A88EB42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28" operator="containsText" id="{E6A384AF-A23E-47A8-BF26-368EB9E5C5F4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29" operator="containsText" id="{12E8B450-5579-4147-A49F-7021B6628E91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30" operator="containsText" id="{75F98B34-8CD3-4C9E-9C01-21C897402BDA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31" operator="containsText" id="{FBA2F7B7-B0B6-41F4-B7FC-D9CBDE5E0051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32" operator="containsText" id="{F4A47C61-3DEF-4C27-A0FC-4CC964F1FA76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33" operator="containsText" id="{7889D0BF-FDF5-443E-BCA9-AB1BA2F7AE1D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34" operator="containsText" id="{5E9CB635-C7E0-493C-9F17-3B46871645E0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35" operator="containsText" id="{8EEEF80D-7468-4167-9F59-D06A0C5F7C97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36" operator="containsText" id="{32E25D9A-A160-42C7-9190-10B840BD2396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37" operator="containsText" id="{D551D204-F769-4499-94F8-A6445FB45733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38" operator="containsText" id="{CCC41458-9C02-4DDA-819D-E91FB16C2FE5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39" operator="containsText" id="{966FE93C-B39A-4000-8F51-5D4FBD23B221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40" operator="containsText" id="{EFD9F619-D7B4-401E-A05C-276B68931FD8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41" operator="containsText" id="{BF3E087A-2D18-4B71-B083-0D531A417DF3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42" operator="containsText" id="{E5E0DABC-04D7-4A84-9C11-A459E24B27BB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43" operator="containsText" id="{AEBA4E53-CEF8-4F54-A592-A7F5D8A90763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44" operator="containsText" id="{E4F7A643-7F78-4B75-9BE4-005346378C8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45" operator="containsText" id="{579E429E-600A-407D-A682-FFBBC8A5D432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46" operator="containsText" id="{952AD501-4CCB-4023-87E8-F508FBC7A9DD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47" operator="containsText" id="{59EE809B-4C72-453C-8786-F9D70C8852B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48" operator="containsText" id="{7892845E-8AE0-4BA2-B87C-D47B81E0AC29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49" operator="containsText" id="{8F160C64-3F0E-4CC2-8EFB-6E0972FC4474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50" operator="containsText" id="{0A2BF064-E985-42AA-9F8A-BFEF71607EF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51" operator="containsText" id="{AC1885F6-64A2-4EE9-8338-E47A6EF78A3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52" operator="containsText" id="{FAD641D2-99CA-45B6-B551-84F58F9C2F6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53" operator="containsText" id="{CB45F4CF-EB14-4251-B333-DAC5AC64625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54" operator="containsText" id="{0D8458A0-B288-41F9-89ED-1668AF829EEE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55" operator="containsText" id="{8DF9822F-B1AD-4BBB-AA76-AEAC429398DC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56" operator="containsText" id="{B863EFFF-F6A7-423C-A41F-558DA9CFFE67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57" operator="containsText" id="{3F7A817B-5337-44A4-A754-C412F24AD45C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58" operator="containsText" id="{2A83038D-406B-4CA3-8923-B21B3CA12DF4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59" operator="containsText" id="{76D26E15-FF71-4F77-88D5-834A5A569F79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60" operator="containsText" id="{F94319DA-0422-4695-A1EA-75C099DE27DB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61" operator="containsText" id="{9E077E65-11F8-43CF-87BE-1923DDB7F840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62" operator="containsText" id="{409748AB-3314-43F7-A076-CD1F45A1B73A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63" operator="containsText" id="{E14D0BEF-229B-42C6-B946-D9102A465FD7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64" operator="containsText" id="{B8E0F3E2-9072-4EB3-A0D3-D18C79F45FA9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65" operator="containsText" id="{897A4B7C-137E-4C12-9502-8F83CBDAA3EB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66" operator="containsText" id="{513E52E7-FA77-40FD-BAB6-27CBB096AB6C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67" operator="containsText" id="{DA477E8D-C774-4D87-853D-CB0B3A25B408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68" operator="containsText" id="{663FBCC1-30B7-44FC-89EF-C851C0A96F41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69" operator="containsText" id="{C39E6787-4769-44C3-AC58-886104D23988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70" operator="containsText" id="{E71ED5FA-0F03-400A-8993-59211A7E8835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71" operator="containsText" id="{D9350A52-0AB2-4A04-B6E3-6F068FE15DED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72" operator="containsText" id="{0278B94C-85CC-477A-9E2B-412BEA52C83D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73" operator="containsText" id="{4095BBAC-2BE5-4B83-A189-99E951ED82D1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74" operator="containsText" id="{2A83ADAC-0833-4F4D-89AC-8D525CD5C57B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75" operator="containsText" id="{BD468889-E833-4AB2-A5D0-3D06B502361D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76" operator="containsText" id="{71ECF86A-748B-46F6-9C1A-C0D0F0CE3832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77" operator="containsText" id="{4BC42FBA-B964-419B-A5C1-BB6156A26B50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78" operator="containsText" id="{0C5EFC81-2A54-408A-B037-275F061C4FD6}">
            <xm:f>NOT(ISERROR(SEARCH($P$44,P27)))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79" operator="containsText" id="{D3AE5B6C-77AB-4E93-835A-49C5028D9F16}">
            <xm:f>NOT(ISERROR(SEARCH($O$44,P27)))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80" operator="containsText" id="{42DF2FFC-64C7-4B3B-A67B-DF04D711C72F}">
            <xm:f>NOT(ISERROR(SEARCH($N$44,P27)))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81" operator="containsText" id="{36DBD13B-9439-47B8-98CD-D037D5DCC823}">
            <xm:f>NOT(ISERROR(SEARCH($M$44,P27)))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82" operator="containsText" id="{A93632A8-5C57-41E8-B953-A6F6CC32167A}">
            <xm:f>NOT(ISERROR(SEARCH($L$44,P27)))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83" operator="containsText" id="{00EB2F8E-23C1-43E4-AE5E-F7A0DC9575E8}">
            <xm:f>NOT(ISERROR(SEARCH($K$44,P27)))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84" operator="containsText" id="{26C68F40-2B78-49C4-B1EB-30BCD4180C7A}">
            <xm:f>NOT(ISERROR(SEARCH($J$44,P27)))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85" operator="containsText" id="{D7025F81-4BFC-47B8-BC51-6106A4BEFE4E}">
            <xm:f>NOT(ISERROR(SEARCH(#REF!,P27)))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86" operator="containsText" id="{01F8FD48-31F0-40BF-9B73-6A30F0365634}">
            <xm:f>NOT(ISERROR(SEARCH($R$44,P27)))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87" operator="containsText" id="{11131808-822E-4727-A33B-5FC83AD6F94B}">
            <xm:f>NOT(ISERROR(SEARCH($Q$44,P27)))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88" operator="containsText" id="{4FB15600-6C25-4961-B732-B325A9F4F133}">
            <xm:f>NOT(ISERROR(SEARCH(#REF!,P27)))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989" operator="containsText" id="{562C0642-1863-48DA-9F38-A9E95A40FA7A}">
            <xm:f>NOT(ISERROR(SEARCH($I$44,P27)))</xm:f>
            <xm:f>$I$44</xm:f>
            <x14:dxf>
              <fill>
                <patternFill>
                  <bgColor theme="2"/>
                </patternFill>
              </fill>
            </x14:dxf>
          </x14:cfRule>
          <xm:sqref>P27:Q27</xm:sqref>
        </x14:conditionalFormatting>
        <x14:conditionalFormatting xmlns:xm="http://schemas.microsoft.com/office/excel/2006/main">
          <x14:cfRule type="containsText" priority="5762" operator="containsText" id="{6484807D-0C26-4520-AFFE-15CE263E6DD6}">
            <xm:f>NOT(ISERROR(SEARCH($P$44,Q27)))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63" operator="containsText" id="{8E870646-F89E-4318-871D-2F62669D6BCC}">
            <xm:f>NOT(ISERROR(SEARCH($O$44,Q27)))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64" operator="containsText" id="{FAF8AC53-4411-4D2A-8D8D-E3D8A1700B93}">
            <xm:f>NOT(ISERROR(SEARCH($N$44,Q27)))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65" operator="containsText" id="{A6907C44-676C-42B6-AB75-67ACDB5943FB}">
            <xm:f>NOT(ISERROR(SEARCH($M$44,Q27)))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66" operator="containsText" id="{3160FB84-1C7A-4C21-8EE9-DDBBECF952E0}">
            <xm:f>NOT(ISERROR(SEARCH($L$44,Q27)))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67" operator="containsText" id="{9A7D9509-8B94-4446-A033-BCF91CCA0BF0}">
            <xm:f>NOT(ISERROR(SEARCH($K$44,Q27)))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68" operator="containsText" id="{AA839D0C-B3F4-4B4E-A8C9-AECCCFA6A71C}">
            <xm:f>NOT(ISERROR(SEARCH($J$44,Q27)))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69" operator="containsText" id="{B20B295B-6CCD-467A-997C-39491E1777EE}">
            <xm:f>NOT(ISERROR(SEARCH(#REF!,Q27)))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70" operator="containsText" id="{9BDFAFAA-F5E3-407D-87BC-98AEA5812735}">
            <xm:f>NOT(ISERROR(SEARCH($R$44,Q27)))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71" operator="containsText" id="{9D048B25-A29E-4477-9DB9-145FF93DCE6D}">
            <xm:f>NOT(ISERROR(SEARCH($Q$44,Q27)))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72" operator="containsText" id="{8AB4E8BE-0727-4F5F-B0AF-242DA8C69EC4}">
            <xm:f>NOT(ISERROR(SEARCH(#REF!,Q27)))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73" operator="containsText" id="{F99AC2F6-E27A-4B1D-9AFC-5EBF95818872}">
            <xm:f>NOT(ISERROR(SEARCH($I$44,Q27)))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774" operator="containsText" id="{4674FEFC-0423-4E67-819A-E3775AD564CA}">
            <xm:f>NOT(ISERROR(SEARCH($Q$44,Q27)))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75" operator="containsText" id="{61856401-3827-4CB6-9C22-FDDD149D27B0}">
            <xm:f>NOT(ISERROR(SEARCH(#REF!,Q27)))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76" operator="containsText" id="{FCC1063E-914C-4BBA-96CC-0E432ACA7624}">
            <xm:f>NOT(ISERROR(SEARCH($I$44,Q27)))</xm:f>
            <xm:f>$I$44</xm:f>
            <x14:dxf>
              <fill>
                <patternFill>
                  <bgColor theme="2"/>
                </patternFill>
              </fill>
            </x14:dxf>
          </x14:cfRule>
          <xm:sqref>Q27</xm:sqref>
        </x14:conditionalFormatting>
        <x14:conditionalFormatting xmlns:xm="http://schemas.microsoft.com/office/excel/2006/main">
          <x14:cfRule type="containsText" priority="5738" operator="containsText" id="{B39AF0B8-8E9A-4B64-8211-57BBD586C35B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39" operator="containsText" id="{9C22934B-1623-4EAF-83A3-193F700C803D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40" operator="containsText" id="{35DDAF88-7FFF-4B37-8B26-FBFB1184326D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41" operator="containsText" id="{37550B0E-EA23-4275-A4CF-8C596BFCA8CE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42" operator="containsText" id="{759F7ABC-780A-4833-A242-6498C213CDD2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43" operator="containsText" id="{EF464231-BC66-481E-A8AB-E80C5C471816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44" operator="containsText" id="{F709EF15-A35F-4B75-BF35-C7DFD4CA58E3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45" operator="containsText" id="{59155CD0-A56E-4044-815F-F6EFA32A3D55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46" operator="containsText" id="{AFB7469B-612D-4209-8260-6F0BF6BAE4BA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47" operator="containsText" id="{35F7B351-DB75-4834-AA29-23CDBAA4B3F3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48" operator="containsText" id="{3113FEEA-62D0-44C1-8A13-4892E575D4A0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49" operator="containsText" id="{227BF9BD-429D-43D9-8306-D44EBF313203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750" operator="containsText" id="{A8184685-E652-4A1D-937D-C97F6DFF845A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51" operator="containsText" id="{4A8D3DA9-7691-47FD-989B-B7B8DF5B1FD6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52" operator="containsText" id="{56359D36-6A9A-45BF-B674-265621CBF89F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53" operator="containsText" id="{3A677D9C-3B9D-4153-B210-F5ACCB0538EC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54" operator="containsText" id="{3D2AC603-324F-4C67-8AE6-ADCEBA5B5C62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55" operator="containsText" id="{271DC23D-8E9A-4FB0-8889-0BD55F0CCFE2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56" operator="containsText" id="{00F715A4-4701-43C2-BF59-6C00FDB72ACF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57" operator="containsText" id="{70DF3B19-A2FD-4D8E-9E54-34B0E09513F0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58" operator="containsText" id="{9C7EE235-0A9C-467D-8284-4563F4184461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59" operator="containsText" id="{3AC842F2-A6B3-4EB5-AF88-92BCE2B9616D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60" operator="containsText" id="{B63A7606-C503-4D98-BD00-B7D457C4143E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61" operator="containsText" id="{000F5E62-3FE6-423E-91A5-8B6E19A8F3B4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m:sqref>M28:Q28</xm:sqref>
        </x14:conditionalFormatting>
        <x14:conditionalFormatting xmlns:xm="http://schemas.microsoft.com/office/excel/2006/main">
          <x14:cfRule type="containsText" priority="5666" operator="containsText" id="{078D2984-4AFF-44C8-ADD4-1F22EC20E412}">
            <xm:f>NOT(ISERROR(SEARCH($J$45,M28)))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67" operator="containsText" id="{38C15D15-6655-417E-A316-296BB3F8CFCF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68" operator="containsText" id="{04A07750-4C0D-4BB2-ACC5-6E588F41C4D2}">
            <xm:f>NOT(ISERROR(SEARCH($R$45,M28)))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69" operator="containsText" id="{6B3B0916-E8A1-456B-8DA9-259A13A1B3B9}">
            <xm:f>NOT(ISERROR(SEARCH($Q$45,M28)))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70" operator="containsText" id="{AA5D4AEF-62E0-4611-8C26-1DA5C2290797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71" operator="containsText" id="{7F3DEB31-F8F5-4F04-A4EE-61FD51003428}">
            <xm:f>NOT(ISERROR(SEARCH($I$45,M28)))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672" operator="containsText" id="{C9D14CBF-8D19-4224-AAF5-C1AE73CD3B9C}">
            <xm:f>NOT(ISERROR(SEARCH($P$45,M28)))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73" operator="containsText" id="{755AE3B9-99E7-4AC2-A6A8-3F037C4AC5E5}">
            <xm:f>NOT(ISERROR(SEARCH($O$45,M28)))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74" operator="containsText" id="{2B235AEE-93AB-48CC-9F40-F688B551E28C}">
            <xm:f>NOT(ISERROR(SEARCH($N$45,M28)))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75" operator="containsText" id="{D3BE013B-0122-4DB7-B485-DE3C2296FE94}">
            <xm:f>NOT(ISERROR(SEARCH($M$45,M28)))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76" operator="containsText" id="{E74A4C0C-1B5F-4345-86CB-17916E0F5BB5}">
            <xm:f>NOT(ISERROR(SEARCH($L$45,M28)))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77" operator="containsText" id="{20E08EE7-2D51-4300-AFE1-6A9A96F8DD34}">
            <xm:f>NOT(ISERROR(SEARCH($K$45,M28)))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78" operator="containsText" id="{8248CA91-750A-4024-A755-350B5BBF9687}">
            <xm:f>NOT(ISERROR(SEARCH($J$45,M28)))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79" operator="containsText" id="{E48B0EF0-4400-439F-B694-C9B2E1871BBD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80" operator="containsText" id="{84B81BBE-C964-4B60-BDA6-9060E4997ED0}">
            <xm:f>NOT(ISERROR(SEARCH($R$45,M28)))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81" operator="containsText" id="{9CDDC3E1-4ED0-41B8-B782-F42135A8CE83}">
            <xm:f>NOT(ISERROR(SEARCH($Q$45,M28)))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82" operator="containsText" id="{0622B960-4E80-46A4-B21E-4B9A0FD14FED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83" operator="containsText" id="{31581B07-CE5D-4447-A46F-8A50EDAF1A44}">
            <xm:f>NOT(ISERROR(SEARCH($I$45,M28)))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684" operator="containsText" id="{4A010599-48D8-45ED-9EBC-4543BC079F08}">
            <xm:f>NOT(ISERROR(SEARCH($P$45,M28)))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85" operator="containsText" id="{513FFEE7-D452-45DE-A72A-EEF2E4A1860B}">
            <xm:f>NOT(ISERROR(SEARCH($O$45,M28)))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86" operator="containsText" id="{656196FF-53B9-4BB2-9C5D-FD2DD9C13FE8}">
            <xm:f>NOT(ISERROR(SEARCH($N$45,M28)))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87" operator="containsText" id="{E1BF7D5B-E6B5-49CA-8AEC-94D51762E755}">
            <xm:f>NOT(ISERROR(SEARCH($M$45,M28)))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88" operator="containsText" id="{CB3A84EC-D40A-4F4A-8F00-62CEE1840639}">
            <xm:f>NOT(ISERROR(SEARCH($L$45,M28)))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89" operator="containsText" id="{8168C7CE-8D4E-48B1-B90D-21F7D076990E}">
            <xm:f>NOT(ISERROR(SEARCH($K$45,M28)))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90" operator="containsText" id="{E2D5CB7D-2CD7-4A83-B17C-90A068E384A4}">
            <xm:f>NOT(ISERROR(SEARCH($J$45,M28)))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91" operator="containsText" id="{4A0A7B97-F2E4-40CE-AB93-7143B0F6FE43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92" operator="containsText" id="{7B6C6791-4DA3-445F-911F-1A44795B3A4E}">
            <xm:f>NOT(ISERROR(SEARCH($R$45,M28)))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93" operator="containsText" id="{D60B4CA8-B215-4BB6-92DF-6BFB71868AF9}">
            <xm:f>NOT(ISERROR(SEARCH($Q$45,M28)))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94" operator="containsText" id="{F01C98BC-6BFF-47BC-A336-67B51FB61902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95" operator="containsText" id="{A2424C21-8B2C-425F-9A67-DB96B8C86576}">
            <xm:f>NOT(ISERROR(SEARCH($I$45,M28)))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696" operator="containsText" id="{B84AC459-D361-4F7B-A345-8511F67336BF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97" operator="containsText" id="{D8071BF4-363E-4A8C-B251-D231730C78E7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98" operator="containsText" id="{8FF31DA6-5AFB-4D57-8B4C-FE89006D8B82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99" operator="containsText" id="{15A2ABD6-6E84-4031-9863-9BE8A72A22E2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00" operator="containsText" id="{1688228E-2096-4A21-A452-5099843688DB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01" operator="containsText" id="{70719772-1C37-4CFD-9FB3-7BA899FF0F32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02" operator="containsText" id="{08332828-B983-4ACD-B4DA-020304B72235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03" operator="containsText" id="{E9856FC4-27CA-432A-B081-2521DEE9FFD4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04" operator="containsText" id="{829B1FCF-4963-47DB-9960-92C88D9A851F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05" operator="containsText" id="{0D059885-F4B0-433D-B707-9183A153E864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06" operator="containsText" id="{76D812D1-4C21-4AAE-9BF1-3DF30288519B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07" operator="containsText" id="{3B95B252-1D07-4435-BDE7-FC693FE28383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708" operator="containsText" id="{C4B1EE0C-A1BA-49CC-B708-4213F7E0C78C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09" operator="containsText" id="{0C3965B5-9A6A-4B55-888E-2BBB2E0E0733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10" operator="containsText" id="{B16B59AB-FE7F-412E-939B-8D9ABEE5F8C9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11" operator="containsText" id="{214870C9-315C-4AA4-80B8-98030648288F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12" operator="containsText" id="{7E4C75CE-6346-49AD-AA64-2F5FB4507142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13" operator="containsText" id="{1504BCF6-B460-401D-9CB8-3BC09C426F18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14" operator="containsText" id="{F352B908-18C0-4EB2-8212-76916DA68508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15" operator="containsText" id="{6BAFA2A6-2194-4754-8028-B29F3294F57A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16" operator="containsText" id="{231C5A60-71DD-45DB-8125-5C2A23E7B997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17" operator="containsText" id="{EA3D1445-C37A-4409-8529-003D44A0DE1F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18" operator="containsText" id="{1481DB0A-6B33-4F0E-BA44-204D7A3F12E4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19" operator="containsText" id="{9A39816D-0A56-4AC2-97A3-A1533014D704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720" operator="containsText" id="{731C2756-1869-44A5-863A-6637422E6084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21" operator="containsText" id="{F55B4A9E-5A6E-4B52-B9C9-775B1CF09BBA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22" operator="containsText" id="{00C97FA6-B79F-4ACE-98BD-A9170F503855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23" operator="containsText" id="{6FE57F42-404E-42EE-9121-70826FC9EA18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24" operator="containsText" id="{9744BEC4-0068-48AB-9C7B-5B0E13B290E2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25" operator="containsText" id="{A7F4F22B-494C-4C9A-9259-E5E1223EDE48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26" operator="containsText" id="{B9D29A27-5077-43B0-A0E1-3EF61EFCF804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727" operator="containsText" id="{C8B683E6-8D4D-46AA-8F06-9315E626D54C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28" operator="containsText" id="{7614F84A-0242-4ACE-91E0-EECAEC36C7B2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29" operator="containsText" id="{B23F5667-D0DA-41D2-A3BA-6E5349D4DC1D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30" operator="containsText" id="{60965135-9864-4115-AB86-E7D955A2ACD7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31" operator="containsText" id="{701AD1F7-85F1-40F2-AABA-E2C271C2A7AF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732" operator="containsText" id="{E65F7B36-5B3D-428A-9E2A-B799399E17D2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33" operator="containsText" id="{6EE25731-B969-4A74-A2E5-E96D8239767B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34" operator="containsText" id="{DA787D6F-6734-4DAB-8ECA-B51B2F24ED48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35" operator="containsText" id="{DA05BE05-262C-4E8A-A984-456E74CA6600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36" operator="containsText" id="{CDDAADD2-2CC8-4F0B-9EEB-A22369244A36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737" operator="containsText" id="{90524E83-2FE3-42A1-AA93-A1B4E9DFD0B9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M28:P28</xm:sqref>
        </x14:conditionalFormatting>
        <x14:conditionalFormatting xmlns:xm="http://schemas.microsoft.com/office/excel/2006/main">
          <x14:cfRule type="containsText" priority="5664" operator="containsText" id="{D8B8CEEE-B2B1-4D84-9750-A731BBA237F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65" operator="containsText" id="{F6634EFF-C347-4B22-AC71-98E8E03CB1EE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662" operator="containsText" id="{9F87F35E-EC96-4908-B35C-2109940ADBC5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63" operator="containsText" id="{DD61E772-5EDF-4FC0-A218-A08663BB133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655" operator="containsText" id="{1C24744A-5B24-4A62-B1B5-FA2CCCF1E3A8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6" operator="containsText" id="{ABFEB135-2057-4A5C-99E0-91701401EF9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7" operator="containsText" id="{17AF7836-9046-433A-965B-98A9DA830078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8" operator="containsText" id="{A20C6A23-7FAB-45EF-ABFD-2E685F38FD6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9" operator="containsText" id="{59ED01ED-2A61-49B3-9F9E-4EF8C837AEE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60" operator="containsText" id="{EC034095-47B4-4704-B7A7-9DD83EDD0876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61" operator="containsText" id="{F6CB7E18-4134-4C04-B8EC-7E9D75730107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654" operator="containsText" id="{6DD762FC-A26C-4C16-AB19-B56D174BA68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309" operator="containsText" id="{AE13E92F-2D24-4F60-BFA9-4E1CAA594927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10" operator="containsText" id="{1709E9F7-7D5C-483B-BCE4-FDD67F4FF05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11" operator="containsText" id="{349F47F1-A92D-451E-9810-0AE86FB53B9E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12" operator="containsText" id="{C5A3F0BC-00C2-48D3-B7F7-9150CD90F71F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13" operator="containsText" id="{FBB8D84F-911C-4C29-B9B9-6CD9FAB096BF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14" operator="containsText" id="{8036363C-A444-4BCF-B0AC-D8CD5E8C00BB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15" operator="containsText" id="{86F1B148-CE7A-4061-94FE-0F4E27019082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16" operator="containsText" id="{97DF64A1-75B8-4E4A-9508-5FF32E46D8F6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17" operator="containsText" id="{5ED0B181-4BD1-4CFC-9D57-E6F440D7FF9C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18" operator="containsText" id="{7D22C82A-9F6C-4A3B-9E8D-8B7D32F93FE7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19" operator="containsText" id="{109B5EB4-2805-4E04-9C85-99A57FFB4626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20" operator="containsText" id="{43EB8A16-4803-4B8A-B338-91EC54A3842A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21" operator="containsText" id="{01EB0988-71E6-4BEE-9DA1-9D41AA7E3E6D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22" operator="containsText" id="{04362212-5E5E-4AF6-A451-E3336B56DB5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23" operator="containsText" id="{41390DC4-FE5D-4880-8619-C58CFD51BCDA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24" operator="containsText" id="{7CD4C0FF-88BF-471D-9E21-2989CDB3E098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25" operator="containsText" id="{1C3DDE88-761F-4DB6-A705-B31C892E1CD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26" operator="containsText" id="{FE3EEE99-CC3B-4FC1-819E-F9C63B31F2B5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27" operator="containsText" id="{15B54A53-D8C9-42AE-BFE9-9D7B32AD1725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28" operator="containsText" id="{D8EB5B3E-A1E7-4EDA-BBB3-DE72111A038D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29" operator="containsText" id="{82E625DA-2C7E-4DF7-9E3B-A906E94C41F8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30" operator="containsText" id="{AAC159BC-7D8B-42D3-A04B-9F7F1E670BDE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31" operator="containsText" id="{69FE8B41-D994-4687-BA2D-E882E51FAE1D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32" operator="containsText" id="{0EFCC65C-B429-429E-87A9-65CDF6A86F3E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33" operator="containsText" id="{8EAFBB33-755D-4EB7-916C-72BFFE5607C3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34" operator="containsText" id="{6070CE95-28BC-4426-8D9D-83FF70A9138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35" operator="containsText" id="{F16D425C-B219-4174-AC0A-91C4EFEE0368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36" operator="containsText" id="{3F4373D6-0B9C-4051-973C-3B0D2886642F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37" operator="containsText" id="{5FE41311-14BC-4E26-9E3F-1B1B6EF162D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38" operator="containsText" id="{C334F518-242B-40F4-97D4-C05E6F53DD27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39" operator="containsText" id="{3759476F-5893-4AE0-9B73-D7B9890AB50D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40" operator="containsText" id="{8C4F0DF3-F99F-4F6D-BC84-81CBF79AFD21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41" operator="containsText" id="{DE5C7EA3-1001-4C86-8DBF-35AE4C61F75F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42" operator="containsText" id="{1070DC24-8483-47D3-AAE2-AA4B8E40EF7B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43" operator="containsText" id="{7F6BFBA7-AB7F-452D-90B6-39CD91A84156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44" operator="containsText" id="{EBD01181-433C-4258-B633-59623A11BC0C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45" operator="containsText" id="{3775B55B-DAB6-4FBE-8F45-B9E97C651C98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46" operator="containsText" id="{338BD6D7-2EBE-4DFD-A09A-FC202F16713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47" operator="containsText" id="{9709820E-9473-4607-8C58-3A770959F271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48" operator="containsText" id="{34690FBE-4333-4430-A547-364AD2FBAC74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49" operator="containsText" id="{DBFAE719-5939-425D-AD9F-86E166FFA6E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50" operator="containsText" id="{C39CEED3-E073-45F0-AA9B-AD9CF0682CCF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51" operator="containsText" id="{6B4F68D4-A7BF-4E90-BB7F-6D02C346769A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52" operator="containsText" id="{326ACF01-4A43-40A5-9BED-0676E8E5038C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53" operator="containsText" id="{B6A88243-FD69-4FEF-B726-47AFB5AA7802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54" operator="containsText" id="{42818056-4C91-4C60-91A3-F0138C1B8D6D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55" operator="containsText" id="{F545EFA0-AA80-4F01-886C-3D5687B1EC42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56" operator="containsText" id="{92FC6410-3A41-468F-B4FD-86ED8BDFE4C9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57" operator="containsText" id="{62529A47-C5F3-4EC9-BC0F-077111E79D21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58" operator="containsText" id="{B347C545-5D9A-46C9-9336-55828828EFA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59" operator="containsText" id="{B19C93B5-9E4B-4CC1-88E9-FB073212B2E8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60" operator="containsText" id="{E17EB712-F250-4268-8DC2-0CEFF7F0854A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61" operator="containsText" id="{B42A9DF1-1161-424E-ACAA-D82157342E0F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62" operator="containsText" id="{79495514-7365-4F7E-AFBC-D3308CEDE528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63" operator="containsText" id="{B8144BB1-4E74-4721-B546-F898D39C4E8C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64" operator="containsText" id="{FB8D339F-FDF1-4D07-BB39-A03FC114C295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65" operator="containsText" id="{1E6EA4D8-163B-4D30-B26A-0E22F7CF009C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66" operator="containsText" id="{598197E0-3BF3-4D21-9481-69232FF060E7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67" operator="containsText" id="{7BF61FBD-3FCA-468E-888F-BD8FF014096F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68" operator="containsText" id="{97159D8C-32F5-4167-AE4D-42258309E83A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69" operator="containsText" id="{CA89501B-9460-4878-A82D-A64A124A4905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70" operator="containsText" id="{379EEBD5-2222-4C31-B9C2-23E1BC8C3DE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71" operator="containsText" id="{97C73B97-D325-44E5-8770-D981A86129D6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72" operator="containsText" id="{D0642437-89DF-4FC9-A856-7139F7EC1394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73" operator="containsText" id="{035BC918-C595-42C7-BA25-11280E090C4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74" operator="containsText" id="{BF2AF515-16B6-4D00-9AA9-4753716C33C1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75" operator="containsText" id="{77403CD0-999A-4FA1-AAC6-1EEB119D002B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76" operator="containsText" id="{A4FB0F79-5C8A-497D-9D2B-8726FD5C18EF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77" operator="containsText" id="{549DF2E8-3808-4388-9D8C-343384FC6018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78" operator="containsText" id="{92BFC9A8-CB36-4DD6-AE06-0D153CDFE886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79" operator="containsText" id="{973EBAC7-F6D7-45F4-A91E-F7AF68EFC3F3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80" operator="containsText" id="{DFF5F6D4-213E-483E-ACE6-6F389AD988F3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81" operator="containsText" id="{1BA3994C-486C-4BFA-8EB6-90A8E1BAF70E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82" operator="containsText" id="{6BDEC1BD-A396-48E0-A95B-14E7B2063A1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83" operator="containsText" id="{5428F003-6AD6-439A-9657-45FDDCF51C99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84" operator="containsText" id="{46FE814A-1429-4250-AD7D-62ABBC539E21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85" operator="containsText" id="{265D216D-2F5D-4369-BB2C-CA910A573F1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86" operator="containsText" id="{B8567A05-646C-4FAD-B4D6-1B8EF028C525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87" operator="containsText" id="{E63C4EAF-403C-4865-940F-2FC43937CF6F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88" operator="containsText" id="{1A58051C-AA68-4EEA-B463-FDC29AD9CC47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89" operator="containsText" id="{67D91865-6D85-4063-B1CC-65D2BDF5ECDE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90" operator="containsText" id="{D4D2AE58-27DE-4087-8899-774E2EEC2FD6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91" operator="containsText" id="{DF71EF48-11B8-4837-94C3-F66BE69DE35F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92" operator="containsText" id="{5306FEDD-DB6A-485B-86D4-6A4345094CDD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93" operator="containsText" id="{D2DCDCDA-2607-4835-826A-F316BC1D5630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94" operator="containsText" id="{D5D81C87-919A-42F8-9012-93555DD542E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95" operator="containsText" id="{124D03E8-63B8-43B0-A5FB-BEAEBB06D007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96" operator="containsText" id="{38EDEAA7-393E-4D95-9C95-6AA23B802B45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97" operator="containsText" id="{99384985-4EB4-40B4-B7C2-9750F74E1F61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98" operator="containsText" id="{E3CDB596-5114-4DE7-8C67-51E963F7CC71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399" operator="containsText" id="{C445B438-CE01-48DA-B8D4-5CBBACA93D4E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00" operator="containsText" id="{087FA927-3492-40D3-8388-27DD5E90744D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01" operator="containsText" id="{5744C18D-7B2A-485F-82A8-18C6003E01B7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02" operator="containsText" id="{04B68536-17FF-4E3B-955B-6D14E5CDE2D9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03" operator="containsText" id="{CC3A26EE-0FEE-43E2-8AD0-AE45B446D6B6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04" operator="containsText" id="{CDF0DA64-3951-4B8A-BB54-FDB9D87DEA32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05" operator="containsText" id="{7ED54650-1B04-4D28-BD17-B75FE2E0DCDF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06" operator="containsText" id="{0A70F805-27BB-41EA-867D-8D69C580A38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07" operator="containsText" id="{2FE6D91B-F851-47C0-ACAD-DC373FE1C346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08" operator="containsText" id="{C436BD6D-BB75-48E5-9CFE-6E9949F998BB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09" operator="containsText" id="{05FFAD6B-A5E7-470F-ABD3-D43F1BB3767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10" operator="containsText" id="{60A86A50-5D87-4D77-93A5-72201435DBA5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11" operator="containsText" id="{0B62791A-F7E0-4A28-A504-CBF14C57C27F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12" operator="containsText" id="{B31179B1-EF12-4C4E-9BBE-3B4985A9D306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13" operator="containsText" id="{EE74BA85-FA4E-4D71-9CC4-BEA6201319CF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14" operator="containsText" id="{6868FD8E-938B-4871-B65A-62962ED2A975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15" operator="containsText" id="{E4646B40-A2D5-4BB5-AC24-6F7019CC177E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16" operator="containsText" id="{889F173F-5A8B-4CCD-AD03-A5A08EB6321E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17" operator="containsText" id="{35BC32F2-AAFE-41A4-A910-E8D421AC3292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18" operator="containsText" id="{CD29A676-8590-4CAF-AA48-6B6CC5B3C4E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19" operator="containsText" id="{074950F0-DBFF-4117-8B39-7EB7EEF49D54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20" operator="containsText" id="{199DBD83-58BB-449D-9C4D-7E029BE48A45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21" operator="containsText" id="{E58687C5-AECD-4A09-A1BE-0CB4ACEBB37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22" operator="containsText" id="{1F84A8DE-CA12-4E35-8905-7D7C2151BFDE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23" operator="containsText" id="{AB8D590F-2F92-460B-A7F3-29794D5C2D3A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24" operator="containsText" id="{C6FE6831-9728-4193-B04F-F806258C09E2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25" operator="containsText" id="{4F82353D-19F2-428E-9D54-DA7BEA9AFFE6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26" operator="containsText" id="{7C4FB591-1E39-4F0B-8C73-0DB890D85CFA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27" operator="containsText" id="{D87F344A-8303-438B-91E3-256A985F06F7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28" operator="containsText" id="{EFF8A095-3F3D-421F-BED5-A88204AFF73B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29" operator="containsText" id="{CD1D93A8-352C-418E-99AA-E72237454E26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30" operator="containsText" id="{F354C2C8-818E-4C65-9DDB-7151AAD012F8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31" operator="containsText" id="{E6FF5385-B03D-44EE-B9E1-F2AF7680BA07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32" operator="containsText" id="{143813D7-5D82-4C04-8A9B-463D0E8D8C9E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33" operator="containsText" id="{07106F7D-2BE0-4AB6-AE44-CC81CEFA2F37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34" operator="containsText" id="{5A23F23B-55C3-4673-BFBD-CADAFC2E0AF2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35" operator="containsText" id="{D9136C3F-3698-419B-B397-8625102EE43A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36" operator="containsText" id="{AF5A37AF-FE27-4ABA-99FE-92984649DEB6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37" operator="containsText" id="{89BF05EC-0657-4259-A354-094EF96DEFFA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38" operator="containsText" id="{DE1A2AEB-491D-42F3-B170-56FA58DEABFB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39" operator="containsText" id="{C0F70BA1-5C73-4072-BB81-00657F7555B3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40" operator="containsText" id="{B31FCE15-F2CC-47BD-8D02-71966EE02015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41" operator="containsText" id="{361BBF5C-D075-4BA3-BECE-E5D71A3D91E8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42" operator="containsText" id="{96FF3C2C-9BB2-43E1-9E00-9B4C14515C4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43" operator="containsText" id="{62F03C73-BFD9-446C-BF57-2F2609DA8E77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44" operator="containsText" id="{D7E35EAB-F8B8-4513-89FA-E0E7DC47A11E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45" operator="containsText" id="{8470532C-33AD-4255-B596-E83331A3662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46" operator="containsText" id="{C803EB7B-66ED-4B32-A789-96F99362A97F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47" operator="containsText" id="{7790267D-75DB-44B4-B7AB-4382AC42AFC5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48" operator="containsText" id="{29F35B05-1984-41B9-BFC2-A6E394D9D17A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49" operator="containsText" id="{EAF109ED-2915-421E-8322-68E70057BF9E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50" operator="containsText" id="{AEC0BF47-578F-42F5-A02C-529F4D48609F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51" operator="containsText" id="{2546D94F-6B4A-408C-91E7-F2A9C04A8B25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52" operator="containsText" id="{9EDB5A99-48FB-47F9-9DCD-DD66F5542F1C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53" operator="containsText" id="{71C80D8F-E698-4FF5-BA8A-DBE4ECFF9000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54" operator="containsText" id="{A16745A6-587A-48E3-9140-6EEA05C117B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55" operator="containsText" id="{9FB1683E-CCD7-461A-B50E-C4FF726FA7F2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56" operator="containsText" id="{6AF7A965-EF79-44DE-B7C2-2515E6EFEB4D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57" operator="containsText" id="{C56BBCA3-47BF-4DF7-9EE4-A62D7222E34E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58" operator="containsText" id="{8D314551-AB00-4DAB-940C-B62A290CE2F9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59" operator="containsText" id="{60B0B960-9E0E-48AD-A637-C11103382F33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60" operator="containsText" id="{289B3CFA-BC4B-4BEA-85B9-F5B1782165C1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61" operator="containsText" id="{8D18EF38-05EA-4EC5-A520-48D129BE0D62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62" operator="containsText" id="{D15DACD7-44F2-4B4A-886D-0351975F14CC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63" operator="containsText" id="{2F077BF0-3A78-4D2C-8F4C-76F599E3433B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64" operator="containsText" id="{47652EE4-383C-464A-829D-5B77DBACB5DE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65" operator="containsText" id="{0C7634AF-9367-4D43-9788-FED467FDAF82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66" operator="containsText" id="{37701D45-3235-4553-B3CD-6736FD8C92A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67" operator="containsText" id="{E33B4716-B202-41F8-AB8C-3BEB4E85CD67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68" operator="containsText" id="{67955566-C5BE-4F92-A145-50376DF6907D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69" operator="containsText" id="{07333C23-F280-447A-B625-C507A7F7DAC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70" operator="containsText" id="{D07F4C76-053A-4B2C-A5FD-187AF8054E43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71" operator="containsText" id="{A914F97F-D9F7-4317-87F2-3F6916D04E20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72" operator="containsText" id="{D3496FC7-7C7C-41E7-AD16-B72F3FE432FE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73" operator="containsText" id="{19493CA8-CC66-484B-9C02-F524AB4F6D44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74" operator="containsText" id="{27A26944-58D1-4688-B103-95A3285BFD00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75" operator="containsText" id="{C0779928-E5B4-4B83-82A0-D29D2BAA7092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76" operator="containsText" id="{9FC45080-D6B8-420F-9B85-F6876807F04F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77" operator="containsText" id="{7031C622-3025-41FD-8387-1725A04E2867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78" operator="containsText" id="{FF4E22C1-5BDE-4561-B175-48F998E7B70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79" operator="containsText" id="{9903A938-2589-4D21-A57C-C63FBB8B7E25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80" operator="containsText" id="{711C7412-A22F-4025-A5A2-70E43D60AE25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81" operator="containsText" id="{ADFDEEDC-5E99-4059-A238-0711E060CFD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82" operator="containsText" id="{74AE2D9A-A50A-42E0-937B-0FB91F24095A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83" operator="containsText" id="{090668EB-CA20-48B8-9FD7-8CC3853730C6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84" operator="containsText" id="{11342F14-B274-47E4-9275-B85D3C349A07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85" operator="containsText" id="{26274E0A-211C-41FD-9162-8CC9A3F3965C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86" operator="containsText" id="{421F0218-3C8E-4496-A80B-FFBD491163A1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87" operator="containsText" id="{2D0ACC59-D548-44C4-A659-957D139FAE47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88" operator="containsText" id="{199FC80E-F07A-4C59-A01F-F22001143180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89" operator="containsText" id="{5CC35775-B829-42AD-B0B7-40624AFE3BE8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90" operator="containsText" id="{2BC2FC9B-06E5-42B0-AE76-9395A8D508A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91" operator="containsText" id="{DC9CEC4A-3434-4639-940C-761F1670CE56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92" operator="containsText" id="{C28B585B-9A41-4EBB-8F8E-301EB9D92CB5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93" operator="containsText" id="{7A0EFBC5-440C-4215-9824-79538A7AECD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94" operator="containsText" id="{CC6A209C-6593-447E-8FAC-646B60FD6AB1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495" operator="containsText" id="{B093F640-132F-4CF5-9ECD-CFFF03C1593C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96" operator="containsText" id="{6519A049-B51A-4138-80BF-064E91F1BC41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97" operator="containsText" id="{CBA81D02-3EF9-4822-8F46-3EC0FA7A55A4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98" operator="containsText" id="{78C9497B-F364-436F-A882-7F9E1014743A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99" operator="containsText" id="{A04CFDCF-F609-4617-A687-C1FA3D646A23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00" operator="containsText" id="{1D54D598-C5FC-4E2D-B1C0-222F3DEBE81C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01" operator="containsText" id="{A47A189A-5805-43D5-B0A5-DBDC4F75E80B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02" operator="containsText" id="{9F2126A4-8810-4BB3-A20D-AB56EC39878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03" operator="containsText" id="{2DF714C6-A455-4AFF-A823-FABEDE3AF0F7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04" operator="containsText" id="{BDC12EED-19BA-494E-9528-D97A204FF1E7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05" operator="containsText" id="{FDECB34E-A024-42F6-BEF3-BEB353CEA19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06" operator="containsText" id="{77CF87D0-33A5-42D8-BA36-F32633C1FC70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07" operator="containsText" id="{657513FF-9D45-42C3-9CD9-F4AF8190A588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08" operator="containsText" id="{B10C6C34-677B-41AB-A7F6-114CAF39916C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09" operator="containsText" id="{C7EB38F1-B6E5-4D0A-BC72-34BB16CC5985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10" operator="containsText" id="{3133CDC5-29E9-4D3C-967F-15B364468F88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11" operator="containsText" id="{E4E182C4-0893-4BE7-9ECB-4AAC1B93FADA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12" operator="containsText" id="{728A5DC4-7A17-47DA-8B7A-E31DAA592979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13" operator="containsText" id="{59843A1E-4381-4489-9636-E93A098255CA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14" operator="containsText" id="{13B64873-4CF0-4C11-86AD-08BDC6D8E5A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15" operator="containsText" id="{260FB7B4-A8EE-4EED-8298-0C866D91AFA5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16" operator="containsText" id="{CEB55327-301F-48F6-8174-8C947A006AA5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17" operator="containsText" id="{301E91EC-E6CC-4A68-A133-13915CD5CB5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18" operator="containsText" id="{899C6448-75C9-4187-8B96-13061B82955B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19" operator="containsText" id="{B37E01B1-F57C-401B-B5E4-0A0B9C205EAF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20" operator="containsText" id="{F1054B8B-47C0-4827-A642-015891550F43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21" operator="containsText" id="{40580F96-26DD-43EA-9E31-5F2E356208B5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22" operator="containsText" id="{A5074B1B-C37C-4E47-9DC2-00D77FB806A1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23" operator="containsText" id="{0CE1C34B-3EAF-42D1-BE3D-A904781CB8B1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24" operator="containsText" id="{9A7AEC0B-527A-4F2C-A254-CA593289DC9A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25" operator="containsText" id="{AF82396B-947A-43CC-AAAB-2E2177034B0A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26" operator="containsText" id="{9D977313-ECDD-4560-BAD4-0BAD86616C6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27" operator="containsText" id="{94192308-6BC6-435D-B385-A28BD3966D0B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28" operator="containsText" id="{D4D584A4-B1B8-48F4-BDC0-56DC16FDDEA9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29" operator="containsText" id="{E1B9FC2C-ACAB-499C-9DCD-2274CD15328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30" operator="containsText" id="{2EE3CA9F-580C-46FC-8FE5-23F547A4E12C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31" operator="containsText" id="{4732C977-F71C-411D-8635-897C1931B131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32" operator="containsText" id="{B70F0B88-380A-4B8C-8E19-4B9C308E6584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33" operator="containsText" id="{73F4949F-E09D-4DCE-92E4-A58F7BBABA05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34" operator="containsText" id="{B361C864-A775-4E75-824C-9354E1D98773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35" operator="containsText" id="{0B79EEEB-65A0-4E6E-AC24-C22CFDA89D3F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36" operator="containsText" id="{A956F323-A6E3-48BD-A644-4A0C50502547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37" operator="containsText" id="{716372F0-8721-42BC-B0BF-069622FDB49B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38" operator="containsText" id="{447C524D-B4C0-4FB9-AEE5-E0A031B3A1E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39" operator="containsText" id="{A4CED571-031D-4E55-AEE5-D038EFE03C8C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40" operator="containsText" id="{A476750A-E2DD-4234-94E7-FFB55DC69F41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41" operator="containsText" id="{0D673133-9FFF-436E-8BCD-9B7AFFEC4AC8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42" operator="containsText" id="{304E3A69-AD63-4475-8B82-2475161C8C91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43" operator="containsText" id="{4B146880-A499-4A14-BF5D-759F9F48B420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44" operator="containsText" id="{6C835CEA-F249-490F-AE48-0DE98D259D05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45" operator="containsText" id="{20DD2A05-8461-4D08-8019-96965BFC251D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46" operator="containsText" id="{3D42A637-D338-4670-A0E6-CEF4A243C929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47" operator="containsText" id="{B1CDE859-CD42-4552-BB20-B0AB1DCE3F32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48" operator="containsText" id="{B1BAB67B-5E89-4392-A27A-F33871878EFC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49" operator="containsText" id="{5D5243C9-8F5A-4A65-8DA7-5B9BF12FB53F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50" operator="containsText" id="{7D7DC112-5113-4BDD-90DE-B43A771EFDF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51" operator="containsText" id="{057F39F1-458E-44DA-A940-53D9B478D274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52" operator="containsText" id="{1EA4FEEA-D05F-47EE-9338-0DC7BDC375E4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53" operator="containsText" id="{77665F27-1AE6-4104-B526-A8B6F747298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54" operator="containsText" id="{266EDFD9-FD26-4FE5-8773-0D5ADC54F4FA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55" operator="containsText" id="{339E742C-CC7B-4C85-BCE4-60A81477472F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56" operator="containsText" id="{8557B57E-3584-4F75-B09E-EA420142E767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57" operator="containsText" id="{9CD364FA-5433-4656-A8A0-2FB71AE64B7B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58" operator="containsText" id="{B8C154F5-E613-4F64-AA4D-FCC4FEA2250D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59" operator="containsText" id="{6A6CBAB9-4AA2-4D69-8485-470A37D1C362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60" operator="containsText" id="{65B2BB80-4935-499E-A53D-233FDDFCB60C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61" operator="containsText" id="{2EEC9AF5-D1C6-42CE-A195-C69F7FDCB145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62" operator="containsText" id="{05BCE45E-CB75-4BB9-89F2-073C86BFE19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63" operator="containsText" id="{BACBA8C3-5086-4F90-92E8-85236A3F006D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64" operator="containsText" id="{7BCD341E-32D1-40CB-B032-D8E28E8630E0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65" operator="containsText" id="{A6038B91-EF56-46CF-92AB-C3ED25A8A00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66" operator="containsText" id="{3ED626C7-CCB6-44A0-BF36-C0AB7AE5A4A9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67" operator="containsText" id="{C83756FA-893D-4FF7-87B5-CB4FF5C5240F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68" operator="containsText" id="{E040DEE8-1058-450D-ABFE-C6204684AA94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69" operator="containsText" id="{CA91C8CE-9E06-4E47-90A1-7A9D7271F4CD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70" operator="containsText" id="{705453CC-B79B-497D-A68F-8F8E2209174B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71" operator="containsText" id="{900699D4-D12B-4D19-B185-FFCD14AD4DDC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72" operator="containsText" id="{6794A18A-5522-45D0-8651-E1BBBC2EFF4A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73" operator="containsText" id="{4984E581-1431-459A-93D0-8FBA52B48979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74" operator="containsText" id="{DB911A12-89A9-4524-9FCF-5E02BF964D7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75" operator="containsText" id="{FAAF0FEE-615C-4597-A00F-50C1EDBF29AC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76" operator="containsText" id="{ECFB5D09-F8F9-473E-8A4E-B14ADCF68B16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77" operator="containsText" id="{3062848D-D610-4707-81E2-250E28DAAF37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78" operator="containsText" id="{B30CA91E-8A03-4240-B1FD-3C12AA50D654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79" operator="containsText" id="{F7C35810-BE32-4DC0-B6C8-AE47BC0883FA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80" operator="containsText" id="{FFF01EAE-B2B6-41EA-A1F5-A70924A20C03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81" operator="containsText" id="{77C97B85-D472-460E-89ED-7E32F73DAFF2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82" operator="containsText" id="{540C5843-6E64-477D-9576-138E54977865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83" operator="containsText" id="{611B4D89-4214-4D37-B598-B6F8503CFD1C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84" operator="containsText" id="{B297D59F-5952-455C-B160-27DA5E60C991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85" operator="containsText" id="{BD709F10-E7B5-4771-8CDC-90AA6160179A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86" operator="containsText" id="{87A4A4A6-54D2-49AB-BD4E-0EB3E9DF6C5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87" operator="containsText" id="{23381B15-C553-40FA-AA15-D0F3F531C938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88" operator="containsText" id="{8712EFE2-7F46-4D55-BD58-908DFFA96CEB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89" operator="containsText" id="{2A9E96F1-18D5-4E28-AE26-0501BF384BF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90" operator="containsText" id="{74F4198C-8974-4975-BE6E-E95EEEC8D81E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591" operator="containsText" id="{E3E16901-F592-4F24-9247-90D85F106E4F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92" operator="containsText" id="{E22881A2-275C-435C-B758-E7AA82F8D155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93" operator="containsText" id="{0CDD6F2A-7E11-46D9-87B2-A4B5F27207BE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94" operator="containsText" id="{56076EB6-06E5-4331-847B-56C65301B335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95" operator="containsText" id="{396B21EE-AF4D-4CA3-907D-4AE3A01965D2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96" operator="containsText" id="{3B7D7618-FB9C-454A-B755-1BE7D6A2262C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97" operator="containsText" id="{19EC6B81-7112-4EA5-AF6A-F4DB7562D7B2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98" operator="containsText" id="{73AF1623-432E-4825-992D-B0E36C605DC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99" operator="containsText" id="{1421B7FB-DD0C-4397-A8A7-34C1077558EA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00" operator="containsText" id="{F305A511-037F-498D-AE29-3B42EA7E0045}">
            <xm:f>NOT(ISERROR(SEARCH($Q$45,N28)))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01" operator="containsText" id="{BD097624-B52B-4521-B72A-B10F6DF2D648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02" operator="containsText" id="{881F7687-32EF-46FD-B77D-F7973B584C15}">
            <xm:f>NOT(ISERROR(SEARCH($I$45,N28)))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603" operator="containsText" id="{9F83DD88-BF69-4B51-809C-5AA24C99E90B}">
            <xm:f>NOT(ISERROR(SEARCH($P$45,N28)))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04" operator="containsText" id="{2FCBED19-1D7F-4580-91D5-6868445143C6}">
            <xm:f>NOT(ISERROR(SEARCH($O$45,N28)))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05" operator="containsText" id="{0C29694C-8B61-4440-9ED9-246F538D8011}">
            <xm:f>NOT(ISERROR(SEARCH($N$45,N28)))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06" operator="containsText" id="{F42FE84A-27AA-4C29-8B63-40974266FBB4}">
            <xm:f>NOT(ISERROR(SEARCH($M$45,N28)))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07" operator="containsText" id="{D5909B29-0FFB-4A7F-81B7-EE7B0C30C207}">
            <xm:f>NOT(ISERROR(SEARCH($L$45,N28)))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08" operator="containsText" id="{AFCEEBF1-610E-4BE1-A7DA-58722F931D04}">
            <xm:f>NOT(ISERROR(SEARCH($K$45,N28)))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09" operator="containsText" id="{AFEECE9F-6E3A-460E-AD9D-780A31F6B12E}">
            <xm:f>NOT(ISERROR(SEARCH($J$45,N28)))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10" operator="containsText" id="{EC52AA96-9D69-4C15-BB2D-710B0F815BC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11" operator="containsText" id="{CFF4A64E-CA7F-4941-9221-908CC29ECCF0}">
            <xm:f>NOT(ISERROR(SEARCH($R$45,N28)))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12" operator="containsText" id="{CBD56EDB-AAA6-45AF-8DEC-7CCBEA0A184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13" operator="containsText" id="{F44E4F5D-8762-4390-AA4C-087833C7B0B3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14" operator="containsText" id="{6E5DC147-91D0-404A-A478-5FFBB615A537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15" operator="containsText" id="{2C2C587C-3F1E-4061-B8BF-805EE6712A0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16" operator="containsText" id="{F5AE60F1-8DE0-44E7-8340-DB43B5DF72D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17" operator="containsText" id="{C1C76A90-B960-488E-B0BA-59C6D71DD802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18" operator="containsText" id="{72EBE071-2E56-4D46-82B2-D4907953717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19" operator="containsText" id="{F1BCA07A-9EF5-4D8A-9D6F-5DC5C04F503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20" operator="containsText" id="{161E20E9-8BF3-479A-8856-2E9C847562A2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21" operator="containsText" id="{599CFC7D-55C7-48DF-B414-449BA48D37F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22" operator="containsText" id="{0CA5DCCD-1586-483C-A519-4D84E83877D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23" operator="containsText" id="{D5549BE3-E1D2-4058-8B38-B4CACE9181E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624" operator="containsText" id="{DECA4AB8-ED7C-4B6D-85C5-C4D373EBC16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25" operator="containsText" id="{EF2F6A85-E477-4172-BD96-8AB707B1ACF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26" operator="containsText" id="{77CBB669-D603-445D-A692-16D60BB79E6B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27" operator="containsText" id="{64A237E1-360A-4965-85EE-B2226421AEBB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28" operator="containsText" id="{262A2D8B-E9E6-4D64-8092-B0D06D4797A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29" operator="containsText" id="{0389F693-8D0A-441C-8B31-E7AFF5351569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30" operator="containsText" id="{996E7C07-8820-4D8D-AA64-B12B6836379F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31" operator="containsText" id="{1570C014-19D7-4229-82B0-B69912889A8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32" operator="containsText" id="{A15C074D-AB8B-4E86-9707-73064821BF1D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33" operator="containsText" id="{A82891B4-96DF-4DD9-8B62-4A286544419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34" operator="containsText" id="{4C276091-83FA-4D2D-82D1-13C9AE72096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35" operator="containsText" id="{5E742B3A-9775-4BE2-A664-002E460399E8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636" operator="containsText" id="{CC0089F7-35C7-4881-9008-E6FDD01A817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37" operator="containsText" id="{077929A6-DB02-40FA-89E6-FC7365C62B7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38" operator="containsText" id="{EBE757C4-DF11-4007-813B-F4627324C7C1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39" operator="containsText" id="{60FCDDFC-C7C7-4132-A003-51F1A9C0809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40" operator="containsText" id="{8E2373AE-5FE6-4009-8C87-9CF15226AE3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41" operator="containsText" id="{59B4C508-89B1-4448-A369-76C69EE1C17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42" operator="containsText" id="{6C14F600-0BB9-48D5-A6AB-8C3998407F6A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43" operator="containsText" id="{39851A9F-8259-4E85-9B95-891BED3B3B6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44" operator="containsText" id="{F4CA44DB-732B-4D46-81E3-369D2764A225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45" operator="containsText" id="{33003B9B-B390-43B8-ADBB-4989579B33F8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46" operator="containsText" id="{7A16C6A2-B5CD-4429-8345-1B117E44DEE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647" operator="containsText" id="{051AB05F-9F0D-4E5A-9DDE-574DAD08C5E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648" operator="containsText" id="{5C5FB30F-7C86-43BA-BBEF-E214C8ACD27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49" operator="containsText" id="{2A138C9D-27A4-4576-B59E-6B29092AD2D9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50" operator="containsText" id="{803E0B3C-71B2-47F9-B2C0-04EC7BB0E07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1" operator="containsText" id="{2201FA0F-4091-45E2-8F93-8814B87EB924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2" operator="containsText" id="{D8886A0B-09D2-4B12-B8EB-1631907E2A4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3" operator="containsText" id="{F09B3237-A59A-4956-BA25-8FF93E86333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307" operator="containsText" id="{862524AD-7145-4273-8515-9C7C4C62E6CD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08" operator="containsText" id="{43F00ED7-AF83-4BB2-97CF-D98B0EE3BEB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284" operator="containsText" id="{971DEB18-6E5D-45FB-B89E-8EBA66F43AB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5" operator="containsText" id="{38A84B3E-DB22-4177-B551-D9E862B7DFDB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6" operator="containsText" id="{3788DC96-25AF-4B6F-A5F5-46BB8B4893C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7" operator="containsText" id="{28853E93-07E6-4EBA-B4EB-BB7AD98B959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8" operator="containsText" id="{E95319AA-9982-4303-838B-49FDB5A586B9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89" operator="containsText" id="{D04BC927-4647-461E-BC17-468A0CAB9AC6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90" operator="containsText" id="{B6C91A8D-D6B8-4CE2-8BD9-2009CA44F81D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91" operator="containsText" id="{A6EBBB1C-3068-4856-8C38-8A439662489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92" operator="containsText" id="{24177BDD-8DFC-46C6-B513-B5E6EC20692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93" operator="containsText" id="{12FDBE92-C6D3-4601-83E3-22FF31F01965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294" operator="containsText" id="{B4B2E0F6-B34B-40D5-985C-630B58C9D1C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95" operator="containsText" id="{1A0B47B0-938B-4635-924A-DC03B8FF6486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96" operator="containsText" id="{AE6BC785-4FF0-44C0-8E9E-1A51967AD6A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97" operator="containsText" id="{070C2EE4-A2D9-4CC6-A754-F32EE832E975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98" operator="containsText" id="{6D26E8CD-C4D8-4035-A5C6-32C37D31B32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99" operator="containsText" id="{7FD3A731-338E-4A46-828E-47A4312582B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00" operator="containsText" id="{0304E749-DC74-4B20-9DFC-746AE62CB75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01" operator="containsText" id="{1A645FD6-0159-4D67-80EB-67D49EE78783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02" operator="containsText" id="{9701368F-3851-4AA6-A4EA-A58286EAD88F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03" operator="containsText" id="{F3C79E54-673D-4DE7-B54C-2E28781424D2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304" operator="containsText" id="{56F113A4-227F-4CC5-9F30-6377A2EA4C72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05" operator="containsText" id="{5AAC32F6-B753-4CCB-A369-DB481FB99BF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06" operator="containsText" id="{70F71353-72CB-4593-B9CA-8B661C2852A3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282" operator="containsText" id="{9BAB6D0E-5ABB-4962-9787-22F3B8A4EC94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83" operator="containsText" id="{DE5420BB-0210-4CC8-8E02-DDB62A0F7395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5066" operator="containsText" id="{4F94B2E8-1E65-474F-A6CA-C8517F73BA27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67" operator="containsText" id="{076B14EC-CF3C-452D-8E1C-33F42E187F5B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68" operator="containsText" id="{77C89C50-EAD7-4AA5-B296-CEBADF1E69FD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69" operator="containsText" id="{91AFD241-9A97-4969-97FD-F056CA2F1443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70" operator="containsText" id="{8CE04764-A160-4FF9-8AA4-7527F1E6B5E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71" operator="containsText" id="{6986E750-550C-4436-8A47-70EAA3E30FDB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072" operator="containsText" id="{751104EE-9440-4B60-9CD3-012AA7163ED5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73" operator="containsText" id="{36C36E86-2ACA-4C84-8456-7EB35B7BD4D4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74" operator="containsText" id="{EE8DEA04-4F1A-405E-B37B-5D549BAABAF6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75" operator="containsText" id="{AAC2EAA6-E7D2-4F88-BCEB-2051CB4AB1A8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76" operator="containsText" id="{8ED211D4-1C46-4009-BF66-BFF843D62907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77" operator="containsText" id="{384FCE00-5100-4746-814C-AE73164D4EA8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78" operator="containsText" id="{867754C8-A26D-479A-BB5D-4A85012A7AC9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79" operator="containsText" id="{3B5A006F-274E-4ADF-A711-A0FCB762882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80" operator="containsText" id="{81EDFFA4-EDE6-47D5-B04C-7F81A9EF54BA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81" operator="containsText" id="{54E238BB-D1DE-4B58-A731-037991DACC29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82" operator="containsText" id="{F5B62C66-6C4F-414A-A1C5-AF3F4BAE8F4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83" operator="containsText" id="{F833128B-58AA-418D-8EFE-EA25C7DEA6A1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084" operator="containsText" id="{355E6CD6-8DEF-48B1-ACD1-9A8A49BBB8C3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85" operator="containsText" id="{A9B15F6E-9EE5-4B3C-A648-1176E2357C1D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86" operator="containsText" id="{6E860BED-3F72-40E1-B851-637F349A7FBC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87" operator="containsText" id="{E15A6BCB-E991-45D1-A8DF-5F65612887C1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88" operator="containsText" id="{88537F48-046B-48B2-8AC2-37D430FB5721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89" operator="containsText" id="{4DA8D39A-EA4D-4A3D-93F9-6BE6EFE32358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90" operator="containsText" id="{4DA582FA-3E0B-4AF1-AAE9-4E83A58B77D4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91" operator="containsText" id="{06792F6C-51D0-42B5-A783-62599F3BCE1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92" operator="containsText" id="{E9FA25F9-39C5-4897-9514-E95109DDDB8E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93" operator="containsText" id="{DFAE3A19-231C-40E6-81CB-CDA5016671AB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94" operator="containsText" id="{BDF6B6A0-CE09-4646-B54F-FE2BAF93982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95" operator="containsText" id="{29E9C449-9685-4A07-9F7B-8FE762BECFA7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096" operator="containsText" id="{C315693E-94D2-45BC-956E-961125A34AAD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97" operator="containsText" id="{734A9EDE-AD06-45DF-BEFD-94791B642F60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98" operator="containsText" id="{AFB3BDA5-BE62-47F7-845B-B03D522F5456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99" operator="containsText" id="{76C52B7A-EEC6-46F7-890A-0869C530E8D8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00" operator="containsText" id="{C8512447-07FD-47F8-B76D-DB7FFE86FF15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01" operator="containsText" id="{6F564B7E-DD38-49FB-8642-EB1F8C809E2A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02" operator="containsText" id="{E7CA1E1E-B603-4FD1-8431-8ECE5664FCBF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03" operator="containsText" id="{47456D10-1035-43C0-96D5-96479AAEE92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04" operator="containsText" id="{35AF7E6B-2880-41FB-90F6-5060C54ED232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05" operator="containsText" id="{7E4905E3-C152-4030-A827-9798579D0F62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06" operator="containsText" id="{7D7BCEE7-15EA-4ADF-AB9E-9A446808606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07" operator="containsText" id="{D21D820C-5C34-4A08-9949-DCF0B1F6E175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08" operator="containsText" id="{7E3A4704-025E-48F2-8415-15665A338E7E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09" operator="containsText" id="{96FD2BDB-20D0-4D1B-B268-30F22A01BFCA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10" operator="containsText" id="{64DED7CD-8225-48FE-92E9-EF0C8E91D6D5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11" operator="containsText" id="{9C31F928-5E5D-4E70-A16D-6DAA26B1F18C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12" operator="containsText" id="{A56F966E-22C5-4641-8BB2-7498BB0AA460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13" operator="containsText" id="{2CBD6CC4-A2BE-458A-9DE2-8B2D0F407E03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14" operator="containsText" id="{7000EF35-210F-44CF-9644-CF9A2B6A65E3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15" operator="containsText" id="{C097F21C-B2D9-4199-BB23-D22D5C47133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16" operator="containsText" id="{1DBFCE6D-E363-4E76-810C-2158E438FE72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17" operator="containsText" id="{FD6CAAF6-AB52-4ECB-AFDB-ACB81C41F171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18" operator="containsText" id="{A1D5A915-A043-4C6C-B871-A8F106AB3EE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19" operator="containsText" id="{9A0D46B0-F6F5-4B4F-B33A-90CC6A129DA3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20" operator="containsText" id="{819B1547-699D-428D-8FA9-580C4D10C940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21" operator="containsText" id="{2E58492B-BBD5-46C1-B4B6-7F8773011D73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22" operator="containsText" id="{B9EE25F3-6AB1-4C02-86AD-EAF770CE217F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23" operator="containsText" id="{85190763-22E2-4508-8BB4-2EE095799D0F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24" operator="containsText" id="{C3DAEB0B-3AFF-48FC-8A73-1190EA5D728D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25" operator="containsText" id="{471325D0-5933-4A46-BBB0-96A42CA2E4CA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26" operator="containsText" id="{0585B97C-6768-4F02-BAE1-44E5C998E729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27" operator="containsText" id="{D2A9CF08-95C3-480F-980B-76288EFE9DB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28" operator="containsText" id="{D23FC405-C4F3-4E4C-BA6C-11876CFC3493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29" operator="containsText" id="{A95F19D5-1BA5-438F-96C0-FC90186C9CB9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30" operator="containsText" id="{26D96629-F25F-4EBD-9639-AB8916CC801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31" operator="containsText" id="{040F651B-B6AA-4BA8-BA6C-F0C0A9CE8F4A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32" operator="containsText" id="{0250B567-BCBC-45D7-845D-E897E9B481A6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33" operator="containsText" id="{A1829F70-716B-4F35-8D8D-A2C06CBDE3BD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34" operator="containsText" id="{926CAB87-76F5-417F-B2D7-FD59A6850614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35" operator="containsText" id="{EE6A0F3C-4980-4E7D-A89D-DADAFD8F3A7C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36" operator="containsText" id="{87035A8A-76AF-43F4-8633-C948073F735D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37" operator="containsText" id="{6592B8D6-D83B-4FF7-A868-6FA3F9B6AEB3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38" operator="containsText" id="{E366A88C-FDEE-41EA-9A03-6CAE3E1BCEBC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39" operator="containsText" id="{6DA9B4AE-0688-4449-A212-C7860DF36E8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40" operator="containsText" id="{CF7B2282-2316-4CA7-AB7A-E33DA3FAB5CE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41" operator="containsText" id="{BE445EB6-99AC-492C-86C2-E289692B505E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42" operator="containsText" id="{BABAED09-52E5-4B23-9768-683AE2871B7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43" operator="containsText" id="{B34C312A-00DF-4DBB-87BE-D653BC4DC1CD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44" operator="containsText" id="{085E0CF0-82F1-43C0-A4FF-64DA80891F25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45" operator="containsText" id="{B0C6E933-FCAF-470E-BA88-DA2E59F4DA3F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46" operator="containsText" id="{84C6D79E-EDCD-48AA-BD5D-5D5D7BCDEBE0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47" operator="containsText" id="{6B13276D-362F-4252-954F-B7217D1FCAC6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48" operator="containsText" id="{E8EE533F-C1F9-4CBF-B436-CEE1608D7683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49" operator="containsText" id="{E6046ED5-5705-4CEC-BF07-96B2E49A2368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50" operator="containsText" id="{F719D0B6-CD5F-4C39-82CE-4977FCE62466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51" operator="containsText" id="{947C7D5A-DF9B-4A59-BB3A-54A63D3DADD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52" operator="containsText" id="{10A15774-960F-481E-BB69-4E97ABBBA217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53" operator="containsText" id="{7FDB03A9-351B-4A24-B237-B0A67ECA8369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54" operator="containsText" id="{4B423E07-E06A-41BE-9B2D-71E83A5FA5B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55" operator="containsText" id="{2665BDCD-F678-431E-B887-76C3A7F9B7C4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56" operator="containsText" id="{04A8C908-AB19-43F1-AF0D-79C43FCB4251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57" operator="containsText" id="{98EEABD6-DD78-408C-9C22-8B7F8482C4D9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58" operator="containsText" id="{AAAAFC53-3B7C-4FC2-B345-7825173B88E9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59" operator="containsText" id="{280769E3-542A-44E0-B67E-32866AF1B499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60" operator="containsText" id="{E8E26F9A-6E0A-460D-87F7-73FDD73FC983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61" operator="containsText" id="{F9BC196F-E0B7-44FE-B256-E0FCB851DF8B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62" operator="containsText" id="{BA09150B-8320-470F-8EE1-7CD283883995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63" operator="containsText" id="{57674479-3CCA-46C2-A08D-ACBF306329C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64" operator="containsText" id="{5A819363-3A41-4A4C-996A-8166884D1C83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65" operator="containsText" id="{0562DCAC-83ED-4BCD-8B7F-BFB81F00D34D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66" operator="containsText" id="{36A29310-778C-4DF6-A108-B88A5B24B80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67" operator="containsText" id="{52743CFF-E92B-4D37-A415-F81E08E87D3D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68" operator="containsText" id="{9F0200E6-DE0C-4E99-B3E2-2F96320A7082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69" operator="containsText" id="{4C9A33F6-A339-42C1-95D2-29751FC198D4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70" operator="containsText" id="{19502716-8E14-4F2A-989B-81D5F8C2EF2A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71" operator="containsText" id="{E43D5AAD-DEE4-48BF-A824-094E8731FDB0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72" operator="containsText" id="{D482AD1A-5B7F-4017-A881-EC7EC7516CC2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73" operator="containsText" id="{529EFD69-1DB1-41AC-B59B-C5E4EBC7AC14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74" operator="containsText" id="{2848920D-B272-4F17-85C1-112F3076C95B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75" operator="containsText" id="{B02ADCB7-51EE-4030-B079-B0FEEA116C6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76" operator="containsText" id="{EFE9D5C7-E88A-488F-AC3A-581C0BCD7859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77" operator="containsText" id="{F0CFB9D9-0D13-48AB-9070-3047430764A1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78" operator="containsText" id="{6C6C46FC-39A4-4C9C-86A1-0F2CC0519BF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79" operator="containsText" id="{9AF5C944-6347-4F2D-AE90-7697CAD38AD1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80" operator="containsText" id="{E2C74B5C-7295-4F3A-ADC1-6FA06F4254FA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81" operator="containsText" id="{69CEFB60-067B-4901-94F7-7D6CEA59C5EA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82" operator="containsText" id="{1F10E0BF-0542-49F0-835C-2F48736F1E8A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83" operator="containsText" id="{FDFC26D5-0CFA-4980-A38B-144C5FD8F18B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84" operator="containsText" id="{0FA7ACB2-ACB3-4ECD-8E9A-78BCD5C07F6D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85" operator="containsText" id="{32FEEFD6-FBE4-4373-83F8-920B25D8B2AB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86" operator="containsText" id="{6BCD3DCB-0488-4571-91E7-3DC550DE2EE8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87" operator="containsText" id="{A06EBC5F-3DC2-4433-8143-AAF20AA3419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88" operator="containsText" id="{2F6DAA6A-B4AE-45CD-8917-3A07674948D9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189" operator="containsText" id="{62EB6DFB-F632-456D-885D-F4CE58C934E1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90" operator="containsText" id="{F78F9B35-C599-4621-BA57-6E445B79B3F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91" operator="containsText" id="{40865DF0-5EE6-42FA-B64A-4EDB4C264F72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192" operator="containsText" id="{1AC0085A-27F7-4B69-9A70-EE6B15E0FDE9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93" operator="containsText" id="{2C1DBA6A-C7BE-4689-AC88-B3D965A1FA90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94" operator="containsText" id="{5016E0F3-625D-4651-9EDD-4C5C9863CF99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95" operator="containsText" id="{6D399DC9-0B13-4E27-8338-0F7A5A49E3A4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96" operator="containsText" id="{E4D09DDD-EE16-4EEA-9138-8ACC93A38A30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97" operator="containsText" id="{26727C32-2D7B-451A-A948-308245DF475C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98" operator="containsText" id="{25803BC1-BA26-47E2-B856-632B0DFFB042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99" operator="containsText" id="{5E81FAB2-8F3B-40B1-8C46-0302301C2A1B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00" operator="containsText" id="{2BE62CF5-E93B-4000-9EF1-9A8D69B5C265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01" operator="containsText" id="{298985B1-ADDF-4181-8B1E-7E85EC798740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02" operator="containsText" id="{69D39E79-DCC0-4839-B38C-64F029728CD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03" operator="containsText" id="{3E52E71C-C2EB-4316-92E0-F6A641B8C186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204" operator="containsText" id="{A6F98AF2-48A6-411C-B5B9-644ABCD82F01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05" operator="containsText" id="{CF888ED2-7865-4A72-BBDD-DA35AF0A444F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06" operator="containsText" id="{75DACCA0-398D-4328-A2A9-578616FC9387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07" operator="containsText" id="{52544912-DB7F-49CD-912E-B5B11606B7FB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08" operator="containsText" id="{E8DFEA1D-1033-4C60-9C41-29752C766A1E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09" operator="containsText" id="{8ABFB6CC-6B3D-4E48-936F-1E61ABC40E79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10" operator="containsText" id="{21B5FB3E-9E9B-4540-B8A6-CD81756087B3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11" operator="containsText" id="{214F78F2-981C-4FB7-B9C1-E41126F5BD9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12" operator="containsText" id="{97CF418B-E63C-4644-9B82-68CCA05F8C81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13" operator="containsText" id="{33208D38-666C-42E8-A5DE-F1AE335B0D10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14" operator="containsText" id="{2D800244-0134-4A3B-9A3A-2D9138DBD3B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15" operator="containsText" id="{57CBEE72-E484-4FAB-B960-3D540464175D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216" operator="containsText" id="{A1E39378-A445-483B-ACFC-E7D1E0F6B866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17" operator="containsText" id="{85C9746E-050A-4477-A6D5-B77D312F4AA7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18" operator="containsText" id="{1CCD957A-71F1-4372-811B-45C72CA0BD9D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19" operator="containsText" id="{90B94F01-A306-43C2-B889-FB7BC3E1F837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20" operator="containsText" id="{0F52CBF9-18FF-4D3D-8B8A-073B4B063DE4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21" operator="containsText" id="{69A33C63-3C75-449C-989C-488F3EB85BFC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22" operator="containsText" id="{302B7B37-0C42-44E7-A6AA-7FBA4C5E76B2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23" operator="containsText" id="{67199F12-7422-4CAD-8866-5B9097309B6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24" operator="containsText" id="{F1D2E0EF-04FA-4D37-94DC-2C77EB1924B4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25" operator="containsText" id="{0CE9F54F-2113-45DA-A761-1D03EE105ADF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26" operator="containsText" id="{17730B29-C772-4686-843B-352B47D9DD0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27" operator="containsText" id="{C93FCB7B-CB38-4031-8D0C-7923EA44439D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228" operator="containsText" id="{8BCBC67B-5FA7-43D5-970E-F087B4E3B595}">
            <xm:f>NOT(ISERROR(SEARCH($P$45,P28)))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29" operator="containsText" id="{BE30E066-D834-483D-8876-4A5A5B8212C4}">
            <xm:f>NOT(ISERROR(SEARCH($O$45,P28)))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30" operator="containsText" id="{A3B9F5CD-3A2E-4526-98FC-20783F04D782}">
            <xm:f>NOT(ISERROR(SEARCH($N$45,P28)))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31" operator="containsText" id="{CBB89AD1-44B0-4734-B635-9ECA975B572C}">
            <xm:f>NOT(ISERROR(SEARCH($M$45,P28)))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32" operator="containsText" id="{11F2662B-698B-4E50-A902-6B3B1AB94C10}">
            <xm:f>NOT(ISERROR(SEARCH($L$45,P28)))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33" operator="containsText" id="{5052ED9A-2988-458A-9592-FA7A6FC313E6}">
            <xm:f>NOT(ISERROR(SEARCH($K$45,P28)))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34" operator="containsText" id="{B5984ACC-ACBD-4D75-86F6-1DB87BEF5906}">
            <xm:f>NOT(ISERROR(SEARCH($J$45,P28)))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35" operator="containsText" id="{F0F97A1C-E3F5-417F-8FCE-DAEBEB0E16A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36" operator="containsText" id="{6AB6A308-A2CA-4C4C-8B9F-68E1EB67D8EA}">
            <xm:f>NOT(ISERROR(SEARCH($R$45,P28)))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37" operator="containsText" id="{36CF326E-CAA5-45A3-B085-F7D651D0C9D0}">
            <xm:f>NOT(ISERROR(SEARCH($Q$45,P28)))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38" operator="containsText" id="{967C3DB8-3FBA-4CA4-A7D3-C651FB398AC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39" operator="containsText" id="{F6CC9103-1FD0-4D67-A627-3DA88FAEDE76}">
            <xm:f>NOT(ISERROR(SEARCH($I$45,P28)))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240" operator="containsText" id="{7D7A232A-A107-4A25-90ED-A743338A85C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41" operator="containsText" id="{0D0F80AC-8FAA-4430-9570-83C56A6181A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42" operator="containsText" id="{05C8DAC3-79FD-40B6-8AF5-6D2EC429B0A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43" operator="containsText" id="{7BDE9F61-8347-470A-90DB-663B4AB6C0E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44" operator="containsText" id="{CCCE2361-3F55-4F0E-8218-8236B8BC4FE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45" operator="containsText" id="{4D67511C-FB12-4E71-BC6A-A32E05BCDB4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46" operator="containsText" id="{AFED2F60-1CB5-4F37-A260-A0E0A6A047C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47" operator="containsText" id="{96EAAF08-5EFF-42E3-A3A8-61764D16DBC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48" operator="containsText" id="{568AA272-873A-4766-B7C9-4D6D444F8EE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49" operator="containsText" id="{24F09C39-FE14-47F1-9400-E6B7033A03F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50" operator="containsText" id="{A11C0FFF-8306-42CF-A672-A98B5DBA4FF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51" operator="containsText" id="{7D343F44-78D5-4C82-8BD6-73086A89F95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252" operator="containsText" id="{5A8F2E6A-369D-4B18-A54F-08F5CA9C66AA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53" operator="containsText" id="{D9BB9078-2CA2-458F-AEBB-0D3D36DA8B3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54" operator="containsText" id="{913ED24C-C06D-42CC-AE41-8AFEB01C77E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55" operator="containsText" id="{98C8D795-4F81-4759-A6E8-83F8925D7A9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56" operator="containsText" id="{A1C442DD-EB94-4310-81C3-C14014DD91FC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57" operator="containsText" id="{FB2EC7D7-9651-4A03-AE1A-A9E524C5B9F3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58" operator="containsText" id="{9A4D76EC-7122-48EB-8D5C-7AD6A3AC0D07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59" operator="containsText" id="{1CB1B02B-7D29-4AD4-84DB-F8DBDE2F8A0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60" operator="containsText" id="{8C36FD5A-FD37-450D-9E6B-2B279F4CB05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61" operator="containsText" id="{C2F688C5-A39B-4FB8-9806-6742B5DF545B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62" operator="containsText" id="{09493BB9-5D81-4B1C-A46C-2743D2AB646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63" operator="containsText" id="{314EA930-9C6A-407C-A9C6-D269B4380CEA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264" operator="containsText" id="{1A1547AB-D5C5-4B22-A8E2-EE922A3E78E9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65" operator="containsText" id="{C2E4593D-B12A-40A3-98BD-027B7685BF0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66" operator="containsText" id="{7FA5EB3C-5B32-4CE3-A3D0-704B24D01C3A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67" operator="containsText" id="{2F28972F-D3D6-4EF9-90DE-A1D7414F788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68" operator="containsText" id="{DA403572-CF69-4B68-9D8F-375F7849265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69" operator="containsText" id="{71A3E97F-1DD5-446A-ACF0-CD392036A5C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70" operator="containsText" id="{004E0D2E-5CF0-4587-B190-D61E40498E8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271" operator="containsText" id="{F2E8AB34-5B47-4EC0-827D-F53105441D3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72" operator="containsText" id="{1B0FF958-238A-46EA-AA6F-7EF386A79D4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73" operator="containsText" id="{C5194009-807B-4A66-B42F-B14B441DE87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74" operator="containsText" id="{4D1907C6-20A8-40E4-94C5-EFE90C8D5D3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75" operator="containsText" id="{AF211F1E-CB0A-44E2-A12D-2BED3258851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276" operator="containsText" id="{DA0D9DE9-1059-42E3-835B-52D1EBC36C1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77" operator="containsText" id="{DB24247D-78C5-4C55-9DDA-BD861DDC76D9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78" operator="containsText" id="{97F04C2D-60DC-4180-9BE9-13AAF3753FD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79" operator="containsText" id="{04C09ABA-BBE5-4994-A486-87A9BB0B861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0" operator="containsText" id="{12FB60F2-141C-46D2-9CD5-21557792090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1" operator="containsText" id="{BFFEDED3-8B93-4C8C-BA53-0442F2ADEC1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5054" operator="containsText" id="{F767C2D0-EAC4-4687-9339-D5858870A9F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55" operator="containsText" id="{905A6D28-7E71-4188-B84F-606DE73C8F4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56" operator="containsText" id="{D35116BD-6A82-4E89-8956-B3EF67ADFEF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57" operator="containsText" id="{6F0BECE5-73DE-42EC-9BFE-1A754A7CED1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58" operator="containsText" id="{ABAE44BA-973C-451B-93CF-33C575E6DAD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59" operator="containsText" id="{C9CF9475-5822-44C2-92BD-51172EE637B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60" operator="containsText" id="{66EBA7C9-7361-47ED-80AF-904263354CD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61" operator="containsText" id="{22F10067-6A54-4B37-996C-5DD01A5F733A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62" operator="containsText" id="{D25E86BE-818E-4A04-BD31-ED67534B889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63" operator="containsText" id="{29EB26A9-291D-4299-BA15-B7595A59DF2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64" operator="containsText" id="{5CF2E7D1-3898-4412-820E-78F453BDC19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65" operator="containsText" id="{864087C6-00AD-4F8F-A48D-5A7B3380DD5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4923" operator="containsText" id="{128E6D1A-E1C4-4734-A401-587421407A15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24" operator="containsText" id="{2CE9296E-3F11-438D-BD94-17949FDB049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25" operator="containsText" id="{C8A7CCCC-0357-4C4E-8201-2F13D4FFA3BF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26" operator="containsText" id="{F57F65E7-5292-4F2F-AA6A-05B1754C736B}">
            <xm:f>NOT(ISERROR(SEARCH($Q$45,O28)))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27" operator="containsText" id="{0BF50CC2-0C99-4224-88FE-860EFDC143E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28" operator="containsText" id="{ABABAE8F-0F15-4482-963E-E804F726026F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4929" operator="containsText" id="{05D0E23F-D756-40CF-858B-C9D5C547B48C}">
            <xm:f>NOT(ISERROR(SEARCH($P$45,O28)))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30" operator="containsText" id="{8866AFBE-B1FA-4425-B78F-08D63037D507}">
            <xm:f>NOT(ISERROR(SEARCH($O$45,O28)))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31" operator="containsText" id="{BB132C64-D083-4F64-ADC5-99FDCD679D66}">
            <xm:f>NOT(ISERROR(SEARCH($N$45,O28)))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32" operator="containsText" id="{E364CED0-8A3B-4508-B5D1-74467A6A7751}">
            <xm:f>NOT(ISERROR(SEARCH($M$45,O28)))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33" operator="containsText" id="{0ADC893F-9556-4BF9-A95B-97A1CC77C111}">
            <xm:f>NOT(ISERROR(SEARCH($L$45,O28)))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34" operator="containsText" id="{2431CD12-0B1B-49C8-8BA6-10D4B395384F}">
            <xm:f>NOT(ISERROR(SEARCH($K$45,O28)))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35" operator="containsText" id="{31CBDA60-0BED-4E15-8FC2-46B350CE3358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36" operator="containsText" id="{36ECFAC9-2EC4-4511-820E-FF63A015B17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37" operator="containsText" id="{AB94B90C-921B-41ED-8F33-68110B0661F3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38" operator="containsText" id="{8CF084EE-C3B4-49BF-B96F-BD0505EEF133}">
            <xm:f>NOT(ISERROR(SEARCH($Q$45,O28)))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39" operator="containsText" id="{9382F48D-36DC-4C87-9FF9-3C68BB5E4FC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40" operator="containsText" id="{030BA0FB-A257-4B52-9792-8BFD6422221A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4941" operator="containsText" id="{C51F6C9C-FD3C-48D1-8314-218E7FD62852}">
            <xm:f>NOT(ISERROR(SEARCH($P$45,O28)))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42" operator="containsText" id="{88C8D71E-2CA2-4CFE-B4F7-4AD2A4183A79}">
            <xm:f>NOT(ISERROR(SEARCH($O$45,O28)))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43" operator="containsText" id="{AB9FBE9C-8CD6-4C7E-833A-C07D1BB11D19}">
            <xm:f>NOT(ISERROR(SEARCH($N$45,O28)))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44" operator="containsText" id="{2EDC80B1-2561-406B-9186-62B774E2E74F}">
            <xm:f>NOT(ISERROR(SEARCH($M$45,O28)))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45" operator="containsText" id="{FFDC5B21-C503-4F47-A3CE-B5846138A164}">
            <xm:f>NOT(ISERROR(SEARCH($L$45,O28)))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46" operator="containsText" id="{6D4B8A67-FC4D-4BA8-8B33-56BAE91F300E}">
            <xm:f>NOT(ISERROR(SEARCH($K$45,O28)))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47" operator="containsText" id="{955C4495-494E-4DB2-B5C5-8D4A68192AF4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48" operator="containsText" id="{5BD1F7FA-E283-448E-8CB3-2B77DF0EE96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49" operator="containsText" id="{BC3B4972-848B-4C5F-B278-3A534C33639F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50" operator="containsText" id="{81A5C882-9006-42B4-A785-F80E719343B9}">
            <xm:f>NOT(ISERROR(SEARCH($Q$45,O28)))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51" operator="containsText" id="{373C6CE4-B929-4A95-90CD-F5692661DCC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52" operator="containsText" id="{77F9AF0F-EA83-40D7-9D4F-6F7FF0BB99BF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4953" operator="containsText" id="{211911DC-1BD3-4BF9-B878-422146620690}">
            <xm:f>NOT(ISERROR(SEARCH($P$45,O28)))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54" operator="containsText" id="{BC612FD5-95B7-4BC8-AD2D-FF15F29FD9E2}">
            <xm:f>NOT(ISERROR(SEARCH($O$45,O28)))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55" operator="containsText" id="{18183D59-6013-43D5-B5CF-3453F8FBFDF0}">
            <xm:f>NOT(ISERROR(SEARCH($N$45,O28)))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56" operator="containsText" id="{8B94EE1A-F4D4-4994-8752-F6CF26E324E1}">
            <xm:f>NOT(ISERROR(SEARCH($M$45,O28)))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57" operator="containsText" id="{64EC91FA-6E77-40A7-8EA7-468117F1A9B6}">
            <xm:f>NOT(ISERROR(SEARCH($L$45,O28)))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58" operator="containsText" id="{E9653818-728C-4FCD-AE3F-DCA7169328DA}">
            <xm:f>NOT(ISERROR(SEARCH($K$45,O28)))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59" operator="containsText" id="{24D6EA45-841C-4DBB-931D-1F7AFEBBED4A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60" operator="containsText" id="{E85DDDCA-1D59-4131-8E19-A2B9FC6D178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61" operator="containsText" id="{4FA430D2-DD6F-4455-BB6E-C4D4EBA45C79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62" operator="containsText" id="{4D7544C2-BF97-4789-AED5-FC8F68291138}">
            <xm:f>NOT(ISERROR(SEARCH($Q$45,O28)))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63" operator="containsText" id="{4791C41D-2689-45EE-8FC2-74897663ADA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64" operator="containsText" id="{2F605DC5-D6F9-4589-8C63-660CD4CC3167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4965" operator="containsText" id="{744ABB06-E307-446C-B3E0-C428FF666A75}">
            <xm:f>NOT(ISERROR(SEARCH($P$45,O28)))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66" operator="containsText" id="{C703C738-F87E-445F-9D52-A8F814935BDD}">
            <xm:f>NOT(ISERROR(SEARCH($O$45,O28)))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67" operator="containsText" id="{F0256E2E-E950-4696-9D38-84D00B772C5F}">
            <xm:f>NOT(ISERROR(SEARCH($N$45,O28)))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68" operator="containsText" id="{2C4DB432-C1EC-4031-9AA5-883540E23395}">
            <xm:f>NOT(ISERROR(SEARCH($M$45,O28)))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69" operator="containsText" id="{5F262C98-AB07-4E58-8CAA-0F096776EA88}">
            <xm:f>NOT(ISERROR(SEARCH($L$45,O28)))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70" operator="containsText" id="{25CADD1E-6DD0-4168-B5CB-C04A088CE19D}">
            <xm:f>NOT(ISERROR(SEARCH($K$45,O28)))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71" operator="containsText" id="{C82B25DB-C0E5-4B75-A8C6-082591E02062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72" operator="containsText" id="{D076F6BC-4FAD-4F70-BC90-4839F498B31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73" operator="containsText" id="{671337B6-8452-49E6-B8B4-01804B34050F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74" operator="containsText" id="{A15078E2-1CD8-4A1E-9176-1D9F52EEB155}">
            <xm:f>NOT(ISERROR(SEARCH($Q$45,O28)))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75" operator="containsText" id="{2DC7FBEA-8224-49F2-815D-27E120511E5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76" operator="containsText" id="{3C6FA116-1062-4DFD-BF19-C5E9175EA1AC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4977" operator="containsText" id="{EE446C1F-5F99-42B1-87B4-CFACC752BAC1}">
            <xm:f>NOT(ISERROR(SEARCH($P$45,O28)))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78" operator="containsText" id="{235DC90C-FEA0-44E4-A0C4-4C2C3F5C3FFA}">
            <xm:f>NOT(ISERROR(SEARCH($O$45,O28)))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79" operator="containsText" id="{06793F7F-33EB-4B32-B74C-6B3A7B484138}">
            <xm:f>NOT(ISERROR(SEARCH($N$45,O28)))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80" operator="containsText" id="{0B8E91A3-2154-42BA-9DD6-9B39A20EB423}">
            <xm:f>NOT(ISERROR(SEARCH($M$45,O28)))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81" operator="containsText" id="{F17E80D0-DD03-4D49-B620-67405BDA3BE6}">
            <xm:f>NOT(ISERROR(SEARCH($L$45,O28)))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82" operator="containsText" id="{B85F8331-4AC4-43A3-BD3C-48BDEC8D5089}">
            <xm:f>NOT(ISERROR(SEARCH($K$45,O28)))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83" operator="containsText" id="{193A7C73-446E-42BA-9843-0250A291B0C1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84" operator="containsText" id="{8C58293E-5A51-4C74-A013-32144A27579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85" operator="containsText" id="{3723F0B7-15EB-4EF4-B7FD-6DB19A1AB8ED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86" operator="containsText" id="{56ECADBE-D200-4669-A5D2-C508DAAC4596}">
            <xm:f>NOT(ISERROR(SEARCH($Q$45,O28)))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87" operator="containsText" id="{7C6675DF-AF6D-4259-B6CB-D3EA79227E7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88" operator="containsText" id="{B94FD691-2E8A-4C97-AD43-AD1DCA374501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4989" operator="containsText" id="{EC20BF68-3B63-471F-8405-34EA9F8B7456}">
            <xm:f>NOT(ISERROR(SEARCH($P$45,O28)))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90" operator="containsText" id="{D4294F80-B315-4904-A8CB-6BF63306B385}">
            <xm:f>NOT(ISERROR(SEARCH($O$45,O28)))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91" operator="containsText" id="{6C0C0895-F709-491C-AA8B-24464B977397}">
            <xm:f>NOT(ISERROR(SEARCH($N$45,O28)))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92" operator="containsText" id="{28471CDA-FCE5-42FD-A771-FA007AAC1A9D}">
            <xm:f>NOT(ISERROR(SEARCH($M$45,O28)))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93" operator="containsText" id="{5546E201-A320-4173-AAE0-3C95F3D02C85}">
            <xm:f>NOT(ISERROR(SEARCH($L$45,O28)))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94" operator="containsText" id="{1B147727-D743-4FF5-B1EA-A1069134ED7D}">
            <xm:f>NOT(ISERROR(SEARCH($K$45,O28)))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95" operator="containsText" id="{F179192B-6DE4-465E-BD47-5EADB534ECD0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96" operator="containsText" id="{2378F1DD-D15E-4B4F-985E-361BD0780EA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97" operator="containsText" id="{18FB43FD-F2AB-47E3-B052-9FBEEFFA1C9B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98" operator="containsText" id="{4FA5C8A3-7291-42B6-94A3-2291172F555A}">
            <xm:f>NOT(ISERROR(SEARCH($Q$45,O28)))</xm:f>
            <xm:f>$Q$45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99" operator="containsText" id="{0411681B-E717-43A1-A005-5127BEFD7C0C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00" operator="containsText" id="{B9D7DFB2-E272-4D2F-BAA9-5E8BE56AED1B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001" operator="containsText" id="{CDA0FE1E-1B33-40BC-BDBB-02E36BA2FE23}">
            <xm:f>NOT(ISERROR(SEARCH($P$45,O28)))</xm:f>
            <xm:f>$P$45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02" operator="containsText" id="{3116B058-FF10-4C73-AD2A-6A12072C7093}">
            <xm:f>NOT(ISERROR(SEARCH($O$45,O28)))</xm:f>
            <xm:f>$O$45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03" operator="containsText" id="{7BD063F2-57D1-4F9E-8DAC-529854E7F109}">
            <xm:f>NOT(ISERROR(SEARCH($N$45,O28)))</xm:f>
            <xm:f>$N$45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04" operator="containsText" id="{B2C29023-F204-464F-A5C8-33306FB6BAA0}">
            <xm:f>NOT(ISERROR(SEARCH($M$45,O28)))</xm:f>
            <xm:f>$M$45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05" operator="containsText" id="{47969BEC-7D44-4DD0-B9C9-0FAFB9E2A968}">
            <xm:f>NOT(ISERROR(SEARCH($L$45,O28)))</xm:f>
            <xm:f>$L$45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06" operator="containsText" id="{EAC12579-E47D-482B-89B5-2346E19F227F}">
            <xm:f>NOT(ISERROR(SEARCH($K$45,O28)))</xm:f>
            <xm:f>$K$45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07" operator="containsText" id="{D708859F-DA91-4CE4-B6C6-5D205CE42288}">
            <xm:f>NOT(ISERROR(SEARCH($J$45,O28)))</xm:f>
            <xm:f>$J$45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08" operator="containsText" id="{351D319B-0074-4CB5-9053-48F0EC7FE7B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09" operator="containsText" id="{EFF84E51-6CAE-4590-90F8-15E9D34E7423}">
            <xm:f>NOT(ISERROR(SEARCH($R$45,O28)))</xm:f>
            <xm:f>$R$45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10" operator="containsText" id="{DE762536-6E8B-47D7-9BB9-DA17869EC8E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11" operator="containsText" id="{2B8EBE67-C312-497F-8785-83E7BA09B6D7}">
            <xm:f>NOT(ISERROR(SEARCH($I$45,O28)))</xm:f>
            <xm:f>$I$45</xm:f>
            <x14:dxf>
              <fill>
                <patternFill>
                  <bgColor theme="2"/>
                </patternFill>
              </fill>
            </x14:dxf>
          </x14:cfRule>
          <x14:cfRule type="containsText" priority="5012" operator="containsText" id="{F888B839-E5F4-4FB1-8B38-CC3AADB344E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13" operator="containsText" id="{E8B241E1-9D8C-4F43-A730-80B98C18D4A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14" operator="containsText" id="{15642670-31B0-4E8D-B126-082F719D0A8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15" operator="containsText" id="{4EF92F65-0614-4700-8A79-DD51250E06C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16" operator="containsText" id="{005F3FA7-8937-48AA-9875-7BF09851EE4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17" operator="containsText" id="{3D1E65C7-AED3-4070-AE7E-18FA974C50B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18" operator="containsText" id="{1F8F5865-78FC-44C6-91DC-ECE1BAB2793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19" operator="containsText" id="{121B70AC-7B21-4F2B-85B8-AFEDFFCABAB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20" operator="containsText" id="{B2D06278-8104-4FC2-B1C8-222B9336859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21" operator="containsText" id="{1ED625B1-DB8B-41FD-867F-43D04B0306A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22" operator="containsText" id="{1E178E87-D040-4219-8937-5E59099D947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23" operator="containsText" id="{9C1B427F-3EC7-400D-8A81-DF63B86D668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024" operator="containsText" id="{581C4A83-1106-455F-B7C2-E8684FE4427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25" operator="containsText" id="{E015ADC7-9414-49C1-8A8F-58AB4E767E2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26" operator="containsText" id="{A9356EB0-20A1-4F50-A6AE-769F15FC7AD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27" operator="containsText" id="{8CF5E169-7977-45AC-A467-88B639347EA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28" operator="containsText" id="{CAD736AA-AECE-40D1-8E9D-DC07E1D6BBB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29" operator="containsText" id="{23BECD73-1018-416B-84C4-42916CFDDEE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30" operator="containsText" id="{F3AE8D16-3445-44DE-9E05-B4A1C0A22D7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31" operator="containsText" id="{46E5C9A4-9449-4334-A718-CF36409849C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32" operator="containsText" id="{EF9CC66E-08AB-436D-8538-416E3D0CD59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33" operator="containsText" id="{38C9C644-EB65-43D2-837A-A9BE6B678D9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34" operator="containsText" id="{7BBD95F8-98CB-485A-9CF5-F62EEC404D0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35" operator="containsText" id="{057B23B0-A36F-4535-8694-C01C6EE7A78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036" operator="containsText" id="{739F64DF-FCFB-45EC-B508-235C969D7A3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37" operator="containsText" id="{B12C95A7-224A-495C-8B67-5A0C7D6B8E7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38" operator="containsText" id="{397BC503-81BB-487B-B33C-EB2BEC6B08D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39" operator="containsText" id="{67F32CEE-E415-45CF-AAB5-AC0E3C5CA29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40" operator="containsText" id="{FC4C5B4A-3EF9-4C62-9DDB-1F01F2DEBBC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41" operator="containsText" id="{0DC944D3-A47C-4792-93DA-7A764178035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42" operator="containsText" id="{0E86552B-8564-45AE-A0E4-29AA35C1285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43" operator="containsText" id="{C4175CDA-0043-4E62-BBC1-941FE25F8D8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44" operator="containsText" id="{F3168017-C11A-41BF-A828-C1E6EB2E9FC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45" operator="containsText" id="{5472AD83-B205-4FB1-A83A-A3523EF8D04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46" operator="containsText" id="{D3E06777-1C78-4D39-84D7-0E44557A74C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047" operator="containsText" id="{D50CE797-F840-4AF9-AFAF-A4166EC0C7B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048" operator="containsText" id="{B61EA194-8DA2-4DD8-A1FB-B67EA36DA25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49" operator="containsText" id="{CC039497-C771-46FC-8F43-A9B6BC2CF1A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50" operator="containsText" id="{212CEE4F-0523-4FD1-A2AA-8FBBFAA69D3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51" operator="containsText" id="{B95E3A52-E7E7-45DB-9455-25F13470C26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52" operator="containsText" id="{730C3CF8-B362-45A5-94AA-BF27355D1ED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53" operator="containsText" id="{5E0369B4-4FD5-444D-84C8-EC84ED3326B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O28:Q28</xm:sqref>
        </x14:conditionalFormatting>
        <x14:conditionalFormatting xmlns:xm="http://schemas.microsoft.com/office/excel/2006/main">
          <x14:cfRule type="containsText" priority="4922" operator="containsText" id="{636EB0AC-EEE2-4650-9ACC-3C8082174FF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O28:Q28</xm:sqref>
        </x14:conditionalFormatting>
        <x14:conditionalFormatting xmlns:xm="http://schemas.microsoft.com/office/excel/2006/main">
          <x14:cfRule type="containsText" priority="4862" operator="containsText" id="{C7EA3A2E-2914-4743-BBC8-248A8382868D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63" operator="containsText" id="{D9DE928B-14F2-4372-B199-73A775692076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64" operator="containsText" id="{8139A464-0FD0-4B1F-88E2-0948288F37DF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65" operator="containsText" id="{07C52A72-B7C9-490A-9ED6-D22C88A998E7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66" operator="containsText" id="{808CDA06-D105-46EE-A912-9A791B1882EB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67" operator="containsText" id="{2B2A8951-0FFA-42EA-B4E9-93D5B02DC330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68" operator="containsText" id="{0023F2C7-60F1-48BF-897B-4A4DDD5CA1D3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69" operator="containsText" id="{73BCEC9E-FE8B-4B96-8C14-8E8EB76A3C76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70" operator="containsText" id="{2AD43B6A-8849-4182-A55E-803897FC7860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71" operator="containsText" id="{167FE04A-385A-4918-98D0-02587C962DAF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72" operator="containsText" id="{EF98C42D-F69A-460D-A6C9-9BE2DBDF8317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73" operator="containsText" id="{0269ECC7-E7FB-4C5D-932C-7B52E59F7044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74" operator="containsText" id="{812F7194-9F14-4232-AE43-4C8B5A7E9095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75" operator="containsText" id="{FFCAF8EA-E68F-42C4-9282-A60A9A5B449C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76" operator="containsText" id="{EC7996C3-0DDE-463C-A415-F91DC2632D7C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77" operator="containsText" id="{579AAD08-5506-4736-BFBD-B6C96876FCE2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78" operator="containsText" id="{A38A01D2-C0F8-417C-96CA-163541784F50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79" operator="containsText" id="{74F1E9C9-ED30-41BD-A45E-E4876AAA3DBE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80" operator="containsText" id="{0DC74158-B833-4CF4-AFD7-6D57F59F920D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81" operator="containsText" id="{08EB5549-CC92-4BE8-828B-6CB29001CF08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82" operator="containsText" id="{DA978D8D-21F4-4239-950C-F30B1D4BC42C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83" operator="containsText" id="{1BCCEA40-6A09-411F-BFCD-2EF1C2EAF9C9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84" operator="containsText" id="{6375B607-39D0-4575-B4F2-BDF673E1C623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85" operator="containsText" id="{D551C5E1-F637-4ADA-A615-4A086EC361DF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86" operator="containsText" id="{86E57ECE-5B1E-4D49-9729-D574E2E34147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87" operator="containsText" id="{CBD0A65F-7411-4162-96A2-FBAAB1EAE3EA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88" operator="containsText" id="{16ED4016-3DEC-407B-AB35-83B53E701AAC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89" operator="containsText" id="{C432056D-28DE-454F-94F2-5A8F76D30C3B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90" operator="containsText" id="{6FDA55A5-B946-453B-B6CC-E1F563B8A8E1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91" operator="containsText" id="{BEB0DD2E-55FD-4B3E-8342-7DF24F0ACB39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92" operator="containsText" id="{3F80DC03-661F-44AA-A122-6BF11301186A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93" operator="containsText" id="{1DBEDB25-390E-44F3-9461-A4B48E0F96C2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94" operator="containsText" id="{F0BFF883-EF7B-4A49-A9D3-B161E73E6C4B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95" operator="containsText" id="{11BB1DD3-2348-4716-93B1-20CED07750F3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96" operator="containsText" id="{5787293A-2D64-4CE2-A72F-0F44CC92A661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97" operator="containsText" id="{1230EC20-913A-4744-A80E-AD10D7540F67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98" operator="containsText" id="{5F53CD2E-A278-4349-BD38-05E394C27320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99" operator="containsText" id="{7790411C-D64A-4BDD-8D52-996F026648ED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00" operator="containsText" id="{046550D1-88B5-41FA-B2B7-7A27038F07A4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01" operator="containsText" id="{5EF238F6-E665-4595-9F5E-3C7A6BB124A9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02" operator="containsText" id="{F866AA41-2BAC-477C-9422-10581FFFA970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03" operator="containsText" id="{48908E90-2516-4194-BD73-6273A0BD5CB2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04" operator="containsText" id="{35F090A7-CF34-4104-A114-84A96B4D70B4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05" operator="containsText" id="{AF78EFEF-1073-4734-9896-0785455D16A0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06" operator="containsText" id="{4C0E01F5-1F6E-40DE-AA89-54DAEB9E49A6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07" operator="containsText" id="{75546F0B-CE27-46BC-92BD-B1791A441C08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08" operator="containsText" id="{7DFAD0F6-B66E-4891-B5A5-06D24E6DF1FE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09" operator="containsText" id="{681B2748-B060-466B-B72D-104E0C22CD74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910" operator="containsText" id="{279AF384-8C5A-45B2-A896-F2D3921E5D15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11" operator="containsText" id="{93768394-5E32-4B4E-B2D2-5E36842F8C10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12" operator="containsText" id="{42544581-FF91-431F-924D-F39BBA1549AB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13" operator="containsText" id="{DF583024-4D8A-40B4-832C-80D8E86AF437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14" operator="containsText" id="{E56D5F94-4540-46E8-95CC-B94065323616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15" operator="containsText" id="{C64A450D-1E8D-4D78-9691-C5C34107B6AD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16" operator="containsText" id="{E1C50475-ECD5-47F7-942D-4F7B9AE7ABE4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17" operator="containsText" id="{FABAE578-E5E4-4796-9B28-2A8923591E2D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18" operator="containsText" id="{DF0F1397-A845-4A28-8EF9-23E16EE1B35C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19" operator="containsText" id="{CDDE664E-18AF-4A53-9569-432D371B4DAB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20" operator="containsText" id="{6919D2E8-6208-461A-A1DC-98E33FF5B2CE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21" operator="containsText" id="{F70FB951-128F-4502-A515-6B0C0652460C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m:sqref>M28:O28</xm:sqref>
        </x14:conditionalFormatting>
        <x14:conditionalFormatting xmlns:xm="http://schemas.microsoft.com/office/excel/2006/main">
          <x14:cfRule type="containsText" priority="4766" operator="containsText" id="{F265ED74-93FB-465E-8A4D-18F1F29BFE5E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67" operator="containsText" id="{5B0F464F-890B-4256-B338-4DEBF16662FF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68" operator="containsText" id="{3E5349FC-856F-4285-90EB-4E6840CB6A75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69" operator="containsText" id="{D63FE09B-D0D9-4829-9A28-66ABE59152AE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70" operator="containsText" id="{CCD4B2B5-2751-43F1-AF24-DC5E4ABA1229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71" operator="containsText" id="{FAF8284D-1638-4A82-95AE-079672E1085A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72" operator="containsText" id="{31179BFA-C833-4D85-A39B-09485FBD36FE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73" operator="containsText" id="{41F470D2-263F-4823-83DE-EC2F61557BBB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74" operator="containsText" id="{D9D48408-DD40-4DD5-A0EC-2611EE79E5E1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75" operator="containsText" id="{6A6F0E84-E382-4AD6-AB8D-4B3FAAFF1C90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76" operator="containsText" id="{9829C036-B28C-4365-8811-3402D464B229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77" operator="containsText" id="{03148CA9-95D1-4E7A-ACBA-2B65EBDFBDD2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778" operator="containsText" id="{D608A918-EB3F-42AB-AE81-A2A5B82C19AB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79" operator="containsText" id="{B1DA1EC1-4128-405F-A399-4CC013FE139C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80" operator="containsText" id="{EE06889E-137B-4BE0-A6E1-D98372A79865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81" operator="containsText" id="{F64643A3-E6D8-4C5C-89E7-4A5BDCEF8B81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82" operator="containsText" id="{472EAB80-6C88-447E-BEA0-F04089D29881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83" operator="containsText" id="{71AC4CBF-3ABB-4631-8C07-2BEE6D68656A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84" operator="containsText" id="{B33CD7C1-F7B4-4376-A69C-7CA06CCD9DF3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85" operator="containsText" id="{C7F1F0DB-530F-4FCA-8EB4-91231F0F067C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86" operator="containsText" id="{60F4B2C2-0DD3-4274-8635-7A265EC7CD48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87" operator="containsText" id="{437F7B50-F594-4028-894B-3406AE003934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88" operator="containsText" id="{ACE1F2F7-D14F-40F3-8632-504704660DF6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89" operator="containsText" id="{0AE277A2-52DF-4DD3-9BFE-3591E24DE309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790" operator="containsText" id="{0133BDCC-9F83-4B9C-8C17-BB993E76D547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91" operator="containsText" id="{37A0B432-05B2-45B0-B149-910EEA225D99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92" operator="containsText" id="{166F9A62-4F09-4E4F-9DCA-3CF97E1F4FCE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93" operator="containsText" id="{661D8AD2-AC4B-4836-BD69-228447FE48DE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94" operator="containsText" id="{EC3D167F-CDB0-47D6-BB79-3E972E346FEB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95" operator="containsText" id="{023133E6-CF1A-4106-90BA-31BE2C3BB20A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96" operator="containsText" id="{CAF682A2-A548-407C-B2A4-314C32BC5E71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97" operator="containsText" id="{77DCECEF-2827-4D07-88ED-A237927A6411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98" operator="containsText" id="{761CDFDB-65D0-4F86-80A6-837F6517395C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99" operator="containsText" id="{D8371AB4-E12B-456C-B817-A189AB68E063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00" operator="containsText" id="{B761351E-42A5-42CB-89EC-9057E405386B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01" operator="containsText" id="{9A37A176-2FD1-4987-89C2-55609315519A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02" operator="containsText" id="{9A417550-96E4-42D2-8332-B2E8201AEDAF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03" operator="containsText" id="{559BFCC2-5474-4EE0-AEAF-846D43A49F88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04" operator="containsText" id="{E6B07D74-716F-47C6-BA79-3244FFF6ED79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05" operator="containsText" id="{04BEF9F0-A235-41DD-B63B-E88053BC109E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06" operator="containsText" id="{DADDA7BD-4BC1-4425-AC4A-339A04BF0817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07" operator="containsText" id="{AEFCD2F6-E7B8-4208-B9CE-861B6ADB5173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08" operator="containsText" id="{170CED07-A906-4281-87B7-CF93820F6388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09" operator="containsText" id="{66DACF6B-8A38-4317-AAE9-5846C178D41E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10" operator="containsText" id="{AA14C17E-542D-4E0A-A8D6-453E04D1A456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11" operator="containsText" id="{28B1E5DC-28B4-4FD5-ACB1-CE20F46CDF51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12" operator="containsText" id="{DF647603-D72D-47E0-AE89-76AC12D3FFE7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13" operator="containsText" id="{1CF20D4C-7A84-47EE-BDFD-643A83742242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14" operator="containsText" id="{ADC53C1C-C044-46BB-BABE-97C51537E75C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15" operator="containsText" id="{13795B49-DED7-461D-BCB4-91F2F03B81BA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16" operator="containsText" id="{DBFEAFF7-EFC6-4956-A3E7-50FCBF0C215F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17" operator="containsText" id="{1AA53BF3-A876-4CA5-A0EF-97CEE97CBA0C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18" operator="containsText" id="{9541113A-BA1E-4CB3-9B55-7E5E8A71C3DA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19" operator="containsText" id="{24BE48E1-1A6A-4C35-B83F-F130FE77CB46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20" operator="containsText" id="{94032534-B5AB-47E0-B09E-B30757FE9056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21" operator="containsText" id="{AC1D543B-EA8F-4636-8133-64EF90753B60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22" operator="containsText" id="{7BAE98F4-8462-4670-A13C-0EA2FDEF15AC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23" operator="containsText" id="{ADCFE774-3099-4D87-924B-BBB47D3EF1E7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24" operator="containsText" id="{12BF6BE1-1C83-4AC1-9035-51FEF950509B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25" operator="containsText" id="{8641F991-BFFC-4226-ACAA-E2B624D5B7FE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26" operator="containsText" id="{37068426-5095-4AE3-9948-8667B0418608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27" operator="containsText" id="{4BAB5778-A29D-45FE-A52D-712DF8F5095B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28" operator="containsText" id="{E45ADBB5-E831-4322-A67B-720A5C83337B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29" operator="containsText" id="{E993D127-A606-431A-9BCB-A2BFA894F8DC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30" operator="containsText" id="{36A89F81-5DA7-4FB7-88CD-4D27A206168F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31" operator="containsText" id="{4270F40D-D8F8-4FD9-B24F-9DC5179CDAC0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32" operator="containsText" id="{8F7787AE-3260-4D22-BDA7-D3E64F3FE8CD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33" operator="containsText" id="{5E571F50-EAE0-4E98-B01C-00DB562903EB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34" operator="containsText" id="{AAAC3420-757B-4079-86AD-F7B8BF956FBD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35" operator="containsText" id="{992FFB64-2E40-4740-92F7-3F630E85CB96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36" operator="containsText" id="{99910B31-CDB0-4B02-9C33-70A54F039CE7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37" operator="containsText" id="{639894E2-3099-408F-A14A-9A1D7AF37CB7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38" operator="containsText" id="{DD5CD843-4541-48B6-801D-4FCDA6774BDB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39" operator="containsText" id="{AC9DCDEF-66DA-41F2-80CC-8BBC2D92A6FF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40" operator="containsText" id="{986355A5-5294-4E70-A201-0B1EE58FD1E0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41" operator="containsText" id="{9DC988A3-F87E-4EE9-83B0-BBB7B604ADAC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42" operator="containsText" id="{07BCFFA9-531D-4B32-9E7A-A3786A0DD4AD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43" operator="containsText" id="{091359C2-0E5C-46D2-A67F-4AFA8F5CB4BE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44" operator="containsText" id="{2C1ECC30-5D44-4E4A-9896-9A0DE23499F1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45" operator="containsText" id="{ED925870-A467-466F-9B03-E363858A40D0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46" operator="containsText" id="{32A54E4F-0ECE-4146-BE9F-375E727381E8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47" operator="containsText" id="{35CB3B5F-CFA9-459E-8D73-9E392C01ED14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48" operator="containsText" id="{FC084402-52CD-45C1-A942-25E3FA1EF416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49" operator="containsText" id="{59A8AE04-3045-4634-9513-9383B5BAC0E4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50" operator="containsText" id="{19F515A6-00F6-4083-90D1-23CBF5FEF00D}">
            <xm:f>NOT(ISERROR(SEARCH($P$44,M28)))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51" operator="containsText" id="{FC58D896-86E3-43D1-B862-C267B23BF77A}">
            <xm:f>NOT(ISERROR(SEARCH($O$44,M28)))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52" operator="containsText" id="{4039C071-87EC-472C-AFD6-9B973B0BC74F}">
            <xm:f>NOT(ISERROR(SEARCH($N$44,M28)))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53" operator="containsText" id="{06DA8B05-5B9B-415D-B611-39101D025E1C}">
            <xm:f>NOT(ISERROR(SEARCH($M$44,M28)))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54" operator="containsText" id="{3B081F47-3224-41F8-97E7-9B48D928ED59}">
            <xm:f>NOT(ISERROR(SEARCH($L$44,M28)))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55" operator="containsText" id="{7CBDDC29-5E4F-419C-96E4-58964DB78A1E}">
            <xm:f>NOT(ISERROR(SEARCH($K$44,M28)))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56" operator="containsText" id="{7B8037B6-7FAC-49FB-9433-791F439D0FC8}">
            <xm:f>NOT(ISERROR(SEARCH($J$44,M28)))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57" operator="containsText" id="{363C78FE-07DD-49DA-AB9D-DF3E7DEDC261}">
            <xm:f>NOT(ISERROR(SEARCH(#REF!,M28)))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58" operator="containsText" id="{B4BDD755-5D77-4215-BD99-264B9F269326}">
            <xm:f>NOT(ISERROR(SEARCH($R$44,M28)))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59" operator="containsText" id="{680B7EAC-95F3-43D7-9D79-24C5B2596E4A}">
            <xm:f>NOT(ISERROR(SEARCH($Q$44,M28)))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60" operator="containsText" id="{81FDFCB2-39D4-4D69-BD83-F28F988D8DA3}">
            <xm:f>NOT(ISERROR(SEARCH(#REF!,M28)))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61" operator="containsText" id="{FCC59056-752E-46F6-AD84-B3D1C481CBA6}">
            <xm:f>NOT(ISERROR(SEARCH($I$44,M28)))</xm:f>
            <xm:f>$I$44</xm:f>
            <x14:dxf>
              <fill>
                <patternFill>
                  <bgColor theme="2"/>
                </patternFill>
              </fill>
            </x14:dxf>
          </x14:cfRule>
          <xm:sqref>M28:P28</xm:sqref>
        </x14:conditionalFormatting>
        <x14:conditionalFormatting xmlns:xm="http://schemas.microsoft.com/office/excel/2006/main">
          <x14:cfRule type="containsText" priority="4762" operator="containsText" id="{1C15ED69-AEA6-41B2-9745-26C18F579C0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63" operator="containsText" id="{C97B0AEB-4063-4CCA-BB4E-65196BCC459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64" operator="containsText" id="{4A284D56-2750-45B4-A230-3FDA2C6E9F9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65" operator="containsText" id="{7E23A5ED-B019-4DBF-B575-42641806115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4759" operator="containsText" id="{FF8F2576-C497-4AFA-8ED5-2B67F3C18B3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60" operator="containsText" id="{B7DC40DF-2D52-41C3-8C61-6A296027B59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61" operator="containsText" id="{752FC9E4-8C59-4684-AE35-0F87D63AFAF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O28:Q28</xm:sqref>
        </x14:conditionalFormatting>
        <x14:conditionalFormatting xmlns:xm="http://schemas.microsoft.com/office/excel/2006/main">
          <x14:cfRule type="containsText" priority="4487" operator="containsText" id="{42CF72F7-23B6-4780-A3EF-13502E215A7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8" operator="containsText" id="{686AAE6A-DF02-483A-8922-D70B897916F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89" operator="containsText" id="{EA607846-9AE0-408C-AC53-739CAEE09C8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90" operator="containsText" id="{39D2D6D2-9A69-49CA-8011-C82E29CAB6F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91" operator="containsText" id="{628757D6-AE43-4194-B0FB-CBFDFE9147E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92" operator="containsText" id="{6DF06F0F-8A72-4832-9724-4E5CFF5795E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93" operator="containsText" id="{6CE35015-4A50-4776-8A87-936321C3E41B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94" operator="containsText" id="{FD39C351-E951-477E-B951-B95B1FAAFB9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95" operator="containsText" id="{36FD90F7-9A09-4CA6-8697-DB173611235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96" operator="containsText" id="{9C3D62AC-336D-4513-B5AA-A67D89F89F70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97" operator="containsText" id="{5128B3F6-8487-46F2-9EA6-45353122677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98" operator="containsText" id="{58EA2001-EF3C-46BA-BAEC-48083587561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99" operator="containsText" id="{80308184-5DD6-4CAF-B0D3-EBEC805F97F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00" operator="containsText" id="{4C731E01-6C30-41F4-A042-206AA880CE2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01" operator="containsText" id="{0AAFA7F7-781C-4054-8EBE-26549D642BE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02" operator="containsText" id="{5EF00755-CE2A-444B-8AE5-3D9DCE3F54A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03" operator="containsText" id="{A25044B9-10A8-413D-BF38-350C2A4DD88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04" operator="containsText" id="{B780B57B-A79D-4934-92C5-C0A467DB0B7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05" operator="containsText" id="{05CAD406-3A68-4770-96C7-ECD7875E126E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06" operator="containsText" id="{EBC5CDF0-FE78-425E-A983-A4D09EE6B3E6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07" operator="containsText" id="{D219A39E-5CB5-4544-BBC7-AA7257CD9C6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08" operator="containsText" id="{895649B7-8C05-4B20-8658-596395282255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09" operator="containsText" id="{12CD7641-4769-4C82-9C9F-58D005E6B0D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10" operator="containsText" id="{A4BE8ABC-36F5-49D7-994F-ED0C5F52B65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11" operator="containsText" id="{34EFDBF9-98EA-425F-A92C-3B85F92EAC1F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12" operator="containsText" id="{4B0342B1-DD69-4DAC-83A6-5FCA1992F37E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13" operator="containsText" id="{0822C264-7CB7-4D88-A6BF-E79A275D5110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14" operator="containsText" id="{45B9F112-E9AD-4276-B8D1-69FEF2D28C3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15" operator="containsText" id="{6BB09AC6-C2B0-4B46-A084-B2AB887977DD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16" operator="containsText" id="{D0B68A28-84CF-4624-8B91-DAA1F2A64519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17" operator="containsText" id="{4E076762-CF74-4FA9-8D17-0790E6F6CAD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18" operator="containsText" id="{3BBBCE16-51F5-4A42-A449-08C2BDEA30B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19" operator="containsText" id="{D3E5FA97-52E8-4513-94CC-85D751DBF10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20" operator="containsText" id="{E7EBC036-A411-4BE6-8D6B-FA975D5ECF4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21" operator="containsText" id="{F923DF4F-859E-41F4-B4BA-882593BC3C2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22" operator="containsText" id="{4857DEF0-0AB3-45F4-90FA-29BCA0DBB756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23" operator="containsText" id="{14E37470-8B97-4DD9-934C-5AD032E5E6D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24" operator="containsText" id="{0C5CAAF5-8603-46F7-8C0D-5666A8733E04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25" operator="containsText" id="{D8FAE06C-F9FB-48A6-9D0D-703D02EFD17E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26" operator="containsText" id="{F2B21826-52FA-409B-9C2A-50613E8A5C0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27" operator="containsText" id="{2D5CA2AA-52A9-42FF-A92D-4634A0394841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28" operator="containsText" id="{3F0BE763-552B-4930-A2A8-27C12659727A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29" operator="containsText" id="{79B4C294-2FDB-430E-9A17-4ADCAA18390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30" operator="containsText" id="{C75AC5E7-62D7-4105-9D9A-ACE2851331EF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31" operator="containsText" id="{BFE609A3-8C2C-47CC-A585-46791DA0703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32" operator="containsText" id="{36E64098-55DD-419E-A461-20239FAFD36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33" operator="containsText" id="{EDBE9D11-4089-4B7B-807B-99EDD6C2133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34" operator="containsText" id="{1D3A6794-6463-44DE-9461-60BF63145B7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35" operator="containsText" id="{5E9D3F0E-9FAF-4211-963B-FF4E29C6C00A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36" operator="containsText" id="{0A97B36F-4A62-41B7-925F-D798C57FE7D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37" operator="containsText" id="{8341EB21-0197-402D-A302-E9EE239A38B8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38" operator="containsText" id="{2281EE9B-EEEB-459D-88EF-41A5289D518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39" operator="containsText" id="{37BDD8B8-8BC0-484B-94C4-D622AC4C36E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40" operator="containsText" id="{CFF43F7C-0A84-4813-97E6-58D01B50DC3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41" operator="containsText" id="{2349CF46-5D7C-419C-8FA2-8664F8AC06F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42" operator="containsText" id="{1A2414D4-518A-4F42-9912-9EBC1DC20FC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43" operator="containsText" id="{A13B0BEE-3D8B-4AAE-8208-1EE460A2380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44" operator="containsText" id="{60B6A1F2-EB61-4A91-9DDA-50A2D3B1ED3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45" operator="containsText" id="{DF9C59CA-6CAE-4B7F-9A17-55A21A1E3286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46" operator="containsText" id="{775731C1-3B7E-47A7-8F95-55F219BB5FA0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47" operator="containsText" id="{F13F4D0E-2F7E-4084-804A-328EFD288BD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48" operator="containsText" id="{6CBD6CF7-6F2D-4017-8938-45BF3D724A5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49" operator="containsText" id="{957870FC-AD0F-4CDA-8156-2571D086830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50" operator="containsText" id="{9BE10DCE-D58A-4E4B-BECF-036C0C9FCF3E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51" operator="containsText" id="{A390D8D0-71F3-4F0E-87AD-DC2CE69FF332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52" operator="containsText" id="{0E06ECDB-EF54-40E0-8019-D63E09116B3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53" operator="containsText" id="{5C640162-D0D8-47AF-A43D-2BAD612F5F07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54" operator="containsText" id="{1AB190E1-1209-4BA7-9027-F0419C4ED6F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55" operator="containsText" id="{EE5F0638-45A3-43C9-8551-BDC32AC5B71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56" operator="containsText" id="{9055DA2D-5221-4B91-B4AB-C76B0C59808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57" operator="containsText" id="{7EE38A56-39F7-4FBA-8584-963C7B13321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58" operator="containsText" id="{6C3148AC-58C9-4B63-B9BC-FEF6ACB6E13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59" operator="containsText" id="{6D1099A1-313C-4E8C-9108-43C5DA010819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60" operator="containsText" id="{F2BDF13A-B57F-4A68-8FCF-AF3953F6A267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61" operator="containsText" id="{BA8FD910-FC4B-4A79-806F-E6B161C788A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62" operator="containsText" id="{1E12E7A8-2FB5-45BA-8B47-B144A8BB249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63" operator="containsText" id="{26DC02B9-04A6-4C6C-9185-4F21F37C3172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64" operator="containsText" id="{714FAF87-8EAE-4CFD-93FF-78487F77BD7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65" operator="containsText" id="{601D9B30-32B8-40B4-9FFF-51519FAA992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66" operator="containsText" id="{EB6FCD31-CC28-4D2B-A250-F7E591AB1F7A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67" operator="containsText" id="{0ED756DF-3917-4828-8908-D50907C1FE1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68" operator="containsText" id="{FF9B015B-F59E-46B2-A2FD-20794A4D3165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69" operator="containsText" id="{8AD7A4B8-17C6-4642-AC9F-D8A3F1A593C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70" operator="containsText" id="{DE463470-1C07-43B3-BB65-8A408E366641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71" operator="containsText" id="{D7C03894-2995-4920-AD12-D5C8E920845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72" operator="containsText" id="{3A727804-9D20-426C-8B5C-D4FF519BFEF4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73" operator="containsText" id="{46246491-0D15-4095-8CCA-0FDDBFD8522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74" operator="containsText" id="{55012748-BF6B-4B86-8330-7C14E6B440E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75" operator="containsText" id="{DD4E14CD-6AC5-43E0-9B74-CA38FC214ED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76" operator="containsText" id="{3132A393-BEB8-40A8-A66F-89425B29FDB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77" operator="containsText" id="{C2D977AD-68C1-48D6-95CD-1DD989C14FD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78" operator="containsText" id="{D693212A-2D70-4CDF-B8FA-2CFA489E0C86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79" operator="containsText" id="{2F79668C-4F5D-4B02-A33E-2485F8CA1503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80" operator="containsText" id="{2825970D-6D9B-4864-B667-63FD91DAAE81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81" operator="containsText" id="{9C22933F-E808-43CE-B07B-6B773A8DF48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82" operator="containsText" id="{8FAA66CC-F76E-4C73-BC44-7D31A39DDDD9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83" operator="containsText" id="{112F0B6C-44C9-4522-A472-46D936790413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84" operator="containsText" id="{7A089410-24C8-462C-8C12-2C47ECA3E2A0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85" operator="containsText" id="{02A1FD75-AFD5-4319-9484-46273AE2F1B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86" operator="containsText" id="{052CC118-BE83-4632-ACF5-62AF7FAA504F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87" operator="containsText" id="{96FDEEED-6505-40E5-B03B-F71C27B8546F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88" operator="containsText" id="{2EA43A0B-4708-4D43-A743-5D7892B48A6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89" operator="containsText" id="{11F4944B-BAE0-4901-A81B-48FC1BE4AAA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90" operator="containsText" id="{B374131B-BA2E-4E66-B18F-026E93600D96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91" operator="containsText" id="{8F6FE746-C94A-4BC0-902A-630241BE738D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92" operator="containsText" id="{9156B0EF-00D3-406A-A7DD-AAB6A8C8C60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93" operator="containsText" id="{AE881495-AA5A-4F0E-BF6B-ACAD7B03E80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94" operator="containsText" id="{0E148850-1D09-4705-AB75-EADD43CBCCE9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95" operator="containsText" id="{15915E65-B438-4A85-A89A-AEF15726933D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96" operator="containsText" id="{274DC2A2-1268-4F7B-AFBE-062FA2EC5EB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97" operator="containsText" id="{DF3ACF75-C2A0-46F6-A7F8-BE599B187CD2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98" operator="containsText" id="{F4563A34-B0D3-4D6F-BDFB-AD706A47442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99" operator="containsText" id="{19BC759A-111E-4714-9EF4-7BB80EF3011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00" operator="containsText" id="{DC99B4C3-13CB-4275-8AB4-7C9DCEB062F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01" operator="containsText" id="{CAA39CDA-98E4-4158-B7BD-2266CAB7A8A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02" operator="containsText" id="{37FBF47C-6BFA-4EDB-8797-ACEF3733B52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03" operator="containsText" id="{DC5A44F0-95E0-40D8-91E9-C3E74A0DB9C4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04" operator="containsText" id="{CC895162-A30C-453F-9077-D86B7FB2A9E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05" operator="containsText" id="{96FDD22C-3D74-4112-AB21-6A98E718411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06" operator="containsText" id="{D842FD41-4491-49CE-A9DE-9DBDCF66F4D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07" operator="containsText" id="{5CAAC0EF-3A48-44DA-8344-A52A54B031F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08" operator="containsText" id="{BC5054D3-090F-4D76-B13B-C8F170676D1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09" operator="containsText" id="{99AE2067-6CFE-4474-B850-F4634B4086B8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10" operator="containsText" id="{EEF62161-5AB4-43D2-9F22-2BD8FB0FDEC4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11" operator="containsText" id="{45837376-83CF-4142-821E-6EEFE3B1A4E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12" operator="containsText" id="{B982C1AD-AC1A-4B4A-8CF0-E5FF1F3D6B9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13" operator="containsText" id="{86A0073D-9C42-4897-B4E6-92B902FAC2F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14" operator="containsText" id="{D9ADF13C-A361-42F7-8DAC-8501B807835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15" operator="containsText" id="{CDA54253-781A-4019-A821-8BBCFD0B862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16" operator="containsText" id="{7513711F-3A04-42AF-BCF5-2D90D89CD702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17" operator="containsText" id="{C2F7F130-819D-47D6-B067-745839BF33F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18" operator="containsText" id="{96BC354D-4617-4E17-B317-632D5C44CF07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19" operator="containsText" id="{CC9D7795-25B8-4BAD-BF51-BE52817460D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20" operator="containsText" id="{6C42A9D3-7BCA-49FB-9F3A-BE2628306611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21" operator="containsText" id="{2AA1F887-4D5C-448A-B9B2-C37EF980590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22" operator="containsText" id="{3C7039ED-8D31-4D5B-A8A6-7A47A3E6893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23" operator="containsText" id="{9803F0E5-28FB-4557-88DA-D05E05E9C55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24" operator="containsText" id="{6A277ACE-3081-4280-822D-CB70AC5244E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25" operator="containsText" id="{E5911457-688C-49B7-A149-0C191D83EA6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26" operator="containsText" id="{BB2D1CC6-2785-4ADA-9FE5-C77E1256DB5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27" operator="containsText" id="{BE634422-18B1-4F61-80E3-D2290A1D0EA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28" operator="containsText" id="{0DB95E47-4ED5-4119-81A4-F946A38DD3B1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29" operator="containsText" id="{878B4326-E2CF-42E2-9042-33FE29F0D16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30" operator="containsText" id="{BE97C497-686F-41A7-8918-559682B7149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31" operator="containsText" id="{79D3AFF7-697B-416B-A48F-EDA56638ED6D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32" operator="containsText" id="{3ACBEFB8-83F0-4D0E-BF58-7DA633F9A80E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33" operator="containsText" id="{CFE30849-93CB-418B-8846-CFF5E4BB883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34" operator="containsText" id="{3C578611-2808-471F-9355-531C58AB7621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35" operator="containsText" id="{3F9A9D1B-ACEF-4A8D-AD46-85FA1AD752C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36" operator="containsText" id="{AF978D29-4C16-48E8-96AC-4DB1A72D5B1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37" operator="containsText" id="{8D116F2C-D43A-450E-B697-2627219F675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38" operator="containsText" id="{9AA954E8-F0E9-4810-8C86-021E7A5CFA8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39" operator="containsText" id="{1A38F2D3-CEE7-4C5C-A23D-62B915E8C1F5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40" operator="containsText" id="{0DD128E5-8E28-412E-834C-120FE93B658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41" operator="containsText" id="{5A66A6BC-1B51-4303-A940-BF597EF56471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42" operator="containsText" id="{64B1C2FE-2AD7-4F62-98A7-C82D366B43A6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43" operator="containsText" id="{43332820-735D-432E-96AA-1DADCFA3DBC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44" operator="containsText" id="{D718BBB7-80C0-47A3-A87A-A9EC11BFBEA1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45" operator="containsText" id="{81444D3A-FAFE-4EF0-8221-AC7EF999E30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46" operator="containsText" id="{5881A368-E0BB-45F4-9A49-2696B56D24F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47" operator="containsText" id="{77BB3699-6BFE-4425-933A-1DAAC168F4B6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48" operator="containsText" id="{AF195E15-A85E-4838-868B-8A49073A837A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49" operator="containsText" id="{BF46B99A-D525-4D5A-81BB-1181D19A2A4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50" operator="containsText" id="{7ECDEDC7-F862-4A36-A737-1161ED45C73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51" operator="containsText" id="{F85DB26D-22E0-4C63-861D-9B27D7786635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52" operator="containsText" id="{980D63A2-DEAE-4A12-A3F6-2A92CB101EB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53" operator="containsText" id="{6DEDD1CD-10BA-4676-84FD-98E2115041EA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54" operator="containsText" id="{E17907BE-5818-4542-8A42-32FEC8A8DF9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55" operator="containsText" id="{4AB97386-163F-48EA-B57B-68746201B82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56" operator="containsText" id="{79252C43-9567-437B-8885-FBA55BF2710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57" operator="containsText" id="{7CFBF3CD-53EB-4675-A3A9-9B3657BB7F0C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58" operator="containsText" id="{B9888981-F1A4-4187-8D13-9155B6F7DCD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59" operator="containsText" id="{98FC9578-CE57-4958-B7EF-6889E673798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60" operator="containsText" id="{924A1514-8CAB-4172-98E7-DA29A2DB01E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61" operator="containsText" id="{700D706A-2F13-41E4-A156-B68A651CA95F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62" operator="containsText" id="{6C797D97-D5C0-422C-877F-BFDDA26A072D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63" operator="containsText" id="{54960B12-32D3-47F6-ADAA-98325224E62F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64" operator="containsText" id="{EFB23AE7-1B30-4B72-B733-03793A1C11C3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65" operator="containsText" id="{8D7CF4D1-BBFF-40EA-8B2A-BCC98E0C4408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66" operator="containsText" id="{7954365A-C80B-41FE-8066-0B317EC3205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67" operator="containsText" id="{CEA326F8-F3A4-4555-9F8C-6F854507C38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68" operator="containsText" id="{D748DC66-A5A2-4330-B01D-AD1A215AA4C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69" operator="containsText" id="{D472FB20-3E9F-4F9C-A3A4-7D570360E5A5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70" operator="containsText" id="{5940711C-7B38-4046-B564-8C01085811C1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71" operator="containsText" id="{7C7DCA99-4D8D-4C46-BF18-C4C5F380F77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72" operator="containsText" id="{9641EEEC-D133-4744-8F03-0C4B943B2C4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73" operator="containsText" id="{E1168F17-8B4A-4123-87AD-E0124993F5E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74" operator="containsText" id="{83DC9BC8-66C7-4C37-A0D9-65B332ACD9F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75" operator="containsText" id="{5BB3EDC9-E459-4698-877D-C48B92155576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76" operator="containsText" id="{2689823D-3D46-450F-87AF-6BA200BA2BC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77" operator="containsText" id="{3A2BCCBF-3C68-425E-A7B0-696354EAF45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78" operator="containsText" id="{B4E483F8-8B3E-46CC-9EB3-4E35B3A3518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79" operator="containsText" id="{248CF859-34AA-49BF-ACE4-0630C39856B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80" operator="containsText" id="{E6130CBF-8C56-46FD-B117-C2AD3448F095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81" operator="containsText" id="{EE53869F-11C7-4FA6-BB1B-B09AB08E3C7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82" operator="containsText" id="{414B10BE-F8B3-4F82-81B2-3F18F6AA249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83" operator="containsText" id="{7F4CBF7B-7DAA-46D0-96DA-6162D68DD4C8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84" operator="containsText" id="{71E87677-1219-47F0-9BDB-C7003088928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85" operator="containsText" id="{7FBDB398-F3F6-4398-9109-5CFBE05CF8B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86" operator="containsText" id="{729C7A7C-4667-49A5-B64E-99FD538480C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87" operator="containsText" id="{34D701D2-F9CC-4AA5-A420-1ACD2633BD2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88" operator="containsText" id="{3302FCA9-0821-4C95-9502-0072897F6B15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89" operator="containsText" id="{ECDA1324-9B74-4F9F-80AC-DA31533988D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90" operator="containsText" id="{75D68705-90FB-4BD3-BBF0-8672F6F4B01B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91" operator="containsText" id="{00ADF2C1-D4C2-417B-8980-4BBACF0CEF9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92" operator="containsText" id="{7E783F0A-1E47-4D90-BF5E-62164A7A816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93" operator="containsText" id="{CE60F42E-D1A2-4D76-A1A4-9B763EF5B58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694" operator="containsText" id="{AB91C11E-1C98-4F5D-8155-47BB08DA76C1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95" operator="containsText" id="{BBC04E3C-4E6A-4843-8E8F-F64F3FAEEA7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96" operator="containsText" id="{E0ED1541-DC6E-40BC-BCF8-A548C97B0EAA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97" operator="containsText" id="{321B5104-93DC-4A23-A0C9-6C9B79024E2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98" operator="containsText" id="{AC6D2767-4729-4CFA-95CC-9283C28D38B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99" operator="containsText" id="{D1EAB7DA-D1E7-48C7-989D-88CA3A0AE29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00" operator="containsText" id="{3D65F1FD-34A2-47F0-B739-277A872C61B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01" operator="containsText" id="{4113E21F-5728-4DC6-A0C4-37CFFEADEE5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02" operator="containsText" id="{9369478C-F092-44DE-B83E-72755F592259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03" operator="containsText" id="{D0FB9BD3-46CA-40E7-A3B6-E80039ED8026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04" operator="containsText" id="{1A6C25AE-77EA-430E-8002-C187E592B811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05" operator="containsText" id="{A3FB9DFE-5B0E-4E32-BC86-96C7E187E011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06" operator="containsText" id="{91F05902-741B-4DDC-B6B1-E2923E4421B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07" operator="containsText" id="{1C5ADB56-B845-4D13-8164-F70975F60823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08" operator="containsText" id="{02924C63-BDEE-4643-8815-4B51B31E883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09" operator="containsText" id="{64848ACA-F32B-4186-9F1D-77A5EC1153F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10" operator="containsText" id="{23CCBE8B-6413-4E47-A3D6-02FC6D4002E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711" operator="containsText" id="{4E95866A-085C-42C7-9380-18C537F0C22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12" operator="containsText" id="{1D62118E-E2C0-4EB7-9BF4-1B493D2F25E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13" operator="containsText" id="{64B5BEA8-9010-455D-86BB-F72F456C764F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14" operator="containsText" id="{D8DBA956-F0AA-4D1B-AAD9-67CE4A187DD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15" operator="containsText" id="{B739F829-F230-456E-BA68-1AECA57BEB9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16" operator="containsText" id="{DF4BB29D-4B85-43F6-8290-AF1A9198BA01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17" operator="containsText" id="{8EF2B56C-05C5-4A3D-B728-ECC27705126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18" operator="containsText" id="{8C137E97-DF06-4FDA-9162-482C6A98E7A8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19" operator="containsText" id="{855BE714-6AA1-4814-B003-978B984CF22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20" operator="containsText" id="{AB4EF8D0-C519-4DDC-81EE-18B904502DE8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21" operator="containsText" id="{D1061782-9524-48E5-8605-AC8A1939266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22" operator="containsText" id="{3A6863BE-17C7-46B7-BFE9-D39CB1B88FA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723" operator="containsText" id="{51BC78BD-7CEB-43A9-8354-2117C0A59FF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24" operator="containsText" id="{27936485-85E5-41D5-ADFE-D535E07E30EE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25" operator="containsText" id="{FD45B051-78B5-4DDC-A896-8125A5309AA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26" operator="containsText" id="{4D100999-576A-4C9E-846B-382F34E9E9A4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27" operator="containsText" id="{568654DB-4C10-4015-94EF-50A67CECFB2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28" operator="containsText" id="{3C46C814-86EE-4750-94B9-3A6E0A73DBD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29" operator="containsText" id="{AFD0A498-1710-4D1A-B046-B970CB6B8A4F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30" operator="containsText" id="{FEDD7038-CC6E-4DFC-83FF-44F2BC17D75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31" operator="containsText" id="{66B8A1C3-201B-4F2C-875E-438FFD79FCF3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32" operator="containsText" id="{B2C5F70C-1DCD-4449-8814-5E59876ADA5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33" operator="containsText" id="{233CA9B3-2F35-4E58-B429-27B88D5D9CA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34" operator="containsText" id="{0C3D8E1E-757F-4302-8749-D82305A730D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735" operator="containsText" id="{4C0E707A-01F2-44A5-A468-F35023B648C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36" operator="containsText" id="{2E01D9A6-FA74-4077-9F8B-78AC5756F5F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37" operator="containsText" id="{FBDD3506-8FC2-48B2-8586-63CAD066FCD9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38" operator="containsText" id="{9CAABA30-0AE2-4F44-B40A-C8E7E5E31D4E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39" operator="containsText" id="{95A78E47-AC45-4BFE-90C0-813A213FBA7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40" operator="containsText" id="{8292FA2E-3950-4EF7-8263-177304C7709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41" operator="containsText" id="{BB368C62-FFDC-412E-9E94-E860E06CFB2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42" operator="containsText" id="{709C7290-D2BF-4E57-8FAE-F5EF5E3127B2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43" operator="containsText" id="{B6EF07DE-C8DB-4822-9444-4A085289E595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44" operator="containsText" id="{A3D5854D-3FB2-43AA-9573-C6705F6BF2A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45" operator="containsText" id="{B45597F4-7DAC-4D07-A324-E519F046005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46" operator="containsText" id="{31DCA7DE-0986-43FB-964B-DC1B66B963FD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747" operator="containsText" id="{F0DA0457-E55B-4BB1-9E39-D926F953636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48" operator="containsText" id="{1772161E-CA18-4B13-B666-57EF7A49BDC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49" operator="containsText" id="{B97E4CBD-F4D1-4BBC-BEB8-F8FA30EE520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50" operator="containsText" id="{180C5B5B-E65C-4A5F-862B-BB0F52DD507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51" operator="containsText" id="{DDBCCAB6-B322-462D-B17C-39A86DD6A9E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52" operator="containsText" id="{FD9729AC-66FB-4704-B737-B2634F9F8454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53" operator="containsText" id="{FF1DB993-FDAE-450D-974D-FF19C9281149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54" operator="containsText" id="{28867C51-E7EA-490C-8D8F-0709AA688637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55" operator="containsText" id="{256DB876-5FC1-42D4-A753-E6CEA4ABDDD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56" operator="containsText" id="{8E066832-2254-428F-A484-413A1F7CBE2D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57" operator="containsText" id="{5A25D436-63F1-473E-B0DD-6CB9B2925724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58" operator="containsText" id="{5B4AE602-5BAB-4704-9951-8F6D19C0FF7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m:sqref>N28:O28</xm:sqref>
        </x14:conditionalFormatting>
        <x14:conditionalFormatting xmlns:xm="http://schemas.microsoft.com/office/excel/2006/main">
          <x14:cfRule type="containsText" priority="4475" operator="containsText" id="{8E84B457-77B2-4B08-BD86-75F1083B7DDE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76" operator="containsText" id="{0DE51A4F-CDB8-4D7B-A094-412CF03217E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77" operator="containsText" id="{ACB1D49A-9547-43C2-8571-75C0F9ACC08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78" operator="containsText" id="{ABD7EA77-96A2-4BDD-B27A-398E378654A8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79" operator="containsText" id="{5BB26576-1039-4C68-ACF6-739BD83C090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0" operator="containsText" id="{75300D00-BBA0-451E-A67E-E4EB59C26C9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1" operator="containsText" id="{542C7AE9-2DF7-4836-BC15-72C71830A4C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2" operator="containsText" id="{2B7C2E5D-4A81-4A30-A575-BD93FF965CE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3" operator="containsText" id="{4EDCAC02-3539-4E34-BCEF-4A5F5AF6D315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4" operator="containsText" id="{85FDFE80-4F9D-41DF-B42B-F09F75DDB30E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5" operator="containsText" id="{C0E9FCE7-C98C-49D7-92B0-3438DC4F3EB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86" operator="containsText" id="{BE23982D-C001-4130-8EE9-EAEFEDB31B05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4379" operator="containsText" id="{C8BB1AFF-9302-469D-84AF-174C1FE865AF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80" operator="containsText" id="{9620F1E0-1126-4DD9-8E10-B1D3FBEFEC6C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81" operator="containsText" id="{DC81CB2A-DC2B-4FB8-A1A9-A26A9CAF25C8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82" operator="containsText" id="{E17362E2-FAF7-46D1-B5BF-102FF6A2FE8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83" operator="containsText" id="{D7DD76B3-AB6B-4E81-83A4-AE7D8A7CB1A8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84" operator="containsText" id="{50A042CC-A946-4496-83B8-212CA19D3112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85" operator="containsText" id="{1BC5FFD8-66EB-46E8-8607-F35E00D2A91A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86" operator="containsText" id="{689312CE-7799-48CF-B5A8-80E8AD15C05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87" operator="containsText" id="{AF4F757C-98E8-403B-A429-3B21FF2A3B1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88" operator="containsText" id="{4843478F-BE32-47B8-A255-1FE185AAAFF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89" operator="containsText" id="{3D785EC2-2C17-4994-BAAA-A1B90CC9A61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90" operator="containsText" id="{267C33B7-FE84-49E4-AF57-235E786BB03B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91" operator="containsText" id="{DB7153BC-058B-47AC-B3D3-FEFC96C9C597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92" operator="containsText" id="{D67AD5C6-5A43-4BC2-A486-76C44F246E5F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93" operator="containsText" id="{FD86A981-F3F1-4B7E-B3CB-382FD433250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94" operator="containsText" id="{72983A4D-5CF2-4E24-A0DF-FFD0040B65A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95" operator="containsText" id="{E2029D98-EF08-4D32-B4D2-C6C36C6EA50C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96" operator="containsText" id="{2AB88B4E-3F26-453D-9454-C19134ED502A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97" operator="containsText" id="{8A273FE0-2D9E-4AE2-9BA6-F30DA114A61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98" operator="containsText" id="{5DD975CA-8A9C-467A-87F4-A4A22A0608B7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99" operator="containsText" id="{15B3CB32-6B44-46A9-87B9-28BEA05E96E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00" operator="containsText" id="{8E88C5A5-F9D5-4B9A-9615-6C1B8501DD6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01" operator="containsText" id="{6024688A-29C9-4314-BC98-37A4907659C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02" operator="containsText" id="{AF4B6D04-75D1-435A-87A3-B4A3578049D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03" operator="containsText" id="{7D04E893-7762-4476-BB9A-780A89AD003E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04" operator="containsText" id="{B2A04C09-2D0A-4716-B43A-5F7B28CB80E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05" operator="containsText" id="{44DF0787-9146-4E6D-A55C-EF7BB6E4F6B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06" operator="containsText" id="{CDBBF0A7-2DEF-4654-B0C8-956F58B0A92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07" operator="containsText" id="{5273766D-7D19-4D88-A37E-6015D7CEEB71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08" operator="containsText" id="{870A3284-6635-468F-9BAD-4D1769306F74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09" operator="containsText" id="{154EB91B-B873-4336-B7B6-4F72F93230A2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10" operator="containsText" id="{EB1685CB-54A5-45CA-AB36-23A4A544F81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11" operator="containsText" id="{60CBC0FB-CE6D-41A3-A18A-A5C5C7C8DE1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12" operator="containsText" id="{BBD89D5A-674D-4EEB-B22A-A366C2C9935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13" operator="containsText" id="{4E59C8F3-700D-4C4B-BC93-E83E3B92B2EF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14" operator="containsText" id="{BB2756F5-978C-4FC9-BD62-46B482D9D563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15" operator="containsText" id="{3A0B1846-6660-44D7-B50B-68410E16DBAF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16" operator="containsText" id="{57E9688C-1A20-4C0D-82C9-BB1DA59286C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17" operator="containsText" id="{8C00F57E-F468-4780-B8DD-A30457C1532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18" operator="containsText" id="{A71F7E06-DF47-4B93-BDE9-DFAC4B42A27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19" operator="containsText" id="{55D8D7BF-7690-4D66-B18B-618481A5592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20" operator="containsText" id="{B2EB9EDF-1805-4E32-A0E1-F8567F104933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21" operator="containsText" id="{7026AF53-A3D3-4BA5-8414-BB06146F2E7A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22" operator="containsText" id="{F4EAC9B1-5F8F-4486-B6AE-9A226BEBA19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23" operator="containsText" id="{828AD348-40D4-495D-BCBC-CAC462A20A6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24" operator="containsText" id="{1221CEDD-1F2A-493A-8EDE-7D801245BD02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25" operator="containsText" id="{684C1E09-B167-499A-94A0-5F4E5E2DA2B1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26" operator="containsText" id="{106EACCE-F503-4456-A132-E1ACDE18870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27" operator="containsText" id="{B0F0DE34-8ABC-4FBD-A66C-E7CCAE27EFE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28" operator="containsText" id="{D72EBEC8-BB61-4E61-9ED2-44B69DC7B14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29" operator="containsText" id="{1007E25F-D6E3-4532-9711-0751729B5269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30" operator="containsText" id="{BCACD822-39B2-40D2-A2BC-05527653281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31" operator="containsText" id="{8F7ED3D4-2852-4548-9DFD-1A361D6AC4C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32" operator="containsText" id="{49730AF2-5E2A-430B-ADDD-05134C1144D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33" operator="containsText" id="{C16F7ECE-302A-4A0F-83E4-D3F6D976382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34" operator="containsText" id="{B7470393-56AE-4AFF-B2B3-AD5EB10678F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35" operator="containsText" id="{62D9361B-0884-4808-BA48-57F1D6259B62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36" operator="containsText" id="{3C45CEA0-110B-4207-9F02-D5598EEA63D8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37" operator="containsText" id="{BD92F655-5ED4-4744-A1BD-D9D7AE2309E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38" operator="containsText" id="{F54F0859-D125-46E4-8527-893B33DBA49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39" operator="containsText" id="{C1264697-2994-45C5-9A7F-F0839FA5318E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40" operator="containsText" id="{66C38549-C6CB-4D18-A9E2-196FD360184D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41" operator="containsText" id="{C3CC10D3-6BC4-4DED-934F-59DB257F9C3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42" operator="containsText" id="{336952D3-E3F8-45EC-AF33-68F8752300E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43" operator="containsText" id="{D91FB558-11C9-4CED-9D79-55E713FF89EA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44" operator="containsText" id="{03D225F9-B74E-4A12-9BBB-1E1323B8213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45" operator="containsText" id="{C469F44E-C1C4-4AA1-B4C2-93E94B1B431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46" operator="containsText" id="{3024F1C8-8E68-4FA7-B335-7EDC9C82F390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47" operator="containsText" id="{F92E2C22-C5D9-4223-8BB1-E725B30E022D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48" operator="containsText" id="{7CC11AB1-778B-4509-91A9-21E653AF2BA3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49" operator="containsText" id="{9B59FA20-04D7-4BB7-A062-BD46F55D0F6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50" operator="containsText" id="{4DF02A94-5FFB-481B-BC7D-B389054B405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51" operator="containsText" id="{1E0F4EEC-2CD9-4D1D-8237-AAC15F25ECD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52" operator="containsText" id="{FA13E370-7F9E-4B99-A929-147EC0F114FF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53" operator="containsText" id="{E3FE01E7-E6F5-4D1D-BFE1-2AD5DEF3F33B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54" operator="containsText" id="{91CA1D29-1040-4832-A515-69C8A7BA0EE2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55" operator="containsText" id="{1FACA54D-7BBC-48B6-A7D8-6D3A923A10C1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56" operator="containsText" id="{99988319-FECE-4EA3-9D24-C32BAFC7B684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57" operator="containsText" id="{521191D3-11A4-47C9-8248-8DCC3F6D0D7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58" operator="containsText" id="{370A62D5-8F2E-42FD-8412-64EEB2B4F11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59" operator="containsText" id="{620229F9-D756-4CC7-9C4F-28EA7B6EB52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60" operator="containsText" id="{10A20077-9FD3-4216-9BFD-E8DAAFD199D8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61" operator="containsText" id="{11D43FA5-7A17-471D-8682-8A43BF13D68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62" operator="containsText" id="{E7015CAD-6855-4B3D-AFD9-60106515131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63" operator="containsText" id="{90874D9F-A556-47C2-B76B-6F877F63F41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64" operator="containsText" id="{4D5E71DA-8A3F-4A28-8E4A-11651FB0C77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65" operator="containsText" id="{5587BAC7-ABC1-4C20-AE7B-5CFA31E11DB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66" operator="containsText" id="{CFA49C8E-5308-4B49-B06F-45B1E6B7AA9E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67" operator="containsText" id="{AF50DD29-FF97-42E2-BA5A-CA0DA15016C1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68" operator="containsText" id="{C609F763-211C-4499-BE5E-979E53CDF024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69" operator="containsText" id="{4F909859-ECD8-413A-A874-07EB3A8050A9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70" operator="containsText" id="{C6FE440B-7F67-46E9-88DD-E19B67E188C5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71" operator="containsText" id="{2BF172E1-3F63-4371-AB67-BF8647A60C40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72" operator="containsText" id="{C5A578F9-2ACC-4A66-9B47-72727F8FCCF6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73" operator="containsText" id="{62130BAA-CF22-4B11-AA38-54A5F2A0B910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74" operator="containsText" id="{D3E8194F-83F0-46EC-BAB8-19EF4E044482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4265" operator="containsText" id="{7A7701B0-9B75-4E73-9B07-7D89EEDD56B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66" operator="containsText" id="{372FA4AA-FD15-433E-8C77-DD4C635C7F6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67" operator="containsText" id="{AF4223C7-C5F7-42A7-BCF5-99B1E20CD157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68" operator="containsText" id="{EA8888D7-0331-45A0-8C83-2944F947CEB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69" operator="containsText" id="{7F208079-7627-4D47-8019-54467F0BBE62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70" operator="containsText" id="{4E6DE8DF-20F2-4A56-9BCD-FAF3904A8588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71" operator="containsText" id="{DA855DEB-51DD-4F96-BDB1-4C2D110E760A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72" operator="containsText" id="{678293DE-B27E-420D-B837-7809986422B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73" operator="containsText" id="{DFF7DA32-E88E-44FD-BE21-4DBCE0685F6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74" operator="containsText" id="{AB5C109E-18F4-4482-BCA9-446FCC0318D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75" operator="containsText" id="{A414F8D8-6A88-4F72-B11F-00835DBAC52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76" operator="containsText" id="{E6641407-A26F-48D8-9DCC-E4762A9939D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277" operator="containsText" id="{78868E97-4775-4250-BA55-D4E8697AFEB7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78" operator="containsText" id="{7CB1B403-45CA-4997-B3A9-EC178EAF31D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79" operator="containsText" id="{B653DD41-47C8-4736-A58A-7056212EA64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80" operator="containsText" id="{457F6EEC-4B04-4B1D-8124-C12420434A22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81" operator="containsText" id="{E39BB8C8-D090-4ACE-875C-5F0B8327F8D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82" operator="containsText" id="{DB7F673E-0F63-426E-A520-600E1FE4F0F1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83" operator="containsText" id="{AFD8F2C1-D960-4F72-B0F0-410D6A70771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84" operator="containsText" id="{335A5CDD-C193-4D77-86DF-3FB7443931F8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85" operator="containsText" id="{1A92D575-47F2-4F9B-B772-21FD252DA82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86" operator="containsText" id="{669EB834-94D7-4429-9E79-F73340C0F17D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87" operator="containsText" id="{E39CF360-79AA-4434-9D88-0E2E9D64BA7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88" operator="containsText" id="{93983D7D-0830-4E43-B190-E418A860D3E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289" operator="containsText" id="{6B18495C-8529-4FCC-B600-4F94106D9704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90" operator="containsText" id="{E68FC3D0-FBD2-4039-9AC8-88345DC3124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91" operator="containsText" id="{F623D581-0EA9-4B94-BDB3-3166CE7CE5B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92" operator="containsText" id="{97EF4C28-CC01-425F-BDAD-2DBD491BF61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93" operator="containsText" id="{1C5B283B-EEEC-4328-89BF-BA0A64A047E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94" operator="containsText" id="{EF54C31C-8A62-423F-B6E3-5A4F59FFFB5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95" operator="containsText" id="{ED32DA3E-1E19-463B-937D-E30AD2DC5C4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96" operator="containsText" id="{57EADA9E-7901-43C2-90D3-A7749311773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97" operator="containsText" id="{8D087223-4296-4366-A431-7360D18DFA60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98" operator="containsText" id="{CCEEF29A-72CB-4B0A-BECB-833FFA27BFD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99" operator="containsText" id="{26F70AED-20E9-400B-B2C3-59A58541ECF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00" operator="containsText" id="{324DBBFC-CDCF-483D-B29F-88EDFCE1C13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01" operator="containsText" id="{B6F01F2A-344D-4E41-A725-6DD4508BB2B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02" operator="containsText" id="{D5D25C38-8993-4FF5-A2B3-C62B40A14B2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03" operator="containsText" id="{4A29446B-2563-445E-AAA0-B84E00C36D78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04" operator="containsText" id="{95EDC545-D8D5-48A6-A26F-3E00C987FF67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05" operator="containsText" id="{6E9231D7-D942-4D43-83AF-D14611E3D69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06" operator="containsText" id="{55798269-112A-4368-BF3A-D03D76D6923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07" operator="containsText" id="{7FDB9BF6-3341-4841-A3C4-E7EE265DD49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08" operator="containsText" id="{E9BB5F41-C5B1-4915-8FA1-EA6FC1BEB07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09" operator="containsText" id="{DC32DF63-6C87-42CB-AF3A-2E8DAF270E3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10" operator="containsText" id="{C752DAB0-8577-43AA-B30A-787F461593DD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11" operator="containsText" id="{6D535298-0BB0-4C50-B5BE-A92FB846457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12" operator="containsText" id="{DD7C95E6-A32A-4FA8-8BC3-E175792D8C64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13" operator="containsText" id="{55AA8CFD-AF0D-4456-A798-72AE0038A9C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14" operator="containsText" id="{E4388B89-B629-4FA2-B066-00DD499F1C98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15" operator="containsText" id="{A20A8175-C76C-46B9-988A-78287FFE02F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16" operator="containsText" id="{E57BAD92-9005-45CB-855E-9D1ECE141A0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17" operator="containsText" id="{54919248-22E3-47F6-926D-C0325C197B1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18" operator="containsText" id="{BC8FE936-84C4-4C20-B06A-4AF530806CD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19" operator="containsText" id="{43D949BE-4923-49CB-8E96-1CC8F2D1147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20" operator="containsText" id="{FADF3B5D-F38A-4DBA-B8B1-E26E9957764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21" operator="containsText" id="{E99B73A5-4A55-40BD-99E5-940014033CC0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22" operator="containsText" id="{981E7FDE-6C41-46B3-A283-260566C9BC32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23" operator="containsText" id="{FDCEF588-BD95-4AEA-B961-D5CDA53FFE70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24" operator="containsText" id="{32E5EB49-02ED-40EA-90A2-F3221BB2DAF0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25" operator="containsText" id="{96D309BE-EFD2-4905-9EEC-88EEA3A25BA7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26" operator="containsText" id="{F6AA1B05-6C51-4E4A-9E4B-876EF8E43D7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27" operator="containsText" id="{89C18E66-CA53-494B-876C-6D233AA7D9D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28" operator="containsText" id="{22189042-A559-4D99-9930-440BFB3C3B07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29" operator="containsText" id="{FFEDA9AC-DAFA-4488-8EB5-F31C7A399FA1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30" operator="containsText" id="{6671E624-C69D-4356-BD81-D91EAF72FD3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31" operator="containsText" id="{DC7EEF6B-5816-4E8A-9929-CCC3FCB6ACF2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32" operator="containsText" id="{DE4169FD-B06B-40C8-8190-E84252D070D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33" operator="containsText" id="{927640C5-BA12-4A1C-93FA-92611A05F58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34" operator="containsText" id="{7F781C6E-677E-4794-B0CE-94D1FF68EDE8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35" operator="containsText" id="{739EA3D8-BC1D-4AD8-998F-734502383FD7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36" operator="containsText" id="{A367D8F5-4E2C-4C9A-9FDB-E80E1547287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37" operator="containsText" id="{F4ABDEA7-BD29-4A55-8EC0-BC8A0B46E3E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38" operator="containsText" id="{027EBD90-4EC6-48A4-9719-291D1D41728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39" operator="containsText" id="{39054B25-BE17-407B-AFF4-130A0AFCEFA3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40" operator="containsText" id="{451A8C16-C301-4069-A11F-2C6676C7B5D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41" operator="containsText" id="{0E939CF6-2749-4244-912B-7EEE03B2205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42" operator="containsText" id="{3919553B-A093-49C9-B832-9A494873E574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43" operator="containsText" id="{D817B170-3048-4520-B8F0-3786179BBBF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44" operator="containsText" id="{9EFE1B7C-3545-406F-9EC3-C7B3D7C0967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45" operator="containsText" id="{E2765434-06AB-492F-9BA2-8C5515806431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46" operator="containsText" id="{D9AB1E3A-737B-4F7C-ACD6-AC5ED5229E5F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47" operator="containsText" id="{B8C4D8CE-D0DC-4E6A-A2D5-6F0FBA00F11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48" operator="containsText" id="{C0C82015-085B-43BD-8E38-4EE253B145F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49" operator="containsText" id="{FCB52758-8A9D-4587-8CAD-4634D4D4636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50" operator="containsText" id="{18A83384-9DA3-4F18-9E0E-430E1B91A66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51" operator="containsText" id="{D828003E-9EC4-4E72-90F6-A7BE89401E1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52" operator="containsText" id="{20C59C24-3925-4D26-B98A-9A09901E3F0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53" operator="containsText" id="{3E947DF8-E0BF-40EE-A326-E24F50B72B3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54" operator="containsText" id="{6BCB3B39-6087-4406-ABF7-0CF67D3B028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55" operator="containsText" id="{17E36898-4953-4D02-B7BE-358699AAA6E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56" operator="containsText" id="{6FFBB987-7B73-4027-991D-2EEA8CB8A29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57" operator="containsText" id="{D0867B8F-44FF-484B-8E63-1FE0BE22CA35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58" operator="containsText" id="{35168B84-C26A-41EB-AAB9-5C85BB6C923D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59" operator="containsText" id="{A90B993E-AEDF-4F16-91D0-611A5403BEDA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60" operator="containsText" id="{AAFD856E-78C9-49CA-A5AA-5BA7BBE726D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61" operator="containsText" id="{FA6CDB49-0F1F-444A-9F63-5ABFC710073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62" operator="containsText" id="{7027CE43-30E0-4F5A-A954-0198A1B0346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63" operator="containsText" id="{A6D18981-85BB-43F9-BC07-51B371E94BDB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64" operator="containsText" id="{B83F7288-88C9-4D14-924F-0AC5F3BE8D7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65" operator="containsText" id="{BED8CF9C-E656-44E8-9CDB-53EE6B03D93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66" operator="containsText" id="{1716AA19-56F1-45D9-A39C-FB6DE172CD42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67" operator="containsText" id="{A4A6E5D4-199C-4068-9D4F-E55A042D88D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68" operator="containsText" id="{BBA40B33-1989-49AD-B5F0-3B1EFB42D93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69" operator="containsText" id="{65A5B910-516C-4297-8F94-E8CFEF777C78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70" operator="containsText" id="{C511B00E-3F70-4648-95F2-FEEC08A1CD4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71" operator="containsText" id="{13C53ECC-9C0E-4383-BE93-51D49570069F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72" operator="containsText" id="{790185C9-0E5E-4911-B09B-CD95D011B8B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373" operator="containsText" id="{E688407C-F2FB-4EF5-BEB1-216B1BD19CC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74" operator="containsText" id="{268F2690-E958-424F-8E25-5918290BD8D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75" operator="containsText" id="{D7871D00-8FCD-42A7-84BB-D2B55F9F440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76" operator="containsText" id="{C41AD0C1-A3C9-4FC5-9DF3-731152009286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77" operator="containsText" id="{CF198190-689E-4140-B052-2A312B511BE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78" operator="containsText" id="{58A463FE-4E30-4F61-9425-3520A484FD48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N28:Q28</xm:sqref>
        </x14:conditionalFormatting>
        <x14:conditionalFormatting xmlns:xm="http://schemas.microsoft.com/office/excel/2006/main">
          <x14:cfRule type="containsText" priority="4253" operator="containsText" id="{5D0A36C0-6C89-4A04-9558-B07EEA63D5A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54" operator="containsText" id="{24C9C410-355F-4010-A1D0-159DF73F6D5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55" operator="containsText" id="{C4B6FE17-050B-4F23-9D04-495D88FDC09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56" operator="containsText" id="{7346039E-D13A-4ABD-94C4-85DD605E43F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57" operator="containsText" id="{628280F8-CD18-43AD-B952-999D5B88AE4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58" operator="containsText" id="{E697A26B-74A3-48BA-9CFA-3ED18EEB7BF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59" operator="containsText" id="{CCDCB9C5-29A7-44DE-A171-32157CD4E11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60" operator="containsText" id="{ACA2094B-E617-4A34-A927-DA7B436CC12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61" operator="containsText" id="{A96A5317-5541-4345-B3B3-9601CF58CC1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62" operator="containsText" id="{386C8D1A-1E58-473A-95BF-64F027956F1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63" operator="containsText" id="{DE8DB244-BF22-4460-81B3-1600E188537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64" operator="containsText" id="{0F491D4F-E1B8-4CD0-AEDE-3F515C08B37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</xm:sqref>
        </x14:conditionalFormatting>
        <x14:conditionalFormatting xmlns:xm="http://schemas.microsoft.com/office/excel/2006/main">
          <x14:cfRule type="containsText" priority="4037" operator="containsText" id="{BBBD697C-6420-43F0-91C6-462727F9697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8" operator="containsText" id="{8168A59B-9F47-439A-A8CD-D1A14F74260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9" operator="containsText" id="{C9A2DCEF-20B2-4F27-9FBC-FFFA872B67F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0" operator="containsText" id="{3EDE60EA-C455-4C2B-A034-2C94B7FF6FD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1" operator="containsText" id="{C19CE1EF-7E02-448F-9AA4-CF4095FC2BF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2" operator="containsText" id="{6C04F8EA-CFF0-47CB-8F74-B4E3E76F29D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43" operator="containsText" id="{824A2396-1D2E-4C3B-BDBA-0FAAAFA1492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44" operator="containsText" id="{3FCF7982-3C07-4B86-B11F-73E7409C247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5" operator="containsText" id="{A8BF1450-6696-4DCE-9085-58A71D2878D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6" operator="containsText" id="{A355CF11-CE3D-4061-97AC-316245E409D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47" operator="containsText" id="{B6BC222E-A45A-4E2B-B592-D44DE57F8E6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48" operator="containsText" id="{84632A7F-737E-4634-9B62-AFD6BD3D2D7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49" operator="containsText" id="{546FD431-F183-43FD-AAF7-26CB5894203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0" operator="containsText" id="{EF1F45C7-BED8-44BA-AA26-86F4C11237E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1" operator="containsText" id="{3E01A5B3-9BFD-46BE-BFCB-3C96AD4B73C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2" operator="containsText" id="{4A0A4DB8-207A-4225-8516-007D3754C49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3" operator="containsText" id="{35B24644-6235-468B-A7AD-53FC0056C63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4" operator="containsText" id="{A2B77418-5B67-4569-A939-0BD1EC5626A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55" operator="containsText" id="{4E5CC07F-D166-40D2-BCA4-A94DB3DBA7B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56" operator="containsText" id="{D29F0297-5F21-4A46-A9A8-B8B0597296D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7" operator="containsText" id="{691E0597-1E1E-487C-9BAC-235A2C86DFA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58" operator="containsText" id="{35B7A5DD-56D0-41B4-BC80-C1147A6DF42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9" operator="containsText" id="{AB2770AB-693D-484F-88F0-1080AE4B09E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60" operator="containsText" id="{E5205327-8A90-45CF-9E13-273C9DAFAE7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61" operator="containsText" id="{5199A3E2-F0FB-49C3-8BD0-5E0F3EC6DFA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62" operator="containsText" id="{BE741050-1F7B-4867-9862-1C620BCEAD2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63" operator="containsText" id="{94990BBD-D8A1-4E41-9061-CE125810F91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4" operator="containsText" id="{ADF08922-37FD-4E97-BEB8-7CBC70F6DB1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5" operator="containsText" id="{31704D8D-86F3-4B73-B4E8-F55B0F41287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6" operator="containsText" id="{3DEAC57A-40AB-4D5E-B30A-4E2E6236B0A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67" operator="containsText" id="{12420211-E4EE-49FB-B76A-40DB51A10DC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68" operator="containsText" id="{1A15BA92-68DD-4DD5-A096-2087F325346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69" operator="containsText" id="{83253BF2-38EF-4F26-8551-7FC60B1C3FC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70" operator="containsText" id="{10D5B151-A99E-4DC6-97A5-707A12E7E74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71" operator="containsText" id="{692C5586-A93A-4911-B496-324D7A5A036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72" operator="containsText" id="{EC055A28-A281-4AD3-8EB5-FFFB06A9429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73" operator="containsText" id="{ED28ED9D-9800-4757-9A9A-0F99C84B2E1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74" operator="containsText" id="{EC65E636-B54F-4A96-BD7E-4825388C59B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75" operator="containsText" id="{CBF3A6DF-C3DC-4071-A0D7-33E8A4AB424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76" operator="containsText" id="{804C8B66-7F9B-458F-B802-EA8443800C5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77" operator="containsText" id="{4883FFD0-3DE6-44F5-8A42-93F79B2062F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78" operator="containsText" id="{6B6190F4-3C63-4C28-A5F0-40D1E6092F7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79" operator="containsText" id="{0905F0DC-0C7C-4F56-AAB0-BE3A0D4F812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80" operator="containsText" id="{4E788D3A-271A-46E3-AFD4-AD1B85A5270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81" operator="containsText" id="{9337B1D2-1EF9-49CA-A899-B0713D6242A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82" operator="containsText" id="{7569D903-E785-449C-BD33-58B9681FE40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83" operator="containsText" id="{BF0EC4FE-CA88-4E0E-9594-B8C8510A9B2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84" operator="containsText" id="{F3BDCB5E-C545-4D86-A565-6BED265099B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85" operator="containsText" id="{1D686F16-06CE-407F-8F01-C46353C7D11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86" operator="containsText" id="{BFCC1FD4-C7D3-4209-A8B8-0FE0BF3F200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87" operator="containsText" id="{C4E76AC3-E66C-42DE-B8F5-9639C0ED4FA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88" operator="containsText" id="{4B84F009-6033-427F-A2EA-6D46807437D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89" operator="containsText" id="{2FE0E5AD-4944-483F-8C73-B89DEB0B44A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90" operator="containsText" id="{9950C81E-23ED-4462-A571-EF3C2350AC2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91" operator="containsText" id="{464D131D-EA8E-4DFF-B2E5-78DC84357BC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92" operator="containsText" id="{2BD18BFF-F294-497A-AC60-9C62C4C5996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93" operator="containsText" id="{CFB4D58D-0B15-4EE0-8DE6-5969FA0C026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94" operator="containsText" id="{80D971B0-4AF1-4771-AEE6-4758F689FD5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95" operator="containsText" id="{5B1EFB3A-D004-4E6F-95DA-D51F53318EF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96" operator="containsText" id="{412E92F0-F144-421D-8585-13D49992EAB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97" operator="containsText" id="{A843A5EA-1301-48BF-A597-67F370467AA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98" operator="containsText" id="{3A2F2780-2C3B-4004-AB30-1BBBA680C7F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99" operator="containsText" id="{A05969CC-AFC3-41A4-ACE6-650D8CC34A9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0" operator="containsText" id="{1474ED32-6657-4466-8B33-A5CBDCDB124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1" operator="containsText" id="{482EB6E0-187C-4855-8150-2DB109389AA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2" operator="containsText" id="{650632A6-9F51-4B94-A4A8-68BAEF2CEDE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3" operator="containsText" id="{64A2EC92-A3BF-4BF3-B969-109EBFFA3FA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04" operator="containsText" id="{1C51BEDE-E1D0-4903-A30B-0671B79165C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05" operator="containsText" id="{811B5105-134B-4718-96CF-56569E448A2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06" operator="containsText" id="{56064997-C5A6-470F-BECA-2D4F269D3EF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07" operator="containsText" id="{638882B7-C4A5-4725-B42C-A85A56153F9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08" operator="containsText" id="{D5BE6510-1FBC-4050-A84F-4792AC28135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09" operator="containsText" id="{0F2116E8-EF3E-4E36-8FCA-D4479F3F34F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10" operator="containsText" id="{CB6FD6BB-8D02-4AAF-BAED-2903AABEACC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11" operator="containsText" id="{7737B5F8-A2C8-4740-98D2-7022F0E89C8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12" operator="containsText" id="{48C2C0BA-ABC0-480D-81A1-5BBD693C1D2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13" operator="containsText" id="{7DDEF95D-EE8E-4B1B-96DD-C2C07AB699D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14" operator="containsText" id="{0E58CAD4-BF89-473E-8C74-593FCF1CCB4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15" operator="containsText" id="{27731925-6E5A-481D-AAB6-7952D76C93F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16" operator="containsText" id="{0A280A6C-792E-4B22-A182-75ACBAD0C41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17" operator="containsText" id="{0CA8FC2C-851D-4C26-997F-D10C7789ED5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18" operator="containsText" id="{96B721A3-5A04-4215-86DF-589BDA526B2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19" operator="containsText" id="{3AE36F6E-1706-4172-B80B-BE4169BFFF5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20" operator="containsText" id="{EDB8F4D8-D051-4AD0-994C-04F8E33DE27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21" operator="containsText" id="{BA9F7630-9189-41D7-AAE6-84AA63D2DC1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22" operator="containsText" id="{CC644C37-F12E-4802-ACC9-A27977E79D7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23" operator="containsText" id="{2C85F1C0-A88C-491E-BD0C-25C49D18DDF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24" operator="containsText" id="{BA593F72-C84A-4E84-AE13-7EB587D55E1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25" operator="containsText" id="{0A313493-0C84-4FF6-9508-DF8D217FD23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26" operator="containsText" id="{5635E828-9A8A-480C-B982-E2689B397F63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27" operator="containsText" id="{F73705C1-7EBA-40C4-8B5D-6B69B99A03A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28" operator="containsText" id="{315D7B30-505C-40CE-899D-DC59322461B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29" operator="containsText" id="{0E36FE3C-1507-4388-939C-0B58BF47335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30" operator="containsText" id="{30A655B8-1015-4EFE-8989-99D99FADAA1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31" operator="containsText" id="{EAC7A2CA-7B8A-4B3B-BEFD-197D080C493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32" operator="containsText" id="{13724BBC-2DF9-4268-B014-6E90FDB8A26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33" operator="containsText" id="{A1DEF4EF-F7E4-438A-AB43-1FD1A8911F4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34" operator="containsText" id="{E00FB31B-B9D0-445D-A9D5-3A916B39A64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35" operator="containsText" id="{AC9F963E-1937-411E-AAE1-861BBFED675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36" operator="containsText" id="{C5A24E7B-451D-4DD3-9AC1-ED3FE3501AA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37" operator="containsText" id="{7C2853D3-7A93-43F3-888C-6C8B3C8AD4D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38" operator="containsText" id="{01ADF123-D957-4170-9FD1-F731757C0A5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39" operator="containsText" id="{1186134A-698E-4016-A56C-CD0AB12E754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40" operator="containsText" id="{A11441BB-EC24-4BCB-A067-DDB9F4A8BCD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41" operator="containsText" id="{24910D60-CECB-4D1E-A615-D4DB0CDF31D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42" operator="containsText" id="{07D76E1C-2242-4123-90F6-68C05C7BAA1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43" operator="containsText" id="{9913A0F7-972D-428D-92C5-31605B0139A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44" operator="containsText" id="{02F7AB29-36A4-4DC6-9816-B891A3A1EC3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45" operator="containsText" id="{3CF83503-B563-46A6-8AF4-8091B4EF02D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46" operator="containsText" id="{C27DFA79-F642-4436-9B32-79843D7417A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47" operator="containsText" id="{CEE490C2-AB77-4422-BCB1-2AA65A9F23F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48" operator="containsText" id="{4B2768B1-C10A-41F5-9401-330C1228628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49" operator="containsText" id="{32C86215-EAF7-4CCF-B321-F3C1733BFBA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50" operator="containsText" id="{AA477A88-8BBB-42E1-97F1-5E31CEB23D9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51" operator="containsText" id="{997E3955-18F6-4B37-B513-5E572E8314B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52" operator="containsText" id="{32CE3758-C6FC-40D1-A01E-8D3B091E283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53" operator="containsText" id="{AB82EA9F-8C9F-44CF-8757-B3DF7EEC423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54" operator="containsText" id="{55A355F8-5AE9-4009-A0F8-8018B8E92E4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55" operator="containsText" id="{809E40D8-5052-4266-92F8-1E3FA82E430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56" operator="containsText" id="{134A9DFA-95A1-4741-B855-32F7ACAB5C6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57" operator="containsText" id="{88540748-E42C-4466-B39C-0736F9BC694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58" operator="containsText" id="{B8CF86FE-5B51-4B14-B821-7C09F7CA879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59" operator="containsText" id="{B6F0420C-58F7-441A-B5BE-72652FD735D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60" operator="containsText" id="{6CBAC99C-E40C-4894-8B62-DBC4590B5DA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61" operator="containsText" id="{C7C22079-4655-412C-A711-2AE38DA2429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62" operator="containsText" id="{B64307C9-4F6A-46E1-8B0B-51CD526AC14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63" operator="containsText" id="{DC63C466-D801-43C7-A8D8-57FC9DF8FB5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64" operator="containsText" id="{F5BD6404-CAF3-4D93-8D4C-118DD4D222E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65" operator="containsText" id="{2EA06D4D-BFD0-4ED7-9F45-527CB39D63E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66" operator="containsText" id="{97CEFDF4-A2A2-4F7D-AC59-012E6EDD307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67" operator="containsText" id="{EDC16F13-27AB-474F-9662-363BDA1A03B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68" operator="containsText" id="{1DCD64B0-C989-4169-AE15-2AE3ED64DDB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69" operator="containsText" id="{C5A82277-A9BC-4E03-979F-F4399AFC664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70" operator="containsText" id="{A9C41369-0935-425F-9062-90BE153B089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71" operator="containsText" id="{F42FA020-FFE1-41C9-BB54-D95B86A5B27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72" operator="containsText" id="{B352A1BF-B41D-46B1-9DBA-F236ECAAD36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73" operator="containsText" id="{B71BE4B0-2640-4452-86BE-A57D8141376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74" operator="containsText" id="{018AED44-A0AD-47FE-9558-7CE44AA27AF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75" operator="containsText" id="{0B17B394-8455-4A71-9BA2-136CA9757E9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76" operator="containsText" id="{15F85FBA-9C79-4A41-B760-5926E805367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77" operator="containsText" id="{081C4C07-CD86-4636-9A49-D2B98F3316C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78" operator="containsText" id="{18E2ADBE-D87D-45F8-A7A7-753808A0CE6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79" operator="containsText" id="{96EF452A-5904-4E34-B8D6-DA604211ED7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80" operator="containsText" id="{05142677-107D-42C7-BC6B-5815C18D5AB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81" operator="containsText" id="{042AD7C1-9B62-4228-95FD-FD765610ABA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82" operator="containsText" id="{417FE189-A591-4322-9216-9D2B663E21C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83" operator="containsText" id="{E40D3965-2058-4A89-A34B-D4AC8CE8D33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84" operator="containsText" id="{B27186F1-33C3-48BE-9F02-9046E980888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85" operator="containsText" id="{BB00015F-64EC-458A-AB27-8618C403FC8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86" operator="containsText" id="{C0205545-41E6-438F-BA36-233CB9CB6AB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87" operator="containsText" id="{C4E67DF6-BD8E-49DF-891B-184761FC594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88" operator="containsText" id="{59C0A810-9CF7-4C39-B20A-3EB572FF721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89" operator="containsText" id="{C6DB3E3C-E517-42C0-973A-9E241C4873C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90" operator="containsText" id="{2D789C60-6229-42C2-8FF7-2EC4C329BDF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91" operator="containsText" id="{62DB5E86-A93B-468B-9A7D-34D155AC293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92" operator="containsText" id="{C5541877-4F40-4ED5-97B4-F5655A13880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93" operator="containsText" id="{41234C61-2D61-439B-97ED-8C593421FEF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94" operator="containsText" id="{0217AA87-C0CE-4B0B-B80C-D11787AA232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95" operator="containsText" id="{909B2E75-B5B6-4216-A86C-601E101F3B3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96" operator="containsText" id="{55A1F68D-CEF2-4A7D-AA7D-EAE08506A53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97" operator="containsText" id="{7BF1E85F-FB43-4664-A804-EAA359FDAC8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98" operator="containsText" id="{25FCF3EF-EAAE-45B4-9E8A-B594DB0BBD1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99" operator="containsText" id="{C9A76E79-6CCC-4992-80B4-3DCACDCFCC8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00" operator="containsText" id="{80BE7307-04FC-4DF8-BF94-943FBA107EC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01" operator="containsText" id="{F7481F47-8A2F-4F20-BCB1-76A66CD506D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02" operator="containsText" id="{18F176E9-D32A-41C5-A5A8-D686015E7F1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03" operator="containsText" id="{AAD22B93-DF7F-4EB8-96E1-A364467CDE9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04" operator="containsText" id="{7107D586-34ED-4F71-803C-D6EE08E7310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205" operator="containsText" id="{CEDF947D-9CD9-4A5B-881A-5B68A02C50B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06" operator="containsText" id="{B298DA10-78C2-4DE8-BC80-19632D41E87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07" operator="containsText" id="{152B3CB9-8CF3-435C-BEE1-22C0B50AB60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08" operator="containsText" id="{50A3075D-2842-4C4D-93AD-3B3DDA357EE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09" operator="containsText" id="{B13D401B-08C6-40B1-B2EF-86E4363AD9E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10" operator="containsText" id="{876004EF-963F-4692-84B4-59A9409D559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11" operator="containsText" id="{C3B7B3FA-196C-41D9-88DC-04BAF1A5216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12" operator="containsText" id="{1549A82B-8E03-44E4-83BA-9C7CBBC42E8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13" operator="containsText" id="{EE07E74E-771E-43CE-B3B3-574B600BB23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14" operator="containsText" id="{CC3F6501-3FCD-4002-B395-070E491301E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15" operator="containsText" id="{3201124B-FE80-4635-93CD-DB4F464B3B7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16" operator="containsText" id="{1ECDF486-FDB7-4CBD-A16C-8C72EF96DEC1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217" operator="containsText" id="{40D48D09-1E4C-4F32-A750-A5AE11735A2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18" operator="containsText" id="{D7A22A59-E7A5-4589-AD4B-03944E7805D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19" operator="containsText" id="{DF29ACCD-699F-4C3F-8697-E698C4AD98A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20" operator="containsText" id="{4EEB89D4-7DE6-4E8A-AF04-E62CC417FE4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21" operator="containsText" id="{9E39AB50-9268-4C5A-A174-2A8936FEA8C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22" operator="containsText" id="{55EBC433-DAE3-4784-AE49-9E44762228A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23" operator="containsText" id="{36A42CD9-5A29-4D34-8DF9-A2A22B86E3F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24" operator="containsText" id="{D44E84B3-2A63-45C1-B8C6-1A480D016FC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25" operator="containsText" id="{AF9ADA5A-8DB8-42F3-A185-DD63C7B5601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26" operator="containsText" id="{2DE9BA00-C992-43BA-BCCE-9D6BED9866E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27" operator="containsText" id="{65579D02-1887-4A3F-BB76-5485B280BA6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28" operator="containsText" id="{64D2E8D7-06A3-44D4-A468-095CA87BB24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229" operator="containsText" id="{62E2F24C-4674-496D-9187-52A0E8E854C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30" operator="containsText" id="{052CB0FA-2D17-420B-B586-8C1F2DDACA0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31" operator="containsText" id="{2285278F-540B-4B9B-BB68-A6C5B223897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32" operator="containsText" id="{6659EAA5-A959-4AAC-9B98-28E57B07BA9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33" operator="containsText" id="{06B245BC-F44D-424C-A08B-B01D7083E06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34" operator="containsText" id="{8F1F170B-3BDF-4D2C-A8C9-D5F353879BF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35" operator="containsText" id="{1CD1B2FE-6EBB-4B34-9DBE-32B91E07F5B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36" operator="containsText" id="{3A8B710D-43B1-45C7-996F-23CCEF33C3D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37" operator="containsText" id="{4A9C9C68-21FD-4B8C-B570-375CF28DDD8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38" operator="containsText" id="{2D2BF460-0D82-415F-B543-FF44A6D5EEA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39" operator="containsText" id="{04598E84-331A-4219-B160-3D79B59A69D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40" operator="containsText" id="{03D384AB-565B-4E4A-B9FD-A2C70AF485E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241" operator="containsText" id="{A990A854-23BB-4C79-9D1C-3EA69386AEF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42" operator="containsText" id="{DFAAF373-EB2B-4039-938E-BC04FD54432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43" operator="containsText" id="{A8A84ACB-E706-490D-BD28-C097810B577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44" operator="containsText" id="{C372299E-4546-4D0A-AF10-464D78F9D7B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45" operator="containsText" id="{833190FD-7A4F-4658-8A69-3722557E428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46" operator="containsText" id="{E3953C7F-7D67-4FA7-B854-BC113B8D9AD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47" operator="containsText" id="{568222F6-4462-420C-B781-4D6AE340D82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48" operator="containsText" id="{857A7849-9D1B-48A0-B228-5E0650F0B6B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49" operator="containsText" id="{EE5DDD40-944E-4A5B-94A4-45FCFC90647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50" operator="containsText" id="{D9B9FED7-6D62-4094-AE55-096E36063FB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51" operator="containsText" id="{70A5F4D6-9491-48AF-ACEE-22AA7758BD8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52" operator="containsText" id="{7A13D3B6-B7E9-432D-859A-0C9E5890D0B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</xm:sqref>
        </x14:conditionalFormatting>
        <x14:conditionalFormatting xmlns:xm="http://schemas.microsoft.com/office/excel/2006/main">
          <x14:cfRule type="containsText" priority="3905" operator="containsText" id="{585E06C4-331A-4B83-802B-CBA2C10EFD8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6" operator="containsText" id="{3C1B73DD-A3D4-4046-86BD-BE01F01716E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7" operator="containsText" id="{581348A8-390F-4727-B30F-571B576E839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8" operator="containsText" id="{DE00E275-1994-4EB2-8D42-AA54ABC09EE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9" operator="containsText" id="{F8CF5FDD-0B10-4DF2-8F85-12B3B91D9EC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0" operator="containsText" id="{03FF1C97-A72A-4B1B-A06B-1F9B8D14BCA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11" operator="containsText" id="{4B720713-4117-4935-AED9-401E5F30A43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12" operator="containsText" id="{592B4637-A3AC-4307-8D06-FA3398A8E8D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3" operator="containsText" id="{B272022D-79C8-4CC0-A86B-ABD7FEB16A0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14" operator="containsText" id="{1020FDEE-65C7-4D5D-B1E4-455E228F101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5" operator="containsText" id="{50CD9D23-6EB7-4A42-830E-25616564C7F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6" operator="containsText" id="{EAB02376-20FB-4A6B-8662-12D80EC556F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17" operator="containsText" id="{C0F008DD-ECD7-4DB3-93BD-740CEEAAF28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8" operator="containsText" id="{1D036152-0C34-4908-9D85-6DA686A8DE2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19" operator="containsText" id="{8809C198-13AE-4ECF-8756-D4A626AE5DF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0" operator="containsText" id="{A29C2CF2-8395-4455-997B-F5568AD1113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1" operator="containsText" id="{B79B65AA-DBBC-401F-A1DB-E56325F5E71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2" operator="containsText" id="{7A27B594-0A6C-43F1-B173-2AF72CCC4C5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23" operator="containsText" id="{7760404E-8D6A-433A-A467-931732A2C94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24" operator="containsText" id="{114FB84D-60B3-4ADA-8D8D-92DB8FB7891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5" operator="containsText" id="{82877A2B-B93E-4C87-8F94-EB1A4C67AB5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26" operator="containsText" id="{7D3068DC-A993-4DC1-BCE9-AE4453D4529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27" operator="containsText" id="{007E9AA2-7D84-4400-9C7A-B1FB34BEA50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28" operator="containsText" id="{F2B610F7-9BD3-4BCB-91D1-48695B2CAF0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29" operator="containsText" id="{881A9316-6502-4F6C-8EB7-913777061C5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0" operator="containsText" id="{95AFF4BC-7E62-41A5-A2B0-2F500C8A962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1" operator="containsText" id="{4944DE01-913B-4132-A057-528CB960B67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2" operator="containsText" id="{3AB6E122-D49C-45BD-B9FA-D098620BC2E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3" operator="containsText" id="{AEE69221-1A3C-4649-B5BB-4A58C0E255C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4" operator="containsText" id="{7346C68E-2497-40AD-98C7-958A38D34D13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35" operator="containsText" id="{ED8B7513-21A9-4F8E-A4FB-24ED18D4377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36" operator="containsText" id="{4271EF1B-E467-49CB-81F9-A70902C523F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7" operator="containsText" id="{B4B6AC7C-47CD-425B-BBA9-932CF48E4C7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38" operator="containsText" id="{835FD4E6-C920-4796-BC83-7A7192B3011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9" operator="containsText" id="{E0FF8FB0-84E9-4FA3-B652-210025B1942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40" operator="containsText" id="{54B00970-ECB4-4ABB-A22F-5A170A449D8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41" operator="containsText" id="{6951C8AE-8F21-40BF-BBFB-98FA3214BDF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2" operator="containsText" id="{C1D75D19-F1BF-435D-A35C-CB217B3632F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3" operator="containsText" id="{59D2243D-B6EE-4733-8E11-A73A8997686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4" operator="containsText" id="{1DF130C0-E2F2-46D5-880E-D2AEC2FAC86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5" operator="containsText" id="{F71DA395-C4D4-4F66-8E0D-3992EE34CCA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6" operator="containsText" id="{38615FA7-F622-48D0-8751-84855F47BB5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47" operator="containsText" id="{DD90A3AA-A78F-420C-8FD0-BADBEBFB4A4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48" operator="containsText" id="{9999918C-8DC0-4D98-8F90-C43CCCB7798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49" operator="containsText" id="{D513CD81-6D70-4C9E-8A44-C3E30245585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50" operator="containsText" id="{31FA5A1F-0D1B-4A35-83F1-6B7326DA661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1" operator="containsText" id="{B7CC0E75-D07B-4B67-816C-19A3CF85076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52" operator="containsText" id="{F3374F33-9BF3-4453-964A-F8E5FA3D3B8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53" operator="containsText" id="{6147A97A-53C7-4DAF-BD9C-776CC7B8B03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4" operator="containsText" id="{430131FD-5368-44A2-87AC-B076CA698B2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5" operator="containsText" id="{556D7E6C-4022-4EF6-BBBA-61CEF0698DE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6" operator="containsText" id="{20F6AD9A-367F-42F3-8983-B614B357929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7" operator="containsText" id="{C607F55C-2866-4060-8650-12F4B50C8EA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8" operator="containsText" id="{EF85F9BE-6E42-4F11-8990-89B14AEDCA2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9" operator="containsText" id="{643A099C-6758-4E3F-87D3-6211739AD27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60" operator="containsText" id="{A839E98B-43E9-4BF0-AD0A-EC159080FD7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1" operator="containsText" id="{2E9856F0-33C9-456C-9006-661B7F1A097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62" operator="containsText" id="{0A91A999-15DF-424A-9BC5-4084CBF4B9D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3" operator="containsText" id="{090C9F39-1676-47FE-AD54-A7C99B4D225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64" operator="containsText" id="{8976DBBC-AD9F-47C2-A403-F1B08E68542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65" operator="containsText" id="{4DEFC3FF-D9F0-4A25-B22E-066AD2388A5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6" operator="containsText" id="{ACE37D7F-CCEA-4BA9-8C64-183D4CBBFC5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67" operator="containsText" id="{81CCB664-AEDB-48CF-BF70-058A8519D36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8" operator="containsText" id="{D2B66089-796D-449E-A636-DC7C7E9F8F5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9" operator="containsText" id="{794E2F5C-A116-4263-8616-CC8D2DAE7A6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70" operator="containsText" id="{3F6BC175-B03D-42BB-BF25-4259AAFE578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71" operator="containsText" id="{0EAF65DE-9776-4CDA-A19C-F3910B7D02A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72" operator="containsText" id="{1A5B08A1-ADAA-4A23-900E-1A94F53F1FD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73" operator="containsText" id="{8D50919B-399C-494C-9295-95CFB359D6B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74" operator="containsText" id="{8CE96FA8-CC9E-4E86-8F65-FCF8A9478BD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75" operator="containsText" id="{5111F0FC-EAE3-470B-AEE0-0ED67876597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76" operator="containsText" id="{74FFD541-0618-4E53-8414-97C6DB8CAC2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77" operator="containsText" id="{85F5BC27-B34D-4D2E-A189-A95E7AE370B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78" operator="containsText" id="{B77ED988-4D14-4314-8F7B-5DF30A3606C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79" operator="containsText" id="{69ACCA90-602D-4956-9478-FEDF81A96FA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80" operator="containsText" id="{1E73595E-06F1-4308-A0F5-C9B4688E93E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81" operator="containsText" id="{E10229B6-6DA7-48CE-A9CA-38968D73C97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82" operator="containsText" id="{E5B1BE5F-B72D-4D83-963C-B0AB7617532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83" operator="containsText" id="{F16E2AAE-9350-4C54-85A1-3B8D1206635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84" operator="containsText" id="{2A9AC093-67B6-49F1-BD8A-A5E829D8147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85" operator="containsText" id="{13A4BD6C-6FEE-4779-922F-4AFD391F17C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86" operator="containsText" id="{099A750F-8889-4A52-B17D-E88BE39C57A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87" operator="containsText" id="{BCD016D8-5135-4263-8B5B-A28DD986B72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88" operator="containsText" id="{9F99AEDE-2AD3-42F4-9F88-E3C315706EB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89" operator="containsText" id="{3B290EB0-BAF3-4755-98DB-C4C61B3FB47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0" operator="containsText" id="{9B111212-F8CD-4503-9214-CF9DEFAC8F4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1" operator="containsText" id="{8C015583-0A64-43B8-B074-A4AB4B73753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2" operator="containsText" id="{8DD0BFB8-1177-42C7-9B19-47442559321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3" operator="containsText" id="{F1DE7B6B-0D5F-431A-9DCB-12A2A7156A4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4" operator="containsText" id="{066C12A9-AE86-453E-9B81-0E6EFC1CE7B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5" operator="containsText" id="{709FCA70-A98E-47CE-80BF-3962F3D46F8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96" operator="containsText" id="{79F77C39-17F0-4593-BE51-87A57366AC7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97" operator="containsText" id="{8C2B0BE8-4846-4BA4-BD69-22AB57341B6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98" operator="containsText" id="{7CD90B82-99EB-4756-A59A-C9C755C7598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99" operator="containsText" id="{C078BD67-0E09-467A-957F-0256660D254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00" operator="containsText" id="{7E210B59-E21F-4451-8E6B-F4273BECEA0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01" operator="containsText" id="{35A04218-CC73-4B00-8B39-EF816B31F92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2" operator="containsText" id="{39C4100F-6C4F-4C1B-A7D6-1701114BEED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03" operator="containsText" id="{16BFE7C3-49E3-4C39-A3CD-CF7F838C3A8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4" operator="containsText" id="{628096E0-B274-42AA-A30E-CBFDC2EA664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5" operator="containsText" id="{045CE013-25C7-4618-8FA0-13BAB300CC0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6" operator="containsText" id="{39C1A438-B40A-4827-A197-90A853464E0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07" operator="containsText" id="{76142D42-43BB-4315-825F-2A9145B7FCD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8" operator="containsText" id="{26392765-B44D-4412-B340-5E72BCA11FB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9" operator="containsText" id="{1A5BAEC0-002C-4FC4-9948-7F742296B03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0" operator="containsText" id="{C9BA08B6-77CB-4E2C-939A-C94AC18CB2F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1" operator="containsText" id="{7F667254-805E-4C31-9E66-0B632725134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12" operator="containsText" id="{C2950572-F4CA-459C-B909-AE756C54B8D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13" operator="containsText" id="{1E74447C-49A0-4329-90E0-3A2D8BE3C07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4" operator="containsText" id="{00D5527F-F7BD-42E4-B176-FEE7E716608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15" operator="containsText" id="{F2730024-F774-4DDD-82C9-E840F44C08C7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6" operator="containsText" id="{552FD949-5A99-4DF9-88F1-699EFFD38AE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7" operator="containsText" id="{5A6AE3B3-70BC-457A-90F2-CB43BABAB72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8" operator="containsText" id="{76B59AD9-6870-4AF0-B046-842EDAEFF29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19" operator="containsText" id="{110589CE-9F85-46C6-BBF3-7342805D635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20" operator="containsText" id="{FC2E9719-E3DC-4630-BE2B-7EB74BB7344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1" operator="containsText" id="{D927966B-FFB0-41A7-B3D3-38E481F1B2B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2" operator="containsText" id="{D8859675-6049-4A99-98B7-1B67BDC9A07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3" operator="containsText" id="{019687AB-AE9E-4B9A-BE11-4B15777FA1E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24" operator="containsText" id="{D02A026E-3804-41C2-9996-D8FC3CA4CF1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25" operator="containsText" id="{9B278818-7312-4856-8A4F-61A18570BFC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6" operator="containsText" id="{BBCE2DEC-FF41-4D34-A9C2-D6E8C04643E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7" operator="containsText" id="{A9F5BCEC-DD80-4AF2-8458-D51A8535F01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8" operator="containsText" id="{9692C6BA-9D60-4F0A-AB49-E2345268987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29" operator="containsText" id="{7A2AE57C-660E-4ADC-9CA2-45079229FC6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0" operator="containsText" id="{64FCAE30-904A-4945-88C4-9EBC41BF8B7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31" operator="containsText" id="{9B440947-F2CE-4435-A9E1-5658B37CBE6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32" operator="containsText" id="{5F769EA9-3F32-44C0-88A4-3EDDA623A54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33" operator="containsText" id="{521BC946-D485-4C19-863B-C5885C42C68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34" operator="containsText" id="{727D310C-0CCA-40EA-972E-0C769E7EDB1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35" operator="containsText" id="{B86AED55-35DE-4510-A2E2-C1E5AD2C845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36" operator="containsText" id="{EA4011CB-EC0D-4728-BF45-8F487460A68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</xm:sqref>
        </x14:conditionalFormatting>
        <x14:conditionalFormatting xmlns:xm="http://schemas.microsoft.com/office/excel/2006/main">
          <x14:cfRule type="containsText" priority="3572" operator="containsText" id="{87DD4CF7-3A80-4F6E-99B0-A347F01508ED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3" operator="containsText" id="{954D5784-2265-425B-8F1F-DF7D5D37B6FD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4" operator="containsText" id="{F28E49D6-331B-4EF2-A539-ADD8EAA1E31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5" operator="containsText" id="{D3C8611D-17E5-430B-9325-FDF4E4953116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6" operator="containsText" id="{7836D4EC-8E32-4D49-AF04-9A208891877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7" operator="containsText" id="{DDE86579-D227-495C-A2F9-B1AF060078C5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78" operator="containsText" id="{FFD81082-2DF8-458D-B09E-EE499A47D33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79" operator="containsText" id="{05F597F8-9CB6-477E-BF57-555B4BB6431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0" operator="containsText" id="{6036BDBA-C775-4E81-9D91-9D75BEF15B5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81" operator="containsText" id="{CF7E06B0-C896-4E20-AB80-F95E900DCA90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2" operator="containsText" id="{8E829AD7-4E1F-4D6B-B389-0A5B99E6CF0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83" operator="containsText" id="{ACDE1644-AC16-4110-ABC1-B157755202D2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84" operator="containsText" id="{BE18DB95-2046-4BDA-8F54-5E6E417C608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5" operator="containsText" id="{F49851DE-BE68-4A4C-AC8C-0B519D1C58D5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6" operator="containsText" id="{20DF9A4D-C6F9-4906-AF05-5AC489DD4F9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7" operator="containsText" id="{7A009068-F86D-492A-BFBF-DD86F622469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8" operator="containsText" id="{63F438BE-1D20-4952-8A2E-C7FA3A0A401F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89" operator="containsText" id="{938887C0-D273-45FD-AC21-F592648301A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0" operator="containsText" id="{08A8C9E0-B33E-4874-AB05-C6A614E69DD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91" operator="containsText" id="{C6108BC7-89D0-4FB3-8A60-7DA35D9AD807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2" operator="containsText" id="{6F14F13B-0CA5-4451-B8C0-E64C621374DD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93" operator="containsText" id="{5FA8C8BE-D428-4B92-BA1C-59E113B21D3F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4" operator="containsText" id="{DC24CA4C-2ECE-40AA-B827-66BD6C15949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95" operator="containsText" id="{3F770E60-798D-4F09-B68D-EBEC4E8DE29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96" operator="containsText" id="{801D7CB2-338E-444C-95AA-C20DE30A3F0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7" operator="containsText" id="{F6FE23D8-E080-4261-A4FB-31060BABDB1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98" operator="containsText" id="{B0C7D1F4-E03C-4030-9F0D-39DDF4FB297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9" operator="containsText" id="{C2075CE8-C161-4834-94F1-4FA20ACFA307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0" operator="containsText" id="{E4E3A6AB-C61A-4C87-A38F-E491A8A3E96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1" operator="containsText" id="{FD64212E-319D-4065-BCED-07929BAABEF7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2" operator="containsText" id="{CD39AC22-B81F-4471-9B93-D6CD41170CE2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03" operator="containsText" id="{22801FD5-AB38-4CDF-BEFD-28D941035076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4" operator="containsText" id="{777AE0C1-5402-4594-9C5F-1E93645ABEE8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05" operator="containsText" id="{0A8BFC91-C0ED-4C10-94C0-6D833FFAA690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6" operator="containsText" id="{A7CF78EB-D9C5-460C-9C00-BB90B20ED03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07" operator="containsText" id="{549C3D8B-CF8C-4DFC-BF73-625C7E960C4D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08" operator="containsText" id="{6F0C7233-94A7-402C-8FB5-9C68196DA62C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09" operator="containsText" id="{2B8D6EC0-E297-4AEF-8405-9619D3504AC3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0" operator="containsText" id="{863EA9C3-969E-4431-8514-2E7E314AC42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1" operator="containsText" id="{D93ACA15-9D6E-496E-B507-CA251B9972C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2" operator="containsText" id="{95F27C60-0657-4308-9736-CB2D57ACF102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3" operator="containsText" id="{BABC596D-AA26-44F7-A5D7-ECC94506685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4" operator="containsText" id="{51E8DE7D-DF8D-4E01-AF3F-11B2CA5E5AD4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15" operator="containsText" id="{7048269C-105C-4668-84B7-4552BCB7A1C0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6" operator="containsText" id="{A6A6C92A-C7B2-4DED-BC17-C647F3B02C4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17" operator="containsText" id="{D1F13A58-15F2-4313-BF8F-AE94461DED3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18" operator="containsText" id="{9699F1F5-3196-40A5-8A63-576FAE118C2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19" operator="containsText" id="{A34A53CF-FF21-4FCD-A16C-0C97D3EAD35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20" operator="containsText" id="{A5DD4DD0-28C4-4138-888D-663A1E9B50F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1" operator="containsText" id="{A3FC1C34-3A38-4ABC-BEFA-E0E38F160E5E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22" operator="containsText" id="{ED4ADDDF-4532-496F-9C91-325129EB59A1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3" operator="containsText" id="{956C0A3F-B41A-4E75-85C3-EAD0BEEA602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4" operator="containsText" id="{6C324416-7FE1-40D6-A418-82C3249F41C2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5" operator="containsText" id="{17B65EA8-BBB8-4183-906A-A740F7FD4B7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6" operator="containsText" id="{7FCF80BC-1C9A-4409-A694-0F30C115B1A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27" operator="containsText" id="{D341177E-E2CE-4278-8453-E1C605F198B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8" operator="containsText" id="{E5837B7F-4387-44F5-A719-96FD50BBF436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29" operator="containsText" id="{417DB222-179E-4E90-9484-3BD6B02315F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0" operator="containsText" id="{C4D8B9C9-D843-4834-A5E9-93E1FECE9353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31" operator="containsText" id="{6185A286-9CE5-484E-8744-EBA917ADF52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32" operator="containsText" id="{15A31CAB-189C-4E78-B966-393F7AE4AB5D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3" operator="containsText" id="{2FFB2D45-08DA-4B9E-BBE9-AAF4505C9F9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34" operator="containsText" id="{F746615F-C56E-4F00-9856-BBD2A91929E3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5" operator="containsText" id="{4510FCBC-A308-4145-B14D-8DF7C8723097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6" operator="containsText" id="{3B35C38F-A313-43D7-A1D6-A90764246A8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7" operator="containsText" id="{623070D8-19D5-42A0-B7EC-474AF1139C4A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38" operator="containsText" id="{EF2B0260-39CC-470E-914A-5CB9D96B8600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9" operator="containsText" id="{ACFA3D3D-0301-4352-BFA9-718061502D9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0" operator="containsText" id="{153E79A8-2750-4436-AB46-0FF3AF436AB2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1" operator="containsText" id="{74EB67B2-9185-42F6-AE34-A0DB1C172C4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2" operator="containsText" id="{A92355F4-18A9-4E15-870C-F38AF413F37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43" operator="containsText" id="{98A79295-F176-44B0-B27A-813D86F5E4D2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44" operator="containsText" id="{A476AA03-266F-4CE9-A694-57AEBD7AFCA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5" operator="containsText" id="{042B602D-4373-4491-AC46-845DB3023ED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46" operator="containsText" id="{4615F0F4-557D-4583-A0AC-C943DE692003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7" operator="containsText" id="{FEBFF8E1-446F-4B34-ACB6-5B00AAB2187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8" operator="containsText" id="{4ABA23C2-B92E-4C2A-B5AF-99F42E88671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49" operator="containsText" id="{25E9EBDB-FD07-4905-B938-70EFE9630F2A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0" operator="containsText" id="{9F062FC5-06D8-4633-BA8D-F036A0A3C8ED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51" operator="containsText" id="{B1154D80-4A0E-4576-A900-65C2A17EEE6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2" operator="containsText" id="{333B7A2F-B56E-4B87-90BE-5B87764C8FE9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3" operator="containsText" id="{DF979784-96AB-4421-8957-A0094AFD448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4" operator="containsText" id="{9FED92C5-8B8B-4EEF-B255-33D296908BB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55" operator="containsText" id="{8E39A863-61E4-483D-BB93-5CF531F70C92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56" operator="containsText" id="{9D996702-2B72-4707-A6CC-70F656B024EF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7" operator="containsText" id="{8D41C8FD-1F00-4E42-98A9-57C2D6A09251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58" operator="containsText" id="{22B7FEAC-8F50-49D8-B616-383BB53DFA5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59" operator="containsText" id="{C0E25EAD-5622-4F80-867D-29055B805A0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0" operator="containsText" id="{87EA6753-7009-4712-8042-E16BBDDB48F6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1" operator="containsText" id="{8FBC708A-7F65-4FB1-B582-723793844E71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62" operator="containsText" id="{7A6A9088-270F-4FBF-A99D-A94CDE12A0DA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63" operator="containsText" id="{C558E98F-9DD9-43F2-A8C5-6CC6FC6143F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4" operator="containsText" id="{78690CBF-FCB3-4D6B-B1A0-656009A7182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65" operator="containsText" id="{D94ABF6F-0167-4819-99BD-BA8F12A188E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6" operator="containsText" id="{C7250DA7-D12C-46C9-AE2D-1FA3AE539F8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67" operator="containsText" id="{FF67025A-B67E-4331-83FE-FAF2A248981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68" operator="containsText" id="{92B744BB-9A50-47DF-811C-A867342F289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9" operator="containsText" id="{9864FF82-37DB-4D49-8F3C-D830112B0674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0" operator="containsText" id="{98B0167A-9FE8-4E33-930F-172C3C9B55D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1" operator="containsText" id="{1D8B4227-8AD7-4FE8-B921-524B782EF6C1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2" operator="containsText" id="{B135F415-9A1B-401F-90D9-872FAEB954F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3" operator="containsText" id="{67DF811E-F747-49DA-8A94-4E15E833897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74" operator="containsText" id="{BE255CFB-835F-4735-8AC2-EF313E5FEBDA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75" operator="containsText" id="{809C95A4-16A0-4410-B681-A4F7A5FED9D0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6" operator="containsText" id="{759F0063-BB49-41E6-9DC4-6B67AC3B058F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77" operator="containsText" id="{5DB9DAD2-59F1-4654-A8CF-34B17EE579D3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8" operator="containsText" id="{442DEA49-22FC-4370-AEBB-2EBAA357504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9" operator="containsText" id="{E7DA630A-D040-4D7F-A40C-C7D204973FFB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80" operator="containsText" id="{E48F8486-3737-4706-9589-FB51CB4A283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1" operator="containsText" id="{7AC8CF48-A928-4A42-982D-07A218F08017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2" operator="containsText" id="{73DF60D6-6361-4193-8FFC-BAC664352E5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3" operator="containsText" id="{01D09C82-F62D-4917-A6BB-AD8951006D88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4" operator="containsText" id="{839A2A10-AA33-466F-BBEE-F8E3F7CBDEF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85" operator="containsText" id="{0C59BFE1-9663-4886-90D6-904A8B261EA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6" operator="containsText" id="{0392DF71-F1B3-4B0C-9767-D420D53538F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87" operator="containsText" id="{E4733C89-6558-4F6C-8410-61DB33150219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88" operator="containsText" id="{CF8CDDB1-B434-40B9-B268-05A487F5FB2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89" operator="containsText" id="{D06BAE67-C6FC-4FF2-94D6-9716B751502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90" operator="containsText" id="{C2383220-E7AB-48CF-BC68-F01F338926A5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1" operator="containsText" id="{31EB58BE-3FF0-4806-86B8-03F253806948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2" operator="containsText" id="{DA1B09B8-D81F-46C7-8B6B-457CCB496093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3" operator="containsText" id="{BF9D7372-1E49-4B8F-9C77-F91257C6FB7C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4" operator="containsText" id="{48B27571-FDEB-4248-841D-68BF08EE400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5" operator="containsText" id="{18B84188-129F-4053-8412-47E60472FA58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6" operator="containsText" id="{5D4D97EA-9333-4DD8-B1C9-AD446417AC5B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97" operator="containsText" id="{E5C5F221-63E7-4269-BA51-C4CD5BE3279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8" operator="containsText" id="{FD40DB9F-6C11-403B-A963-7934C8C885F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99" operator="containsText" id="{F4408114-65F7-4A15-8264-D35F5A5E5BF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0" operator="containsText" id="{5B17E791-DEF4-4E83-8B4A-8A7E81FA048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01" operator="containsText" id="{22F8B746-E622-4C6D-94D3-4E25F3A7BFE5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02" operator="containsText" id="{83721BD8-5EFB-4329-B761-12AC5C1A16A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3" operator="containsText" id="{9CFCB633-E1FE-461D-A5B7-3A93756F6D1C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4" operator="containsText" id="{EB192964-5BBB-4E1C-B3F0-9BE47C4112BB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5" operator="containsText" id="{67D235A4-EE2D-47C4-9812-7AF6DFBC179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6" operator="containsText" id="{C3B64FF8-E9BE-4677-A20C-DEB3E1CC563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07" operator="containsText" id="{B796A752-B00F-4918-AF13-9B59900CBD5B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8" operator="containsText" id="{11D0A5C6-7F41-4051-B3D5-C408BCE6FF99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09" operator="containsText" id="{8691264C-F820-4422-A2F8-DC230BE8A31E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10" operator="containsText" id="{842FE9B3-8F69-41E1-B710-D2271345BBA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11" operator="containsText" id="{485B90C4-9C62-4F06-BB7D-43FD745A1D6D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12" operator="containsText" id="{0D99A83D-B02C-4F2A-B567-42F3C7525B4F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3" operator="containsText" id="{99233E64-B639-468B-8049-18DC73EC8079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4" operator="containsText" id="{97C093CE-1566-4EF6-ABA3-07844D650D6C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5" operator="containsText" id="{753B4815-0859-4596-A5CA-E3246440F09D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6" operator="containsText" id="{7EC89DD4-61A2-4905-BEB0-10C2D129E5A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17" operator="containsText" id="{CF6DD462-AD6D-4F2C-80A2-FE8495096AA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8" operator="containsText" id="{C38F6AED-EC6C-40EC-850B-5099899B0F6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19" operator="containsText" id="{2D1C47DE-8082-4933-88C3-E22617626793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0" operator="containsText" id="{C183E94B-EF2E-4042-A825-2E0D66C409F4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21" operator="containsText" id="{D8A0CD28-6A91-437B-87D2-989649A834B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22" operator="containsText" id="{96C3ACDF-85DC-4AD6-A69F-8612E2A2678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3" operator="containsText" id="{77C50AC4-2E92-42DA-A2A4-4B13FDA79192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24" operator="containsText" id="{421DB0CE-24AC-4C15-BE7E-F88EC45B742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5" operator="containsText" id="{DDEDE499-6B58-40E6-AEB4-E71740B6968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6" operator="containsText" id="{D7967215-EAD2-4250-9398-EBD4455A63A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7" operator="containsText" id="{49895626-200C-4C1C-9CCD-57204C4F73AD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8" operator="containsText" id="{6A30135F-14DB-4AF0-B24F-8B1368DEF487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9" operator="containsText" id="{CE9BBCCC-EFD4-4D30-B61B-4B0B562EB8CD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0" operator="containsText" id="{70FE9BD9-C824-4D0A-BE54-739310198C30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1" operator="containsText" id="{7E660D69-178F-42C8-BE35-C22E9D9134A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2" operator="containsText" id="{276BA24A-DC55-43B9-B38F-B3014DEBECC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33" operator="containsText" id="{6630FEDB-82BE-4572-9CFE-4FC6CC2B7570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34" operator="containsText" id="{9F4A05EF-6744-42CD-A1AF-5AF5F65A1424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5" operator="containsText" id="{2ABA34BA-5DD8-4C7C-A7D2-A1D7E637494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36" operator="containsText" id="{C49C163D-7ED9-46E0-B685-B8ED2A39992C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7" operator="containsText" id="{A9965D49-FAFF-44BF-B1FB-32140F8025CC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8" operator="containsText" id="{E21F8BB5-C65A-4177-81F0-F73B70E3814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9" operator="containsText" id="{711CFE64-1B26-4B32-8A25-7AF5C086399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0" operator="containsText" id="{EDC23BBA-5064-4493-AB59-846553179FE5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41" operator="containsText" id="{F69C408B-8BEC-473E-B53B-D4C947EEB1F7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42" operator="containsText" id="{97BC5D20-B4D4-4B9D-BA49-238D46DEEE26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43" operator="containsText" id="{2D848B48-EEDE-4DDB-88BA-EF61AF736EA6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44" operator="containsText" id="{AF678AC2-4FDC-4B2A-93BC-2C344156A4ED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45" operator="containsText" id="{0B645548-B44E-4AB5-88AC-EF941B1C201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46" operator="containsText" id="{2D8E4575-3EE2-409F-9543-18276493AADE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7" operator="containsText" id="{2D6CBD84-D087-4B33-8411-3183A9BA2A3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8" operator="containsText" id="{9ECF7E51-E1DE-4D18-B605-7D3AFA350E2A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9" operator="containsText" id="{F66F4E20-4753-40E9-B028-B650207AA89A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50" operator="containsText" id="{BC106F5D-E8FA-4FAB-981C-8DED7ABF8DDA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51" operator="containsText" id="{D070B7B9-7783-428E-AB38-2522326F867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52" operator="containsText" id="{714091F8-7D84-49DF-A229-385FAF217738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53" operator="containsText" id="{7772C259-82DF-468E-A9BC-008B2831E9E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54" operator="containsText" id="{DEC9528A-1BC6-4D6B-A4C5-967A8EC51B9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55" operator="containsText" id="{E23CDE6D-F0F5-416F-99C8-35A44E4CEF3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56" operator="containsText" id="{C5839719-082D-4E80-A944-A8FFEE3CA2C7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57" operator="containsText" id="{3E6A5748-11F5-418D-A816-6DE725FA9D3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58" operator="containsText" id="{9CBD8C68-5A93-46AD-B30B-35F909F8F1B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59" operator="containsText" id="{D1DF7C90-0CE6-40B4-9542-7750ABF8E2DF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60" operator="containsText" id="{04B4EAB0-BE4C-4C9E-8EE0-90EBF31B7721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61" operator="containsText" id="{0D2BBCE1-B87E-4CBA-948F-A44FC3057C8E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62" operator="containsText" id="{9FE15AD2-080C-4C8A-9ACE-462F27BE22B1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63" operator="containsText" id="{A327A4F9-4006-41BA-8280-39A0E40809C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64" operator="containsText" id="{123D5E7E-A69A-4775-8492-29B9E3AAF7B0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65" operator="containsText" id="{EF20645A-D20F-4CE7-A2EC-669EE2E43032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66" operator="containsText" id="{60097F85-ECF3-40C7-B632-B0F61FA177C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67" operator="containsText" id="{22BBCDBF-018E-43C0-BA4B-CAC9E5D750EE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68" operator="containsText" id="{17CC5B75-256F-4D7B-BD9B-AD45ACF8850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69" operator="containsText" id="{B73A1B3D-D6D0-4372-B53C-D03D3170CB8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70" operator="containsText" id="{7FA5E1A2-E52E-48F6-9C0B-9B8F56428301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71" operator="containsText" id="{7C17BE59-6581-46FA-9F3F-BCEC87F900C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72" operator="containsText" id="{903EC0A5-47AE-40F8-AFF1-FEEF54BE7AE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73" operator="containsText" id="{F783D3CB-0580-4BAA-B67D-0B00A6FE194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74" operator="containsText" id="{2147D5B5-D1A5-4654-A247-7C552BEC8F6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75" operator="containsText" id="{AEF92C51-0D4B-4CB3-B9C2-FEC3A5BC3759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76" operator="containsText" id="{07C2753C-8973-4660-BEF3-ABF56DA68C29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77" operator="containsText" id="{7AA64A39-354F-4183-ABFD-E50D89C79D8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78" operator="containsText" id="{7525BF9A-7803-4F59-B5F0-A9347C7702E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79" operator="containsText" id="{C04967BD-A440-4967-B9FD-4B8BF42533E0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80" operator="containsText" id="{7EFA8839-1F29-4D7B-B78B-C58087356077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81" operator="containsText" id="{C6899EC2-AA19-4F50-BB02-186F3CB0B5B9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82" operator="containsText" id="{C02FB83C-9411-418E-9785-0F84B076BD7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83" operator="containsText" id="{6B3C6CD4-55DE-4CF5-B171-B16D94696C00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84" operator="containsText" id="{2CD43F5A-F388-4B35-BB45-1A99EA5CBACD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85" operator="containsText" id="{6DCB32A4-A9D4-460D-AF69-D1A3618FE45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86" operator="containsText" id="{3321AACD-BFBB-4929-984B-3B55146B4AC0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87" operator="containsText" id="{5FC3CA6A-A975-441A-8114-66EAE97FED8E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88" operator="containsText" id="{64D1AF40-C397-4843-939A-ECA24413CC4C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89" operator="containsText" id="{78B04970-8854-44BB-A222-01627A688AA1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0" operator="containsText" id="{5F5A8C48-0210-4231-A76D-744AEE88CD1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1" operator="containsText" id="{EE10861A-EEE3-4813-87D2-618997B0FFC4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2" operator="containsText" id="{998E2927-82E4-49A0-BEAA-BBC7FC6C173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3" operator="containsText" id="{BABF1E4A-E298-43F7-A397-D3DEEF3CA7E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94" operator="containsText" id="{DD64ADAA-1604-4E4F-B239-63BF406997C2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95" operator="containsText" id="{62E8D055-29EE-4DC8-BCB6-70D7BA508DCE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6" operator="containsText" id="{6BC6272B-CF30-43C0-B694-C2DDE99054D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97" operator="containsText" id="{E44018DB-6F3F-4A06-B57D-16BAAB3B656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98" operator="containsText" id="{53558096-B5EF-4F3E-89EE-D2DD3B9F0BD7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99" operator="containsText" id="{4A3E289F-7330-4CFE-A5FB-8CB7659039A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00" operator="containsText" id="{41B02E6A-72E3-48F1-B6BD-757A8FD2FC64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1" operator="containsText" id="{66907449-5477-4793-AF4A-89C004C023B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02" operator="containsText" id="{DDD9A400-18FB-4F92-B3CD-00FA50F3506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3" operator="containsText" id="{9C98622A-3FF7-44EF-9BAC-43E36120F84C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4" operator="containsText" id="{82DA85F7-424E-4DB0-9575-CE3F17880CE0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5" operator="containsText" id="{7572E79D-51A7-4A90-9AC2-7B761F07F85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06" operator="containsText" id="{770FB421-6F08-42A6-989E-725102EFF68E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07" operator="containsText" id="{923C9ACB-9CFE-449F-AE09-FF3AD8331C26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8" operator="containsText" id="{7B71674F-229B-485B-AD1A-A37C96911EE1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09" operator="containsText" id="{59172DD0-4B86-499F-8C54-F8AC894B91A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0" operator="containsText" id="{9C0107F3-151D-4422-BFE5-CC2CFDFE54C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11" operator="containsText" id="{6F6A10AF-A8D9-4999-9277-F97ACC4D0F4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12" operator="containsText" id="{08CE7987-A4D7-490C-8F61-90B9279715A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3" operator="containsText" id="{8F1C0F4F-D847-46FE-B2CA-BAB77C2CCCFB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4" operator="containsText" id="{88EF9242-3AB2-444B-9AB9-DA5F7C350D3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5" operator="containsText" id="{04B484E4-49DB-417C-86D3-E24F984E090C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6" operator="containsText" id="{B7110992-CCE8-47B9-8CC8-AA80362E560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7" operator="containsText" id="{B177EC70-08DB-4692-8AEC-D58811126EB3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18" operator="containsText" id="{FCA2654D-80E9-4F12-9792-A13CD88989E4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19" operator="containsText" id="{B41F311E-DA10-4388-9B75-24F47899CFC3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0" operator="containsText" id="{6A547814-924C-4536-A1EA-F10C17969B2E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21" operator="containsText" id="{68324075-85B7-49B9-A0C6-DC113D885084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2" operator="containsText" id="{679792A5-9D74-4FB5-B93A-63E5FFE16BDE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23" operator="containsText" id="{CE50AFE0-1276-4F55-9805-ADDFDCE00415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24" operator="containsText" id="{7BD21E5B-3BD1-4F2C-861D-E412C28D784F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5" operator="containsText" id="{F485A3E6-E361-4B3D-AD68-EEEE5CB538ED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6" operator="containsText" id="{1745DC54-A7D5-4BAE-9F2B-6512FC3AD88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7" operator="containsText" id="{1C826507-316C-4C5C-8A85-5ABC96DF223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8" operator="containsText" id="{A7654D91-04EE-4883-98D0-73E458615654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29" operator="containsText" id="{D7F5F86F-4699-4FA9-961A-89C7AB567B2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0" operator="containsText" id="{81C3B73E-E246-4CA5-8D2F-B5086E0938F2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31" operator="containsText" id="{D20EF2A2-A0E1-457C-BBD8-119465086D0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2" operator="containsText" id="{8EC45D3F-BD1A-4BBE-A0CA-542B0EAD824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33" operator="containsText" id="{952CD43B-02B6-4600-A66B-BAABE131276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4" operator="containsText" id="{CF5F172A-F02F-4604-B0C0-4854B66EF5BB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35" operator="containsText" id="{8AB205CF-D628-4462-9E40-11A910EAAC58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36" operator="containsText" id="{191941DE-70FA-426D-A1B0-42C718680837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7" operator="containsText" id="{AE19BCB9-914C-474D-AEEE-FCD9BC2116F2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38" operator="containsText" id="{0F7EA736-8DF2-43BE-A5FB-09063DF74DFA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9" operator="containsText" id="{EA609B06-4066-439E-BE50-111D397212A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0" operator="containsText" id="{015F095E-CB32-4F72-BCC0-D67E9E338FB4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1" operator="containsText" id="{B9ACB197-FA98-4317-BD79-C4DE8B054C75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2" operator="containsText" id="{F158571B-8981-4790-A09E-74EED364B76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43" operator="containsText" id="{D30825A2-4B09-4938-A337-0B9044645DD8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4" operator="containsText" id="{6E8C13A7-EEBE-487D-AF98-054991EA1267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45" operator="containsText" id="{9D9234B4-1DBE-4BFD-8269-731B0AF4BFA7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6" operator="containsText" id="{195B19E9-66D7-4859-B36C-BD4E8C42F08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47" operator="containsText" id="{B6FCE607-1544-4881-804B-DCED3628C5DF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48" operator="containsText" id="{016C3640-FB24-4F6F-AD20-FF93F581DD3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49" operator="containsText" id="{8BA04358-1F5C-4BB2-8694-6742CB6918BE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0" operator="containsText" id="{269EBCD2-51C9-437A-A0DA-5185CBABB0A4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1" operator="containsText" id="{D47A71AD-6B30-406F-A508-10A8D267C6B9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2" operator="containsText" id="{6D0DD755-56A0-49D9-98DA-418648E62721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3" operator="containsText" id="{2BE76EE5-F756-4C72-9BE6-826E7F81BF8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4" operator="containsText" id="{0E63CFB0-D115-46C9-BA61-9AEB293E613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55" operator="containsText" id="{5FC1E5C0-FDE2-4702-9C1C-0E253F29178C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6" operator="containsText" id="{51CE88F9-C0EF-41E5-9263-B16255CACCD4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57" operator="containsText" id="{E28BD6B8-11BC-4860-9AAB-BE1DCF296DCF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58" operator="containsText" id="{D14A8B99-4F6A-4E3D-80F1-D15D8E2E4D35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59" operator="containsText" id="{88905E64-56E7-432D-BE1C-82B679668AF9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60" operator="containsText" id="{887046E6-26DD-427F-9CD5-825DDBE79CEB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1" operator="containsText" id="{E9DB0A22-A7C2-4AD4-AC66-474F1395D8C7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62" operator="containsText" id="{EF515976-6BBF-4D33-A86B-D5C2B04D549B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3" operator="containsText" id="{52B9D35D-D4AC-46B4-835F-6B979D0663E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4" operator="containsText" id="{5C645328-9D91-4451-9818-F5C65FF1A21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5" operator="containsText" id="{8421C632-3A91-4E71-BE20-A7E4538182A5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6" operator="containsText" id="{20A73435-F66C-40A2-BDFF-6CE72ABA102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67" operator="containsText" id="{E1F35B4F-762B-43E1-A3F5-CC6BCE33A94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8" operator="containsText" id="{F89C7954-D8C1-4BCB-AD09-83B03B36046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69" operator="containsText" id="{D1CC3ECE-6CEA-47C7-B883-0A92E4979A2B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0" operator="containsText" id="{EA60E38C-4C25-4FE7-BC2A-D116BD5B9447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71" operator="containsText" id="{D4FB39BA-416D-45CB-9052-35D1AC2783BE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72" operator="containsText" id="{E0CF7F82-40E7-4873-A754-312BDC37C4FA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3" operator="containsText" id="{A8BBF2DD-1A06-43A9-B925-628F28AC134A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74" operator="containsText" id="{09353567-17DF-4EDA-ABB0-8E49D8E494E2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5" operator="containsText" id="{A5EA31F9-F3C8-40B8-BBF0-990D3AEE5AD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6" operator="containsText" id="{18F3BD0F-D21A-43E1-AA64-A339F866837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7" operator="containsText" id="{9A076B1F-A1B1-41AE-9478-88FB15D9EE9C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78" operator="containsText" id="{83EEDCA5-DE53-4F51-A286-03CABAA23845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9" operator="containsText" id="{8B10C3EF-FAAF-4FC5-A4C9-BA40254AFE24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0" operator="containsText" id="{6C9EC59F-6119-4C7F-BECE-7281AB9FA6C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1" operator="containsText" id="{27522B8F-4C73-4AF8-8FC7-6800966EC5B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2" operator="containsText" id="{9FB24C35-7FE9-46BC-881B-D71B53004A54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83" operator="containsText" id="{CD13A7FD-FDEF-4F4B-A7CA-9E131459075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84" operator="containsText" id="{97A21CF2-CAB2-4F31-BEE4-4F50A82C890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5" operator="containsText" id="{5A59B21C-EF57-4909-B215-A79A24F9CA15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86" operator="containsText" id="{A7C77618-2CB3-439D-BB7D-D9D32C81BF96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7" operator="containsText" id="{C43F70BA-0EC9-4F97-8FB3-5DB5EF897C3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8" operator="containsText" id="{B83E6034-14D8-405E-9195-E9C5FDC0FB4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89" operator="containsText" id="{93307576-4778-4A94-91AF-B1FB9D0C6FA9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0" operator="containsText" id="{A1CFC04A-B7F6-4212-8D2A-42B56525597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91" operator="containsText" id="{4CC208EE-207D-464C-BCA7-7BF00BA1EDEA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2" operator="containsText" id="{13F26128-33B5-4F4D-8D32-D714C008A82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3" operator="containsText" id="{AA14CBE9-F9E8-437B-8A71-A73AA27C6C11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4" operator="containsText" id="{EFE571FD-80CB-4DB4-9279-D96F26B121B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895" operator="containsText" id="{4944B93B-30EE-4E56-AAC7-414AD4708D0E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96" operator="containsText" id="{D735FE19-229B-480B-AD52-2ADA4C20ADA1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7" operator="containsText" id="{6EF65311-4E3B-4FF2-B60C-DEE6E8484829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98" operator="containsText" id="{FC691F46-810B-4ECD-B43E-03C14DDB9050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99" operator="containsText" id="{F42CE279-A999-441C-B035-26BDB057D63A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0" operator="containsText" id="{943F7747-113E-4EFE-9DF1-9DC04A895E13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1" operator="containsText" id="{6304B3E7-BC21-48D9-90F8-22EE5BF6E34B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02" operator="containsText" id="{3E36A943-AE90-4B7C-8F86-A9E0656BA436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03" operator="containsText" id="{8817E89B-5EDF-4325-9A71-2E58B4265560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04" operator="containsText" id="{92D3A14A-3A53-4D4A-B965-8D047769766B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3406" operator="containsText" id="{65080556-A1E3-47D8-996E-218DE140F5F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7" operator="containsText" id="{9D1E9CEB-6F25-4BED-92F2-7F3837D402F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8" operator="containsText" id="{CD1B0983-3A26-4322-A5F4-98E13DAC1B07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9" operator="containsText" id="{AAC8CEC9-2957-481C-B9F8-BD4B10FDF4A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10" operator="containsText" id="{0E706345-0A0C-4F3D-81B0-52B1B46B478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11" operator="containsText" id="{236F9EB9-510A-4B19-A7B2-65A4361520C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12" operator="containsText" id="{C34F2405-1752-43A2-A0D8-31DF2139198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13" operator="containsText" id="{20B93B1B-1E78-4857-850B-58C2FD558F9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14" operator="containsText" id="{0E4FDEFE-7AE2-4539-A23F-330A7DD6A56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15" operator="containsText" id="{9DFC75DD-7EB6-48FB-88BD-37E7DBC1463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16" operator="containsText" id="{C571651F-2D32-4088-8823-EE37C25B8E7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17" operator="containsText" id="{988A9FC2-9366-4B21-B864-A3A27F3B3757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18" operator="containsText" id="{69DE23B3-45FC-498B-987B-ED0B5F2AD57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19" operator="containsText" id="{C06C116D-18B5-4364-B4AD-A4210CBDFFE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20" operator="containsText" id="{C4B10F6F-6D87-4953-8596-F7FF42E224F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21" operator="containsText" id="{E0806811-D045-4AF7-B635-7FC2FB89B09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22" operator="containsText" id="{509EA631-8F29-46BF-944C-EA21A8FC017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23" operator="containsText" id="{087097B2-EF2C-4429-843F-61C52ECD0EC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24" operator="containsText" id="{403EF522-2D1E-4F4A-9100-C260C047960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25" operator="containsText" id="{2E73F8FF-150F-4A9C-B639-8E0D9C5B79E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26" operator="containsText" id="{101431E7-E20C-4A5F-B375-99B0AE4F635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27" operator="containsText" id="{58033461-74FE-4517-B2C0-7AC93D12C26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28" operator="containsText" id="{36015A93-AFEE-496F-ACEE-3E9B8DFB7F7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29" operator="containsText" id="{E81BCDBD-3552-4DC7-8270-B02266385D1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30" operator="containsText" id="{9F53929A-F7D9-4262-937D-BDDD8724330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1" operator="containsText" id="{FE438A2A-1AFF-4D78-98FD-AAD77E0158D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32" operator="containsText" id="{8321C48E-725A-4BC2-A275-B2E7EE45602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3" operator="containsText" id="{D9AC2557-8B6C-44D2-A592-BBFC61881DB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4" operator="containsText" id="{083A6C6F-75A3-47A8-9D1F-392379E1BD1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5" operator="containsText" id="{75507E85-6E83-403A-8B18-256F8589BBF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36" operator="containsText" id="{E77C0C3E-570D-428F-91A3-50F91C11B0E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37" operator="containsText" id="{5DCCF833-20FA-4EDC-A355-B144FD6BFE1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38" operator="containsText" id="{54D2CF35-628B-45E8-A543-1A945C9D679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39" operator="containsText" id="{25CA9E10-F91D-4040-8F44-102E1ED0D3E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0" operator="containsText" id="{62E4B2C5-E1B9-4AC7-AD56-D6E682B9EEA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41" operator="containsText" id="{1C7AF779-CB01-48EF-8290-E4384B8DEAD7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42" operator="containsText" id="{94B8A567-F6DC-423E-9E01-5E266A478E5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3" operator="containsText" id="{476C962E-F0A6-42F6-9D45-DA46513E5B0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4" operator="containsText" id="{97BDF466-8FAE-40F8-BC46-126B2DE221A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5" operator="containsText" id="{CCBF5B5B-ACD5-407D-A550-709407F50F7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6" operator="containsText" id="{C79DBE63-911C-451B-A123-6BB75E15912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7" operator="containsText" id="{A8F060B9-6307-42C5-95CA-1B718797606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48" operator="containsText" id="{6735C50F-60F9-4C21-B222-757BEF9CC1D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49" operator="containsText" id="{06387708-BB4C-4D34-92DF-BEAF191F3AB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0" operator="containsText" id="{EF4CDCD8-FE8D-4E8F-B5D8-6DF77A8EDB1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51" operator="containsText" id="{7B3B2339-7F59-470F-8807-96FDB74C88B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2" operator="containsText" id="{A92E3C62-AF2B-4889-8553-DBF7C2FB95B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3" operator="containsText" id="{78F1AF42-844F-4DA8-A8DF-5B6C3F70793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54" operator="containsText" id="{2EE5A7BA-4CC5-410D-8EFF-FB5F364D0EA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5" operator="containsText" id="{63816D00-34CA-41C4-9B7D-68EEA1B92941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56" operator="containsText" id="{A1692EC7-FEC5-4BC2-A84E-7DC4FBA6913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7" operator="containsText" id="{8C486ED3-DC13-4001-B2D4-3C524882AC3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8" operator="containsText" id="{49084552-1219-4BEE-A9AE-F403392B50F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59" operator="containsText" id="{BAACA42A-61FE-4173-B669-BA9B360DF6F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0" operator="containsText" id="{2D72FAA1-D28B-4440-AD8B-C6E9E844DB2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61" operator="containsText" id="{51FAF208-CAB8-43E9-83D0-DF38555E36F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2" operator="containsText" id="{D6E502DA-C463-4693-82A9-B1441294B58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63" operator="containsText" id="{25359031-5148-4D4A-A863-E1353C8BCA4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4" operator="containsText" id="{EE329A29-C857-4E00-8D56-CD4EBF1DACC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65" operator="containsText" id="{93C8B42E-B197-4FC4-8FD1-EEA7739B927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6" operator="containsText" id="{E852FD9D-5C28-46EB-B92C-96B728E1F78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7" operator="containsText" id="{5E635B35-0E05-4D82-BA15-7994E7AEC86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68" operator="containsText" id="{B384D645-0A11-460C-AA7E-BFE86F77534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69" operator="containsText" id="{14B9313B-A945-44A3-B855-2C4F7C407C3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0" operator="containsText" id="{557EC71C-993D-40F4-8511-54D58C3A573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1" operator="containsText" id="{4055BFA5-FB1C-450E-B9D6-5E459844ED1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2" operator="containsText" id="{FCDE5A8D-4110-4091-B045-7F75118B636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73" operator="containsText" id="{C6200D81-A1B4-4D1D-9633-CDF8B076A76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4" operator="containsText" id="{BA70AFE5-223B-46E8-A62D-D0349293600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75" operator="containsText" id="{D59B4C4D-85BE-4FB6-83EC-5C826C2C668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6" operator="containsText" id="{1D5870CA-8262-4C0B-877B-75FF2CA03B2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77" operator="containsText" id="{3406B29A-CAA1-40A1-9739-233ED53109C7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78" operator="containsText" id="{E2C48C63-5D9E-42E3-B21C-E7342870C51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79" operator="containsText" id="{713E0892-52AE-4B1A-B9E2-7092C8B84FC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0" operator="containsText" id="{F59427EC-0285-449A-B754-DAEB1FA4CB0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1" operator="containsText" id="{D63348E0-568E-4B1F-B5EF-167E14C414C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2" operator="containsText" id="{FAF238CC-72C8-4477-80C1-EA1C5A5ADAE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3" operator="containsText" id="{684D97A5-F7BB-4ADD-8B82-6F1F0BC7B3E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4" operator="containsText" id="{5277040E-BC74-42B4-B7D7-6F530316182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85" operator="containsText" id="{7553C15B-433C-4E6E-AF77-69919D6F104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6" operator="containsText" id="{2ACFF7D6-AF93-4F3D-AADA-9BFCF85E44C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87" operator="containsText" id="{C1313958-D1F1-4B9B-B644-DCC4A10218B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88" operator="containsText" id="{43985B06-9318-4372-BCE3-9F3D2B983C8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89" operator="containsText" id="{0F9339B8-C321-4F20-BBBC-FAAB41362BC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90" operator="containsText" id="{131DA89E-3939-4D82-B5F1-976750D5FB9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1" operator="containsText" id="{454BB718-8DAA-4E6A-8E76-FCB89987747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92" operator="containsText" id="{9B42132D-9BFB-499C-95AA-B0915AFC9BF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3" operator="containsText" id="{54103AF8-C0DD-4B65-8188-0985FD1D9DE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4" operator="containsText" id="{47E7BFD1-9DE6-455C-ADF6-C18268AFF82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5" operator="containsText" id="{B67DBD26-420F-47EF-8251-5E6E636C7E4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6" operator="containsText" id="{657DFC0F-2792-42E7-9526-57AD5FD7BD1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97" operator="containsText" id="{E0CABE54-7E92-4955-B052-4D5D5C5EFC2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8" operator="containsText" id="{81D508D3-1289-4319-8B4B-C1377638EEC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99" operator="containsText" id="{27E6466E-F35F-4CB5-A55D-6DCC15E24F9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0" operator="containsText" id="{9DE8920C-6088-4933-896A-B488E9229EB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01" operator="containsText" id="{7C5A4F96-02F2-4909-B71E-669D3E58598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02" operator="containsText" id="{62332EC0-B503-457E-B23E-01212928A1D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3" operator="containsText" id="{D694BE24-21AE-4C96-B635-3C020CBA079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04" operator="containsText" id="{C71E27D0-D14A-4277-944D-177872937E1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5" operator="containsText" id="{835192A4-DC16-4370-8E63-5E3254E96531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6" operator="containsText" id="{7616E843-D30F-4648-902B-072395B3AF4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7" operator="containsText" id="{0A4999E1-6AE1-463D-B192-413400AE0BA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8" operator="containsText" id="{D27A0504-E621-4502-AAD6-5DFF78C62C9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09" operator="containsText" id="{BCB5B029-E8C5-469D-A554-D1383C8DFBD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0" operator="containsText" id="{224CBE9B-7143-413B-A6D9-DAD310CE1E5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11" operator="containsText" id="{923D2B5B-F683-4FBF-AF07-43C2622383A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2" operator="containsText" id="{35AC82AE-566A-4F73-86D1-7694EF2F8BC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13" operator="containsText" id="{E3517E0B-9FB8-4057-86B2-1BD1A25764F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14" operator="containsText" id="{0FFF20D5-A1D7-4090-931B-23542F956DA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5" operator="containsText" id="{6C9D1978-1191-4D4C-9917-A0DD6885BCF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16" operator="containsText" id="{F01C2CD6-EA5B-45F9-BFE7-5DBE47B3F29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7" operator="containsText" id="{5E1D2BEB-F572-48A9-9C53-0409CB7D5E2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8" operator="containsText" id="{6C2B32B6-AB3A-4F27-9405-E7A2AB4E7C1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19" operator="containsText" id="{A70A5042-89E9-4FDA-8B64-C0179DA8324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0" operator="containsText" id="{75126C73-0FA2-4F53-A813-CDFCCC8AE0B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21" operator="containsText" id="{E5FBC9C4-C1F8-423E-9A59-10910AA3ED5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2" operator="containsText" id="{381DE837-25B5-43B3-9829-447E7A4CA81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3" operator="containsText" id="{31BB7808-D2B3-4B84-9572-7A368363E76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4" operator="containsText" id="{39A3D3D0-57A3-4E81-93F5-E7CE88947AE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25" operator="containsText" id="{507A1D10-891D-4A69-A637-AC0C2D0E6D1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26" operator="containsText" id="{034E85D3-8B92-4DFE-9981-77522B443C2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7" operator="containsText" id="{7D535191-BAEB-4ACC-95F2-DCD67AD86A2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28" operator="containsText" id="{D6E16BD1-4942-45BF-9812-7EAA92A71CC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29" operator="containsText" id="{F47A5A99-0AB9-49BD-83D1-D3C067655D1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0" operator="containsText" id="{8CCD432A-66F3-4947-BFB9-9138BF64EFF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1" operator="containsText" id="{F4760EE7-122C-4D54-A258-DE3AC4D431C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32" operator="containsText" id="{6090E58B-2D61-46CF-B994-3C5B9EBB665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33" operator="containsText" id="{21669568-6E7F-428C-A3C1-90C6B57E67B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4" operator="containsText" id="{7ACA40B6-8022-4FC8-A354-D2FED4702DA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5" operator="containsText" id="{724D95DE-673F-469D-8CC1-AD823B21BC2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6" operator="containsText" id="{324C6196-4D33-494A-978B-8F7CF256B8E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37" operator="containsText" id="{601B7EE6-10E7-4362-8149-6EF704BF4E5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38" operator="containsText" id="{DEB8E593-6DF9-40DD-84C3-020B763AFDE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39" operator="containsText" id="{D9A0268E-B3FC-4022-95BC-12640DC376D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0" operator="containsText" id="{3BB8FB20-E866-4581-B6C4-4DC13856A8D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1" operator="containsText" id="{E2B7ECBA-059E-49F7-881B-E35E0FB4027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2" operator="containsText" id="{302B26A9-FDB2-4FD0-A732-BB9C7C77374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3" operator="containsText" id="{BE24BBED-67CF-4D4B-B411-7B10577FFC7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44" operator="containsText" id="{B9A8DE52-9668-4D48-9EDA-388808246BF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45" operator="containsText" id="{670949D2-96BD-474B-A27B-FF500276307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6" operator="containsText" id="{0D3F1E18-3796-4F53-9D57-8C13EA9363A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47" operator="containsText" id="{ABEC92D5-986E-417C-AFCE-75BE2633730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8" operator="containsText" id="{E263BA83-7D76-4B22-B77E-4BED877E681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49" operator="containsText" id="{17FA4EF9-32F7-43BC-A583-4D4477C081B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50" operator="containsText" id="{BD6715C2-A2DF-44EA-877B-9E5F1B503F7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51" operator="containsText" id="{98E8FB83-5CC8-4AC5-9C89-FB578D9F199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52" operator="containsText" id="{510C807F-26F2-4B17-BD20-079B3842BB6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53" operator="containsText" id="{18DD3234-51C3-4041-8F1C-122B33232AF3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54" operator="containsText" id="{4BF9BDA3-640D-49FA-9E6E-5B1C6C879FD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55" operator="containsText" id="{038D3108-24AA-4997-B5FF-E1274D36E1D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56" operator="containsText" id="{3F95ACA7-F1C4-45DF-8BB1-CCCBFC6943A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57" operator="containsText" id="{65E35700-29E3-42CF-9993-8EB81AF7938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58" operator="containsText" id="{A910651F-8075-447F-92BA-320A7574C91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59" operator="containsText" id="{7B275C3D-B127-461A-962A-D2F69DD064B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60" operator="containsText" id="{A297E4B4-269D-4EC9-959E-52FC702B5C2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1" operator="containsText" id="{DFC0E28F-5B2E-4329-9428-A68F4183262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62" operator="containsText" id="{1B3CFD5B-E862-446C-965F-7324ADEABD0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3" operator="containsText" id="{67BFB9D8-2947-4D6C-92B1-E9FD71A8E46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4" operator="containsText" id="{91EEB65F-6796-452A-8ACB-0BA162FC646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5" operator="containsText" id="{ED07AAFF-3ABC-4A54-A657-A1A15BCB1CB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66" operator="containsText" id="{748319C8-E51F-4FFB-B992-332B5468B18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67" operator="containsText" id="{651B85F4-E461-4316-B431-1CC0225FD2E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8" operator="containsText" id="{E3D0864C-8506-43FA-A61E-5243AC8F68D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69" operator="containsText" id="{84BFD25F-C862-49C4-91C0-02F5B8E4AD2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0" operator="containsText" id="{C6944723-859C-4118-B05B-CE40B7D2B62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71" operator="containsText" id="{29EE035E-AC19-433F-9DC6-204F2A970AF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3404" operator="containsText" id="{E213571A-372E-49E9-8DB5-AECEC8C712D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05" operator="containsText" id="{E35E535A-3A25-4610-A70F-F4885D45B85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3387" operator="containsText" id="{A4639D17-77A4-4184-8BC8-8B159E0D975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8" operator="containsText" id="{679C249B-512F-4D3E-94EB-E4F121E38B6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9" operator="containsText" id="{723405AE-A3D1-47D3-877F-CEF9091B4A3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0" operator="containsText" id="{D3B37D28-5858-4B75-AF60-C64EF769AFE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1" operator="containsText" id="{F5584C96-CE6F-455C-A966-444F72D2D83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2" operator="containsText" id="{B740B32D-0CE5-494B-84EF-2D818A9FD9D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3" operator="containsText" id="{036D67CF-CBAC-4604-AD05-88D1B72485B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94" operator="containsText" id="{E62AFB88-10C2-4272-945A-059C3AEF60E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5" operator="containsText" id="{3C26639B-996E-4D2F-ABA7-29CA9FE4A61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96" operator="containsText" id="{F739BFED-511F-4832-BD13-B79837A6845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7" operator="containsText" id="{DF8C134C-C63E-4DFF-907C-D15A9807159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8" operator="containsText" id="{A35CE0FC-2A10-41C5-9D2E-C3E0CD8161F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9" operator="containsText" id="{B2D32517-6070-4997-A7B7-9BF67EF6ABE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0" operator="containsText" id="{C484657A-6025-4273-912B-3AD85C260E7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01" operator="containsText" id="{F2FF142B-6795-48A7-B681-16C62E45ABC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2" operator="containsText" id="{85E445B2-6522-41F9-92D3-59290AB7243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03" operator="containsText" id="{ECE2B536-39A1-4735-B905-4129C69EDD1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3385" operator="containsText" id="{D64696ED-D5AD-4E56-A188-2E10C210E0C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6" operator="containsText" id="{FF0B532F-73D5-43BB-8F1B-112E9597501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2624" operator="containsText" id="{170045A0-D885-4EDA-B340-952EEB0D996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5" operator="containsText" id="{0BF6D5FC-C6B7-4DBB-821D-BC47704CD41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6" operator="containsText" id="{17803E24-5BB4-4EDC-8E9B-6729D01B747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27" operator="containsText" id="{572F26B8-6C75-4135-A799-B2DC06873C8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8" operator="containsText" id="{9360FDDA-6C68-4F72-BC79-C66D1D90D9A1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9" operator="containsText" id="{3417F301-3FC6-4A81-B856-D649586A861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0" operator="containsText" id="{512DECFC-ACF2-4852-B53C-A895FE896C0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1" operator="containsText" id="{4A3BD3D1-9B0C-4944-B182-FC47C08684C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2" operator="containsText" id="{BDEEFCE5-450A-40F8-8AA7-BCEFE2A88B2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33" operator="containsText" id="{6ED56975-2E66-4B63-BBCE-AA19ADA7529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34" operator="containsText" id="{18CAE8BF-C64C-41BB-912C-42555DF0D54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5" operator="containsText" id="{90BBB598-9256-4E3B-93F6-B8E9AAF1160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6" operator="containsText" id="{4B88D101-CC9E-4511-A772-95566EEA78C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37" operator="containsText" id="{F43A90DD-2E93-4F2F-95B3-251E5D48858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38" operator="containsText" id="{108D52F7-0225-47C0-BE89-4246BF06C2A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39" operator="containsText" id="{E33D17EA-A975-422D-9281-C1A74FBA75D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0" operator="containsText" id="{7B3DCDD2-0142-45EA-A5ED-4262125E1541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1" operator="containsText" id="{E865BB87-2ACC-4868-95CD-BFDA9C4E5C17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2" operator="containsText" id="{B256333E-79F8-4D54-8AD5-CFE02F6BC50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3" operator="containsText" id="{8BBC061C-9891-4005-B3F7-C384286D978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4" operator="containsText" id="{87C8709F-CE87-4B7F-849C-64437823B7D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45" operator="containsText" id="{F3660A10-432B-4F2B-BDAE-07768FA7F73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46" operator="containsText" id="{B9A72CD3-6740-4935-9D6D-6244C7D7C54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7" operator="containsText" id="{8ACA969A-6ED9-49AD-BB77-8B54D887D93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48" operator="containsText" id="{DC22DC45-AE2E-46C5-9780-DAB2ACC2B15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9" operator="containsText" id="{48783CC7-43B9-48C6-8146-64E63877EB5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0" operator="containsText" id="{EE1243C9-6E95-4CEA-8E0C-6099B6AB20A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51" operator="containsText" id="{8E59B7C5-B8CE-4697-9943-8B1985443C8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2" operator="containsText" id="{C3A37079-402F-46E7-8C57-A7203CA75B6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53" operator="containsText" id="{08B797E8-8EB5-4863-B297-461E6488FE5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4" operator="containsText" id="{2C130B74-F99A-4F4F-A080-A4C84C39EDD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5" operator="containsText" id="{AE11A5C2-14B5-459D-BEFA-5C92700BF97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6" operator="containsText" id="{F53AE112-38B4-4081-BE6D-03F49503EBE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57" operator="containsText" id="{CD8A5F88-A1F1-493C-B38F-18D8A3F1831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58" operator="containsText" id="{DFE3F9BC-7D32-42E6-B056-1A7579DF0CC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59" operator="containsText" id="{9645AD62-BF7D-48B5-B2DF-0BAAA6B623A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60" operator="containsText" id="{A51B0944-9D9E-4604-99AC-13A203D9FBE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1" operator="containsText" id="{32E49930-B9EC-46F5-AACE-3A610FD034A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62" operator="containsText" id="{D19D575C-7ED5-467D-9FB3-87B13D37777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3" operator="containsText" id="{F9E7F71F-4152-441D-A14F-67D01F742C9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4" operator="containsText" id="{A95D2BEC-35EF-435C-A831-23E7F9EEC93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65" operator="containsText" id="{9F95233B-F3DA-45D9-B4F5-D9A9CCE4F81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6" operator="containsText" id="{CE859D9E-09E5-4622-8CD7-67058E5F3DD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7" operator="containsText" id="{B1497D3C-E20D-452C-B784-DBCC2F98423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8" operator="containsText" id="{5D635BD2-6FFE-4E7C-A71B-721D1BF40DB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69" operator="containsText" id="{485207A3-7203-46C0-8192-FBE758D7C89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70" operator="containsText" id="{5A271522-2342-4AF4-91BF-68C3BF13FC5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1" operator="containsText" id="{05D266D6-7C18-474B-98B8-A9BF1C71C24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72" operator="containsText" id="{57680E5D-5928-4771-92C4-E3F66735506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3" operator="containsText" id="{470C7974-FB55-4DA8-A1D5-590A8EDD9DE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74" operator="containsText" id="{200B1F5A-2E08-4F2A-A685-F0C9386E733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75" operator="containsText" id="{79E77A05-E8E7-4974-B976-61F7C74879C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6" operator="containsText" id="{25F01CDD-6E45-4632-B733-6438A908657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77" operator="containsText" id="{B1341026-9982-4C1A-B4C0-D8BCCE79994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8" operator="containsText" id="{B962A9E8-5A21-4975-BE4A-A6BB55045B1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9" operator="containsText" id="{397E2A9A-3B6B-4DB5-9E3B-E80CE0525F6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0" operator="containsText" id="{B83CEC9A-A708-4817-96C8-160244CADF2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1" operator="containsText" id="{F758C08D-479E-4F6E-86BD-6D203337A03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82" operator="containsText" id="{C2F7B100-8555-4517-AF57-D0037330FD0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3" operator="containsText" id="{2F40C005-554B-48C3-B1B8-735101F006A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84" operator="containsText" id="{5DF58241-0BB8-4831-9FFA-4302F42CFEF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5" operator="containsText" id="{5857C901-DC9F-4CAF-B44F-AFA6FBB1281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86" operator="containsText" id="{00E2AB04-B8CA-49C9-8C06-82389F5EF06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87" operator="containsText" id="{E3091AD7-4D76-4B36-B257-9CDCC179881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8" operator="containsText" id="{3C4AF930-9D6A-4A39-A2E0-836EEBF046E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89" operator="containsText" id="{0B2428ED-436D-4024-9BD2-5513282D896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0" operator="containsText" id="{F5AACF0F-B755-40F6-864F-46972DD4E9F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1" operator="containsText" id="{2AB1901B-376B-44FB-A3CD-A310C72A0CA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2" operator="containsText" id="{09FA432D-229D-433C-8856-BDCE15680BC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3" operator="containsText" id="{0483FED3-E7ED-419D-B327-4F246AC24B2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94" operator="containsText" id="{A1D56F37-4DCC-4747-AF32-0E731998AF0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5" operator="containsText" id="{94B5EF05-3231-4F60-995C-07B2A754705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96" operator="containsText" id="{45237C3D-5542-4B90-88F4-53C4B57A81A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97" operator="containsText" id="{BBA8D87A-52B0-41D7-B7B6-147FFC4F4B9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98" operator="containsText" id="{D3F2ED25-CC0E-4A60-8783-611FD4AEF79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99" operator="containsText" id="{FAD8B993-52E6-4950-ADE8-1F242035DC6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0" operator="containsText" id="{55DAE11B-54C2-4A47-BCD8-FAE52A54B61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1" operator="containsText" id="{9F1ECDA1-A95F-4760-AEA5-42A55CC93B9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2" operator="containsText" id="{3B3DEE34-B97F-4AB1-8122-65A50765917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3" operator="containsText" id="{78351B38-36BB-45BF-A95C-70386315DB6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4" operator="containsText" id="{4D96C73B-9390-4C9C-B308-7A1A381F135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5" operator="containsText" id="{07059931-6F1F-4847-BA48-78FD1D1947B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06" operator="containsText" id="{D20527B7-0293-48CE-B117-DAB9946B606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7" operator="containsText" id="{2335AD51-8420-4FD4-8878-E08DC0E9278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08" operator="containsText" id="{9FB4B5E8-7695-48D7-879A-1F269B6DDC1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09" operator="containsText" id="{C60DAA91-DE04-4987-AA1D-32785FAE2FD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10" operator="containsText" id="{78CDF7BA-2989-4ADD-9C73-FA09A88E5E4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11" operator="containsText" id="{5C87EDFF-7C35-482E-9318-1BAFC834851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2" operator="containsText" id="{8A1433BD-FE54-4533-B519-A98C23BEA18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13" operator="containsText" id="{5A859F9D-9D55-40EC-9374-EE68E0712C5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4" operator="containsText" id="{F62BD1A9-F56E-441B-8750-B5BC788A595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5" operator="containsText" id="{9F1FC58C-A115-4847-8F94-94A2FDDCB55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6" operator="containsText" id="{D4FC5E19-8033-45E1-B1FE-9BDB431F2AA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17" operator="containsText" id="{2676A770-CD3A-46D0-BCA2-60A2B8ECD62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8" operator="containsText" id="{F2B43588-1CE8-417D-A552-86A3FF331DE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19" operator="containsText" id="{E645EC5A-6B9D-48A7-ABCC-518BD014167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0" operator="containsText" id="{848991E9-2811-4348-BEC4-F9FB69FAB10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1" operator="containsText" id="{766923CC-5C01-4DAC-882D-7B25467938F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22" operator="containsText" id="{69EC37BE-809A-4F1E-9587-1122C602239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23" operator="containsText" id="{9EDEFFDA-354D-4287-B454-7F93F5732F3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4" operator="containsText" id="{55075324-2D2D-497C-A421-C91F62BA7BA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25" operator="containsText" id="{A80A8787-51AB-4A91-B7A8-3DCE67A7D3C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6" operator="containsText" id="{612D9925-CC33-4E09-AC9B-A02D649C8D4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7" operator="containsText" id="{ABBFF5E3-F148-4B2F-8A06-2FA55B99F18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8" operator="containsText" id="{9F356AA3-7074-4F97-A9B4-AE254DE009F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29" operator="containsText" id="{12F386B0-F35A-42B9-A385-1E98F6405F6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30" operator="containsText" id="{BD93CAF1-4F45-49A9-8A11-811EA9CFA61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1" operator="containsText" id="{FC184EB7-A212-4DDD-B907-EEF3078796B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2" operator="containsText" id="{3AC84683-37C8-414F-B71A-CEF8570C999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3" operator="containsText" id="{B6F4A245-D407-4D8F-8FD4-C31716F7CB3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34" operator="containsText" id="{D4458259-D3F6-4C04-B2AF-083EBB4C9B3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35" operator="containsText" id="{753AE207-BF90-4F1E-966E-918B1290B4C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6" operator="containsText" id="{A44C9FE3-2F82-44E6-8E84-ED7171A62C8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37" operator="containsText" id="{052FBF27-B7D8-4AB0-B83D-F8CDE2E241C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8" operator="containsText" id="{4CD20CFC-BE8C-4D8C-8E6D-A607A2FC4EC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39" operator="containsText" id="{A6E7A5CB-F48F-4156-A86F-E137F76B1AF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0" operator="containsText" id="{B5CDF9A1-CFA5-4E5C-AADA-9AAC3169F48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41" operator="containsText" id="{421648B1-EBA1-4083-9880-E870EE5CD92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42" operator="containsText" id="{47E35288-440B-4A84-ACF7-5083352A284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3" operator="containsText" id="{266A4A5B-88A2-4379-A675-77546FA121E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44" operator="containsText" id="{753855C0-8275-49B6-8F8B-5A86C7E414F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5" operator="containsText" id="{6F06C137-C240-4D71-8B5A-C24014B9115C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46" operator="containsText" id="{7A4B13C2-0BB9-48F9-A517-0C5D6C0F929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47" operator="containsText" id="{58953795-8A33-44B1-98ED-8B361571D96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8" operator="containsText" id="{72B2E8A2-4AD6-475A-992A-DE9EB47D13F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9" operator="containsText" id="{0BFA5740-B02C-47A9-86AD-682B7CBA6D5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0" operator="containsText" id="{EA60FEDE-505B-4BBF-B7ED-8F984B8C781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1" operator="containsText" id="{663094A8-B695-4256-A802-9877C924D13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2" operator="containsText" id="{02C53015-FAB5-4951-8B87-A9F63C3AE53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53" operator="containsText" id="{CF32C1B8-0955-40AF-9D92-1894CE20906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54" operator="containsText" id="{00F3CB92-9C04-4EE8-90F0-3B94C0636D2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5" operator="containsText" id="{292ABB8D-4B2C-4368-B67D-2D67E132CC3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56" operator="containsText" id="{26CD1EDA-1AA8-4F33-8C3E-E880A3BB2BE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57" operator="containsText" id="{2ADCEAEE-DC9C-4197-B092-266942AA7A5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8" operator="containsText" id="{B1710436-F5D6-4B25-AE8F-6522975AFD1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59" operator="containsText" id="{7439AAE4-855B-4462-959D-50AB33E9383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0" operator="containsText" id="{CF67DC8E-882C-4085-9E55-5C6359C45FC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1" operator="containsText" id="{A20A3DF1-A438-4AB0-97CB-63179E31913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2" operator="containsText" id="{A21C9876-9E14-4BB0-8EC1-E8DEDF77277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3" operator="containsText" id="{7D592D15-F376-48E6-B4E1-72EAA776EE0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4" operator="containsText" id="{78591A47-91E3-4285-8C1F-4A3A284F9DE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65" operator="containsText" id="{D5D0DDB6-1C3D-48FE-B8DB-2B136D8DC96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66" operator="containsText" id="{078657FE-D391-4AD0-B552-ED8C59DA8FA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7" operator="containsText" id="{361CA1AD-EFA4-4360-8392-14B0C592624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68" operator="containsText" id="{A3690D02-F0C1-486F-9FE9-EF6542A20C1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69" operator="containsText" id="{D6C84FB3-19D7-4ABA-BB6A-CD4AD0BA30BC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70" operator="containsText" id="{4AE5A79B-33C1-486A-B307-E8B2480F3AC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71" operator="containsText" id="{4C5262AD-2313-4BF9-A18F-D8C7B502F29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2" operator="containsText" id="{E84AA23D-4044-4583-B9E6-D288AF466C6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3" operator="containsText" id="{7F750310-14CF-4770-9073-0942B09AFCF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4" operator="containsText" id="{AAB0E882-958D-4958-A8C9-0D8E34283FB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5" operator="containsText" id="{1AF4AACA-658F-49C3-A7DA-83294659538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6" operator="containsText" id="{F4B1B2DA-10A7-4042-A022-8F9AB78623C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77" operator="containsText" id="{F92D12A2-7492-456B-8650-CF60B1A6E4B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78" operator="containsText" id="{9829555C-6966-40E8-88F3-F9DE5E6E8FA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79" operator="containsText" id="{8B40ECCD-5C03-493D-BDF8-BC0E67364E3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0" operator="containsText" id="{F2F3EDAB-E57B-42CA-BACE-D97103DF953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1" operator="containsText" id="{A80D1C39-C484-4F59-AF3D-B0F272F2518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2" operator="containsText" id="{2FBE2B0F-E0CF-429E-8C1F-FDADC8940707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3" operator="containsText" id="{FCFDF6BB-F2B6-4A7B-9275-5A477E6DF34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84" operator="containsText" id="{B17F1407-0EA3-4ADD-B11C-EB4055932FC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5" operator="containsText" id="{188AF2D5-596C-4251-AD67-41BC66DAC00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86" operator="containsText" id="{AF96C58C-A9FA-4E79-ADD3-5EE36239EFB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7" operator="containsText" id="{545E69EB-8CE1-464A-BAD6-71B156CDD41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88" operator="containsText" id="{E27625B9-22A6-410A-AB2F-33EB8B9D425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89" operator="containsText" id="{BE9932E5-F284-4A8A-B4FD-4A599E597FF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0" operator="containsText" id="{BAAEF5D6-42D3-4E67-A7D8-2EDECC2EB5C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91" operator="containsText" id="{A52CFB6F-F6BF-476C-8CE7-CC003A02251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92" operator="containsText" id="{C3816193-B0FA-47EA-8F9D-D72A5F3C189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3" operator="containsText" id="{A074ECE3-98A9-4F0D-A44C-5DC488E055F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94" operator="containsText" id="{35A78EBB-C345-477C-BE6C-24F037B5F9B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5" operator="containsText" id="{33583766-F5D0-43C6-88C3-01F092265D7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6" operator="containsText" id="{034766EB-A633-4136-83B7-5AACF1CD077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7" operator="containsText" id="{7AA61BB8-5712-46A1-AF35-9B825531AA5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8" operator="containsText" id="{22D545E6-A729-4263-92AA-B07624EF1F7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99" operator="containsText" id="{8C29EE0F-ED27-4B1C-944D-E4C6311D22D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0" operator="containsText" id="{25558F43-AB1F-4FD7-B37F-1215F5EF47D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01" operator="containsText" id="{107CF506-E25E-4A10-97B3-BFEEAFDCE76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2" operator="containsText" id="{ACBC6D8C-3A4F-4FED-93DA-533BE03C1BD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03" operator="containsText" id="{1F31FF90-8F36-4C2C-9280-A7FBF9C76A3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04" operator="containsText" id="{A7847BC4-BEC4-40DF-89B5-1BD34AF56BA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5" operator="containsText" id="{21F28CC8-2F12-4D17-AA4C-6B47CF8FA5C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06" operator="containsText" id="{D0A74732-5356-4446-832B-91175E1D61E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7" operator="containsText" id="{A03EA94D-CA41-4987-94EB-81F6BEC12F5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8" operator="containsText" id="{BF6E4F35-C748-4452-B0E7-7F4C5705576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9" operator="containsText" id="{3471EAD5-69D1-486C-BF66-5486798553D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0" operator="containsText" id="{91C5C9D9-61A2-4F45-8134-8B3A3C72522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11" operator="containsText" id="{307DB2F4-D246-4A4A-8192-20B4173FA6D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2" operator="containsText" id="{0F9536AA-1169-4A01-A6B9-F0B6AEAC05E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13" operator="containsText" id="{3715A1EB-35CF-4029-9C44-BF1A4DA37E8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4" operator="containsText" id="{46F534A7-2FD2-4AC9-BD4D-55FB07D8801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15" operator="containsText" id="{5BEFB246-A1D3-4CC5-BBF8-9712871CB5B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16" operator="containsText" id="{C4105710-3663-48F6-B6B6-7142748FD59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7" operator="containsText" id="{536D0AAB-EAD5-4266-91AB-32567938F6D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18" operator="containsText" id="{C91E08A9-7E5A-49B2-B231-5CB27CF0B35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9" operator="containsText" id="{45BE2E7C-4309-4A19-B039-1DFCF7A3183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0" operator="containsText" id="{136C177C-A778-4391-862C-75F48CBFADD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1" operator="containsText" id="{2C07A74C-E709-4193-99AE-09FB2AC8B89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2" operator="containsText" id="{57911E50-724E-4EFD-943E-9B64360D0FE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23" operator="containsText" id="{C8747FD9-5435-4DF5-BC89-347EB4B06E5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4" operator="containsText" id="{008B58FF-ECED-41C9-B44D-E09268A92EE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25" operator="containsText" id="{B92E98D3-C6D2-4364-93DC-46200E9AE0D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6" operator="containsText" id="{B7E3F926-7CAD-4ED6-A440-A9889B70F93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27" operator="containsText" id="{335C4261-5387-49AA-8232-96B818E936A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28" operator="containsText" id="{0EACDA67-FA09-4D3A-949F-8FDE9B96983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9" operator="containsText" id="{B2BA71C1-BBD3-4BED-A56E-F026F19A94D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0" operator="containsText" id="{B10413CC-90B6-456E-B7AE-739A812C816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1" operator="containsText" id="{474AF10A-06DA-4C8E-B3F6-012DE9776DC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2" operator="containsText" id="{F3656285-0E75-4C0E-B8E5-538109E7F26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3" operator="containsText" id="{5E10CCCE-BB98-4C5F-B07A-AF3519C7A64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34" operator="containsText" id="{A603B9C6-91D0-4BA4-B0A6-C8F0A16B04F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5" operator="containsText" id="{61ABBF39-664B-4C2B-B368-200CFACAF29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6" operator="containsText" id="{31FFE439-639E-413E-B147-AFAB5842D84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37" operator="containsText" id="{FC337CD7-46B5-4388-A181-8FF4B541B8A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8" operator="containsText" id="{1859A101-CE81-4D5B-9B75-497BF9A05AF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39" operator="containsText" id="{3DC21947-3810-498E-BE32-6595CA2D20F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40" operator="containsText" id="{F6F82945-00B5-4D35-B9BC-0C292B5222F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1" operator="containsText" id="{8E6459DF-6D40-4DCF-BCA1-7C2B2FF441B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42" operator="containsText" id="{7A23B4F9-6631-42F7-85AD-761D4A42DC8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3" operator="containsText" id="{BCA88382-2B68-417E-84A5-93979EF52D0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4" operator="containsText" id="{21BA1938-08AB-4F7C-AEB3-CC1F995BB69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5" operator="containsText" id="{AC77269F-3761-4338-A6ED-5F99DB9DFA7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6" operator="containsText" id="{199F4C5F-2AA7-48CA-B661-4B7ADDB5D6F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47" operator="containsText" id="{65DFA95E-B788-4787-B1C9-F2A038AF1A5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8" operator="containsText" id="{EE7B75AC-35AE-4660-98D5-96A4C8F2CE5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9" operator="containsText" id="{BCF0819B-50EF-4F99-9D5F-01CA54B307C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0" operator="containsText" id="{70D9E093-BF77-4F97-A4DE-D3D4FF910F0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51" operator="containsText" id="{E9D51E66-FD52-4AA1-B469-C1DCBF98ED4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52" operator="containsText" id="{711AEA1A-0CB2-41CD-9D5F-0FD22E27426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3" operator="containsText" id="{F6C208CE-C80D-4C55-AE58-FF8E591D2E3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54" operator="containsText" id="{2C345083-EA5A-420B-A7D7-D1C97DBFBF2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5" operator="containsText" id="{5D9DFFF2-A251-464A-BC14-C18E1BEE561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6" operator="containsText" id="{827FE22B-6B55-4CAB-AF47-E08C81518BA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7" operator="containsText" id="{B1F83C0C-05E6-47F2-9F3F-80C5F444A47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8" operator="containsText" id="{FBBCADA6-5738-4696-A3ED-E9C427356AB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59" operator="containsText" id="{024A42F3-1AEC-4D7B-8816-E65ABAD55BA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0" operator="containsText" id="{81D9341F-18A2-4F17-B56D-31AA9ECB570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61" operator="containsText" id="{FBB03FA3-6FCB-4EF7-96F8-345DFEE9859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2" operator="containsText" id="{D314040C-C368-40E7-B519-DD6989AB5B4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63" operator="containsText" id="{FF346F9D-8EFD-4B0A-91DD-AD33BB0E4E6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64" operator="containsText" id="{0F22AEA8-B32E-433E-BE7E-D416866FD66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5" operator="containsText" id="{2FA88EBE-8257-41C8-91E5-5FE3CFC6E59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6" operator="containsText" id="{6F4D4C46-1E55-42D5-80BC-4CD946E51BD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7" operator="containsText" id="{C8EA68F4-B653-46E4-8926-8E1515DC64F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8" operator="containsText" id="{40091BE7-CAD1-4647-8EF6-11187641F56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9" operator="containsText" id="{6AA8CED1-D6E6-4C0C-B25E-AF8D4DD10DD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0" operator="containsText" id="{45EC4FFA-2318-4071-B760-EBD4896DD3E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71" operator="containsText" id="{4442560D-5D12-4C30-90F8-D42B92A1AB1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2" operator="containsText" id="{D468FFB7-F9FE-4CB0-B9ED-F33C75191A8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73" operator="containsText" id="{0226E098-CDF3-4D3C-9331-659EAEE84D3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4" operator="containsText" id="{94A52EA6-C9CC-494F-82F1-B73462A3690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5" operator="containsText" id="{D23A9463-AFC0-4410-8E24-E27C958BBB67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76" operator="containsText" id="{633D1876-8DF4-4B0C-8183-A6BEEC4DF18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7" operator="containsText" id="{4703D125-1AE2-4426-A402-48019C7D991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78" operator="containsText" id="{36C6FF1B-30BB-469E-8471-131279485FA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9" operator="containsText" id="{DC741A9A-F195-4505-8670-3B69B0BC02E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0" operator="containsText" id="{4D1D6EF7-6816-4BF5-8212-15436B479A9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1" operator="containsText" id="{8E2A9186-4AF1-4546-876F-8CE7DF627B4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82" operator="containsText" id="{2F5850E3-5E6A-456E-A20C-1C11F44DE77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3" operator="containsText" id="{7D42A8E6-3304-4B0A-A34E-5B715053D57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4" operator="containsText" id="{BDA92BF5-AAB1-42F6-8F52-8DC99BB816E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85" operator="containsText" id="{6E134FC0-E1F4-48C3-B342-0951261DDB5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6" operator="containsText" id="{5E85D2A3-1920-4834-A3D7-5120EDA95CA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87" operator="containsText" id="{CBE7F4D1-F227-4AD7-BF5B-5A796278310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88" operator="containsText" id="{4279EEA2-278B-42BA-8659-340A6EC7B2C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89" operator="containsText" id="{0730B7F9-D3D0-4353-8400-1CF67C42BDD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0" operator="containsText" id="{175E9C25-BE31-469F-BE43-DB50C3BCE6B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1" operator="containsText" id="{D707B8F3-2AA0-4266-A9D9-77F01AA9571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2" operator="containsText" id="{B18ACC8D-5090-4CFE-BF09-050604F4C9A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3" operator="containsText" id="{9919BD3E-1463-4F9E-A79B-E03B051822D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4" operator="containsText" id="{91C78FFF-25B5-4C4F-9F01-4FE5D1CDA95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95" operator="containsText" id="{9DC0FB79-F97F-4754-834F-A6759DBA7E6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6" operator="containsText" id="{AED3B583-94DE-4A97-9D6F-79099FA02FB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7" operator="containsText" id="{8B58F4D6-E240-4ABD-AD07-3454574733A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98" operator="containsText" id="{A13BE9F5-F37C-4FAB-9EDD-939FE014D18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99" operator="containsText" id="{BCED4D0D-0198-490D-A6DC-955AADC7B69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00" operator="containsText" id="{CE67D5BD-3E19-48CF-8279-8814E40AFEB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1" operator="containsText" id="{D2FA5DAC-D00D-4B3A-94F7-B98A3E01C9F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02" operator="containsText" id="{FC5C22DF-06F5-4B15-AB48-9DDF22B5493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3" operator="containsText" id="{6074F700-E439-475A-AE2E-4CD4D12FF2D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4" operator="containsText" id="{D61C5BC0-EE01-4A36-9FA0-2F62186DE7C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5" operator="containsText" id="{78452347-220B-42CC-9A93-E20FE80ACB7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6" operator="containsText" id="{9331DEFF-ADC8-4D1D-BB10-BA1C634C3ED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07" operator="containsText" id="{9CB3AF84-22FA-4210-B725-EEF8E8B52F8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8" operator="containsText" id="{3327E51A-3939-47B2-AAD4-61B611E849A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9" operator="containsText" id="{9B641532-E50F-4529-9684-3CA35161421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0" operator="containsText" id="{1E0594C2-BE88-4DA2-B51A-A96C2E7C381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11" operator="containsText" id="{3C9D2F5E-5297-484F-9416-FCFC6C52661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12" operator="containsText" id="{852926F0-9732-4EEF-95D4-C98A0E1AE59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3" operator="containsText" id="{5774D7EC-B475-4565-B1A8-F9AEC9C7297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14" operator="containsText" id="{9B25DE93-E0C9-469C-B112-36BBF931C79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5" operator="containsText" id="{DAB2DA94-8182-4F6A-99D9-79319A47F09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6" operator="containsText" id="{8E4432B1-FEE3-40F3-BBBB-8F312758F46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7" operator="containsText" id="{2857DC31-7ECE-4A49-A209-5DF6BFDBF5F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8" operator="containsText" id="{FE3C1AC4-0B10-4B49-895A-EC5396DE90F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19" operator="containsText" id="{4CDCBDBA-CF21-4AC1-8783-C1A95366768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0" operator="containsText" id="{9CD90D45-4A46-46C6-A8FE-854E7BCE719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1" operator="containsText" id="{7B2AA278-4CE1-4312-8EC2-613D7CD9A02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2" operator="containsText" id="{CF4A7295-EC17-45D3-AF69-885F0AB6480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3" operator="containsText" id="{1A3A7576-BE7B-4A35-9D82-2A63F977B2D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4" operator="containsText" id="{E6B5883D-AB32-482A-AC2F-B16D157758E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25" operator="containsText" id="{0B9E9E85-E067-4FF7-B0F6-18BAEE01F34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6" operator="containsText" id="{5AB78C2C-4EC4-43E8-A2D3-5B0ED7167C4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7" operator="containsText" id="{2961BD68-984E-408E-A844-23AC2FD9B5A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28" operator="containsText" id="{A66279A1-E969-4F3E-9948-CD7BE152C03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29" operator="containsText" id="{ADA39737-E5C0-459C-B293-047F5A0E68F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0" operator="containsText" id="{A9B72CF0-09E0-4B19-8427-361F6045BD6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1" operator="containsText" id="{5A5F1E21-7AA8-4B1D-BCF5-85C9FACABEA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2" operator="containsText" id="{39B561AB-CD27-4CA2-A682-ECEA4099474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3" operator="containsText" id="{BC875B6F-5900-4555-85CC-BE95FE6C710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4" operator="containsText" id="{F8C8D29D-A394-4266-8533-C8DAAFE9A15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35" operator="containsText" id="{513AAF12-9EC3-4D76-884C-F85817A70FD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6" operator="containsText" id="{46D31591-2A47-4FB0-A144-88534EAA2A4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7" operator="containsText" id="{5DC6B37B-9FF7-4CC9-991B-CBF37B6A75C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38" operator="containsText" id="{78383C63-8E9C-45C6-B190-36568346ED2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9" operator="containsText" id="{10D8D8AD-0801-4EED-9A03-5DE6D008265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0" operator="containsText" id="{E858902A-26D6-4BBA-9DF0-CEED0EE6990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41" operator="containsText" id="{6AC0C357-0F4C-46A5-A379-78875B759BF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2" operator="containsText" id="{0749127B-85BA-43E9-AF1D-4E056629BF7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43" operator="containsText" id="{0CBC12EA-CF53-4EB0-BE21-71034F3044C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4" operator="containsText" id="{3ACFE026-87FB-49D4-A50D-55DD0FFB068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5" operator="containsText" id="{80A3854F-18F9-4D0C-AE80-A6610437807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6" operator="containsText" id="{A21D75C4-7784-4B2F-906D-19391A0FCA3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47" operator="containsText" id="{4B5D3B0E-4591-46ED-BF00-FAF257525C2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48" operator="containsText" id="{D09D1131-2343-4F25-8B4C-ECEF5F63E23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9" operator="containsText" id="{907C769F-76CF-451F-B22E-74F7DAC1BC2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0" operator="containsText" id="{1A4B560B-6F0F-4448-A98B-3892B87662E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1" operator="containsText" id="{62AEE7F0-2B5C-4D5A-866B-EC5D345D83F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52" operator="containsText" id="{83BA487D-152F-40AD-B758-CC0472719BD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53" operator="containsText" id="{3F16BB57-718B-4725-8B0E-33257354973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4" operator="containsText" id="{479AEE97-661E-4C83-9295-468EF8E5F7A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55" operator="containsText" id="{2C069F91-99B7-46FA-B510-1A9E622FD8E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6" operator="containsText" id="{BEBF40C9-E422-4EE6-B761-A2446DCC1EC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7" operator="containsText" id="{62ED813C-CD69-42DA-B685-58A3F329B99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8" operator="containsText" id="{5218E81F-B279-4A3D-ADB6-817F3D99DDA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59" operator="containsText" id="{6E83561F-01D7-458A-9DF1-8E7A8D363C7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60" operator="containsText" id="{1FFA8754-3283-4F59-938D-7171B24858A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1" operator="containsText" id="{C6EC2FC8-3440-4BDE-A3FB-7CD13F77140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62" operator="containsText" id="{5BEE5DD1-DE66-49AE-9348-B02DFA4C7A6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3" operator="containsText" id="{A7BF1E0B-973F-4128-9087-D5D8578CB22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64" operator="containsText" id="{976A009E-7732-405E-9625-27B239AEDCD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65" operator="containsText" id="{CD7F7BF0-B69F-49E5-8C15-9656D31B258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6" operator="containsText" id="{F658316C-1527-47FF-A90C-A2D0A6F178C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7" operator="containsText" id="{B419C987-6AB1-4BAC-B42D-9D6E9A9AFBC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8" operator="containsText" id="{DAB5B45E-F865-4353-884A-C589A7372BA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69" operator="containsText" id="{81E597D7-0C03-40FC-BC71-BA64D5DA080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0" operator="containsText" id="{4884BC90-3E69-486B-A300-AE8272138A4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71" operator="containsText" id="{C004D441-E657-4DBC-933B-A649FA248B9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72" operator="containsText" id="{97BFA6A9-8BEF-4C62-8324-E65FFA44D96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3" operator="containsText" id="{BCF11813-DCEE-4E4F-8942-F5AC80C2C4B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74" operator="containsText" id="{F3C391C0-DDF7-4702-B5A2-36BF5EB4617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5" operator="containsText" id="{AE5AF23F-C720-4CAE-B8E7-EDB2B2587C9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6" operator="containsText" id="{F2762A40-3ED6-429E-B6FE-2DC65A242ED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77" operator="containsText" id="{11A029DF-4576-48B5-A7C0-8645CE6D6BE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8" operator="containsText" id="{A72CD0B2-50E1-4C95-9386-F7BABA59D27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79" operator="containsText" id="{6F9D856B-D6F0-4807-8DC6-5CF87A73418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0" operator="containsText" id="{712E62CC-80F0-4CAC-91EB-271039E0640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1" operator="containsText" id="{DCE4D239-E396-47A1-9437-B35A7B43F92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2" operator="containsText" id="{2E243EAC-AEEB-42D6-BD31-AE716CD2B93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83" operator="containsText" id="{44B34F2A-E75D-4D80-A51C-ED8B09CB1AE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84" operator="containsText" id="{A4200872-49B4-4C20-9B02-9C3F0897C1D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5" operator="containsText" id="{A7599B9B-D7E2-450C-AD00-2E8C3DD155D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86" operator="containsText" id="{FA392BE5-6FA1-477A-B27F-BDBB2D3AA13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87" operator="containsText" id="{16C973E4-9003-4DCE-B601-F7C2CDBEE39C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88" operator="containsText" id="{0EA705CE-FC3F-42F2-B049-173366CA772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9" operator="containsText" id="{4C1CA0C1-594B-4AA4-8D57-74857631A1D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0" operator="containsText" id="{7B5461EC-A1B9-474C-9FDD-EFE07A65231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1" operator="containsText" id="{B6EFFA98-7ACD-4F23-92E6-8C8EABE4FFB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2" operator="containsText" id="{EB263DC3-1742-481B-99EC-E314DB417C9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3" operator="containsText" id="{CEF319B5-53B8-4ED3-B5DF-068E7A08211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4" operator="containsText" id="{A6DDF64B-A089-400B-86A9-FFB3BAD1236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95" operator="containsText" id="{0EAFB647-20D3-4DB7-A5EA-FCE929458DB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96" operator="containsText" id="{6D2B467A-F332-4BB6-9A3D-FE499EC3B32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7" operator="containsText" id="{B69912B7-5A06-46F9-8DDB-40F1BAA88FE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98" operator="containsText" id="{1D3C0B2D-DC01-4684-9734-F02BEADDF3B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9" operator="containsText" id="{14E80886-F2E5-4977-8DAA-C6CD3107B03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00" operator="containsText" id="{6128F531-CA40-4AEB-A611-DF491D8020A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01" operator="containsText" id="{173A47A8-3100-481F-AF53-598410B8480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2" operator="containsText" id="{509440D7-B6E5-4A31-8426-FF84C75246D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3" operator="containsText" id="{4946AD2D-465A-49C2-A932-F7ECC4D4608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4" operator="containsText" id="{B6384961-4E6E-4777-8D3C-A25CE4CBE74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5" operator="containsText" id="{0C42F9D9-1FA8-4106-9D10-F3AA052626B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6" operator="containsText" id="{B741F319-1D69-41BF-88FD-D70629D1B1C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07" operator="containsText" id="{321CC021-4F90-4E26-AF1F-66E6ED1E525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08" operator="containsText" id="{B38AC726-9CC6-4F26-B905-73B468730EB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09" operator="containsText" id="{4B0CE6C6-8764-46C8-B537-0ADF15BED70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10" operator="containsText" id="{5017B4C0-698D-4D9A-B3D9-76B3DE1086E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1" operator="containsText" id="{CD2BBB48-1481-468A-B937-41EB3FB1112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12" operator="containsText" id="{B122C2B9-C85B-4C8D-A674-D338AC5E60B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13" operator="containsText" id="{F3D20698-273F-46B8-ACCF-3E05B377D3A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4" operator="containsText" id="{10877FE6-5B8F-4BCC-8C8B-D8D70D90951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15" operator="containsText" id="{12E5B4CB-2B96-4578-97EC-A5C1D56C4B6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6" operator="containsText" id="{7A2518AE-5A65-4842-BD30-BB777C2038F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7" operator="containsText" id="{2E40EF94-4FB8-4CE4-A353-4ECD9766B01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8" operator="containsText" id="{704FE508-BF60-42CA-AFE3-6D3FF24FAE7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9" operator="containsText" id="{575AC4E7-5E57-494F-A363-FDF1DD2CAAB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20" operator="containsText" id="{B322D124-212F-4613-980D-048DF3B6243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1" operator="containsText" id="{697A4E8C-2979-4B2D-BA94-B9BEE271410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22" operator="containsText" id="{F7DB8449-31C8-41F2-82C1-C1E584EAF87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3" operator="containsText" id="{9C673C78-2072-4B32-A17F-F40B4C039E9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24" operator="containsText" id="{D9E5A45D-35E2-4600-A876-389FDA7C317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25" operator="containsText" id="{A924D274-69C2-4F5D-938F-C7D3F3264A4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6" operator="containsText" id="{6F702F4A-0109-4524-91D2-AFD1916C438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27" operator="containsText" id="{D7AA94F6-8C1F-4455-86E4-FCCCEC2303D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8" operator="containsText" id="{26F2BF70-CF60-4AD2-8BB2-687CF4A70A0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9" operator="containsText" id="{CE0E62BA-4772-4442-83F9-D4711C86876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0" operator="containsText" id="{2EA33FB1-EAA1-4459-9B32-56034A86EAE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1" operator="containsText" id="{C95C11BA-37F4-4BD9-8E30-2D338618995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32" operator="containsText" id="{03AF0084-9F45-424D-BA96-9FAE171F3F6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3" operator="containsText" id="{C7CAA41B-977C-4714-A734-52D8AC1E1BC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34" operator="containsText" id="{87BFC54C-229A-4AB1-A490-625446775EC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5" operator="containsText" id="{4951D6F4-F37B-4FF0-9EDB-E6AF87358A8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36" operator="containsText" id="{A9CBDCB5-5D7E-4FD9-8201-AE8027A8436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37" operator="containsText" id="{EB693A1C-F1DB-480F-A74F-A77F7AE5EF5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8" operator="containsText" id="{2559C7D2-3A54-48FF-BAEC-23A6F5186C1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39" operator="containsText" id="{20F1B816-076A-4B82-9534-0542F371224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0" operator="containsText" id="{3B3BC269-BA2C-4024-9561-BB293609C1A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1" operator="containsText" id="{5833AD64-F486-496B-9DB4-31830334572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2" operator="containsText" id="{6C9011F2-1CBA-41BC-A466-FC040894D57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3" operator="containsText" id="{A6BB595F-474A-44EA-8EA9-1AD26B0E758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44" operator="containsText" id="{6282F6F6-AF6D-4705-A585-2BFAFA0F339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5" operator="containsText" id="{A3ED45ED-721C-4A8C-B74E-14826D825DD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46" operator="containsText" id="{018653C5-F427-4D89-98BA-310EC5D9477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47" operator="containsText" id="{67B4B78B-46BA-48E8-B124-05DF00FE61D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48" operator="containsText" id="{585EF808-ABA2-4B35-AA6D-17FABA73510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49" operator="containsText" id="{8E68443B-DF16-4D0B-8B70-FB2C79A9352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0" operator="containsText" id="{7855A746-34CA-4EF4-B7E6-A98065D1D3C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1" operator="containsText" id="{1675941C-649E-42BB-B195-6880AAD5D3E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2" operator="containsText" id="{51E1FE85-0AD9-4A4E-BE8A-15F4AA247F2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3" operator="containsText" id="{DB03C7FB-617F-43B2-BED9-54D880861B6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4" operator="containsText" id="{0DBCC2FC-C1BA-4290-B806-6E6585802A2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55" operator="containsText" id="{81388702-CA69-425F-A0F5-312D2AA15AE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6" operator="containsText" id="{2740A9A4-3B52-415F-951A-2493E325C49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7" operator="containsText" id="{70BE1129-B0B2-4DDE-8FA9-6FDBFD8CB87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58" operator="containsText" id="{80824171-BDCC-4DF0-AE15-493436F067B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59" operator="containsText" id="{7D1BAD2F-D91F-48AA-B3CE-4301CEF404B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60" operator="containsText" id="{7FD932D7-1CB6-495F-824B-824D1962625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61" operator="containsText" id="{4CDB00F8-395A-4865-A147-92EDA87E938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2" operator="containsText" id="{37C63FD9-4DDD-4505-B147-189ED20D65F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63" operator="containsText" id="{AD573E54-F9E2-42D2-90A1-44FA6A172FD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4" operator="containsText" id="{AB79938B-868C-4969-BDF5-DFEA36719BC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5" operator="containsText" id="{0BAC1A3C-82F1-4B0A-850D-AFF1CA54FC3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6" operator="containsText" id="{DF76A134-856A-4756-A5F9-40D3FE1C28E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67" operator="containsText" id="{7CD0C774-D429-4472-9403-EAD30E0E72D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68" operator="containsText" id="{8B19F5A7-37F6-4D04-ACF6-5E9095918E0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9" operator="containsText" id="{9A0B3141-CB0E-440C-BE50-628918E31B1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0" operator="containsText" id="{052C0C2D-14E7-4BF4-B425-5EF2F6E6E5F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1" operator="containsText" id="{23A5C577-BC06-4C8C-8899-4F652C19003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72" operator="containsText" id="{9897570A-644D-407A-A671-F6676E1D6F0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73" operator="containsText" id="{D6707C7D-C2CC-481B-83EF-E95193200DA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4" operator="containsText" id="{280977B4-62DC-4D6A-A57E-5987FEE7DCC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75" operator="containsText" id="{53248F83-AB64-448D-88AD-E625D85C4C4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6" operator="containsText" id="{CF9CE3E1-1F37-4D5B-B793-34CD5035305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7" operator="containsText" id="{0D1C422B-7963-430E-ADE4-4D749002DBD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8" operator="containsText" id="{9CDC6A61-6687-4CA2-A705-C2438628ED2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79" operator="containsText" id="{E3FDC174-695B-4167-89BE-C4C5E823050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80" operator="containsText" id="{323C120A-9361-40AF-90D0-5BD95F5CE48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1" operator="containsText" id="{86EAFC96-392F-4AEA-982A-373CBDAB034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82" operator="containsText" id="{92AD3F03-EEE2-47BA-8D66-2E0BA0B961C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3" operator="containsText" id="{1152373C-268F-4A7B-BC67-D9353710143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84" operator="containsText" id="{2D41C754-2361-43F6-BE78-700FCF494A8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85" operator="containsText" id="{8DC1A8BC-B495-466F-8EDD-B36B8DDB242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6" operator="containsText" id="{AD479350-62DC-4842-84EE-E86F66A18EE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7" operator="containsText" id="{FCAD1696-F793-400C-810F-FC69F0B68E8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8" operator="containsText" id="{8AEFA53C-76ED-478F-80D3-AAF2EDF9B54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89" operator="containsText" id="{99B8AA2F-0D03-4AE5-8217-42D78EEFA16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0" operator="containsText" id="{4E26A0F6-9979-42C6-A5A8-DE80EC1675F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91" operator="containsText" id="{BB39740F-089F-405C-8E1B-E0E628EB2BA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92" operator="containsText" id="{E139A373-C8F5-4A4A-815D-8242088E499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3" operator="containsText" id="{904C966E-512E-4FDA-B08D-20C8A38AC1F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94" operator="containsText" id="{11FFB444-207D-433D-ACEB-BD9675DC34F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5" operator="containsText" id="{5D662A3D-EDB9-4F8E-8EA0-52BE7FA881A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6" operator="containsText" id="{09719625-C106-4085-9CE7-5248BEDAE47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097" operator="containsText" id="{D53A3704-AE59-4EE9-B148-55004483D29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8" operator="containsText" id="{CF0F3DD8-C2FE-4977-A5C7-63C571A26A7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99" operator="containsText" id="{BE2710F3-F7D5-49F7-8C4A-A0976B4093A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0" operator="containsText" id="{C095AE06-C0DE-4CC4-AE72-886BD93288A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1" operator="containsText" id="{F67E415F-8972-4E17-91B5-01F64F2677F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2" operator="containsText" id="{D6C0D065-5817-4181-94DE-B35F9545515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03" operator="containsText" id="{5DA90D7D-203A-4403-96F7-EE31008F462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04" operator="containsText" id="{2588EE43-3303-4EE0-8961-9A40C44DCFB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5" operator="containsText" id="{3206B481-61F2-432A-9A56-83153A48C07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06" operator="containsText" id="{A82004A1-7D4C-4633-BB7F-7962054EE39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07" operator="containsText" id="{10E7FD03-2D6F-4EB6-A741-C6AF9251FA9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08" operator="containsText" id="{CB9ED89B-1AA4-4F9A-AD37-9358724D86D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9" operator="containsText" id="{C595E3D4-157B-43CC-A9BD-568AD838910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0" operator="containsText" id="{FD43CB15-A639-4C06-A56F-B4ABA157620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1" operator="containsText" id="{C3FF42EE-BDB8-4CFB-BC01-44DBDD64F1D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2" operator="containsText" id="{EC69B287-9D42-4F5C-9918-4E00015B705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3" operator="containsText" id="{D22C8377-5D9F-4E86-9B07-458A26B6EC4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4" operator="containsText" id="{C45169FD-45A5-4E48-9898-0E601768E86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15" operator="containsText" id="{799E5A78-1D96-4B59-B288-9CC329CA076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16" operator="containsText" id="{0A81DF9D-157B-4529-B3F6-024BB2A8182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7" operator="containsText" id="{6522F030-3B4A-49B9-808B-58541D3E678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18" operator="containsText" id="{2C3B7FE0-309D-4AEA-B5D2-2111AE46A01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9" operator="containsText" id="{DD71FF94-D556-4B4A-8EC1-89D2BD8FCA3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20" operator="containsText" id="{FDF48519-7186-4442-AE38-D0D87DFF5BD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21" operator="containsText" id="{9A644845-3625-4392-845F-4615342CE33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2" operator="containsText" id="{3BE88AE2-CEC8-40E7-A6E0-FF7265E13AF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3" operator="containsText" id="{63EF04D3-7D55-4A77-A740-2A712865D89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4" operator="containsText" id="{5F6F1870-87AE-40C3-91D0-91F966F80AE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5" operator="containsText" id="{F1162755-8827-48A8-8F2D-3AA30A5ED0B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6" operator="containsText" id="{86AA2436-6F1B-4146-B3BB-1EC2F0A7BEB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27" operator="containsText" id="{F801890D-7B6D-4C1A-A109-FCB7BDC953B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28" operator="containsText" id="{689DC22C-8871-4C9D-A13B-DBCAF616312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29" operator="containsText" id="{C09C2DEA-9173-4BE0-B1FB-050DA27C73B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30" operator="containsText" id="{D83A0F65-6586-4739-9B91-97C4582204F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1" operator="containsText" id="{B2E67DAE-8D55-4C88-9508-40908971C1F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32" operator="containsText" id="{C4323D9E-00F1-4BEF-B726-F29FF14E283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33" operator="containsText" id="{617034FB-DE4C-4153-82D5-B5A5D76AFED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4" operator="containsText" id="{50E9DC72-9089-4D39-9F06-9A2AAD76ADF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5" operator="containsText" id="{2AA84B18-7BB2-4931-B4A4-101DCF01864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6" operator="containsText" id="{31A0B2CE-5915-4183-937C-2CEB3011AB6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7" operator="containsText" id="{73705FB1-732B-4FF3-B5F5-EDFF619B327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8" operator="containsText" id="{3FF8D188-460F-42EA-83A7-1F9EEE9801E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9" operator="containsText" id="{59BA9CA4-EEE3-4565-BF8E-F4BF480074C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0" operator="containsText" id="{034C1AA7-4614-4D42-8386-C505282176F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1" operator="containsText" id="{2CFC1221-2577-403C-B9D8-E525EDCE010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2" operator="containsText" id="{3127BFE3-A167-41A5-B252-AA2A5ED93A5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3" operator="containsText" id="{03E2D662-636B-4C94-85C7-7D6F3EA8329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44" operator="containsText" id="{3F2561A6-0A8D-4622-B510-B007D89911F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45" operator="containsText" id="{2F99BFDA-C0B7-4238-AC08-355BA1F62F3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6" operator="containsText" id="{34ED73AB-5988-4E7A-9AF9-C2406C6CA3C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7" operator="containsText" id="{ED6A103D-2E5B-4B88-8975-D43C4BFF55F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8" operator="containsText" id="{075A9923-0C93-4F6C-93C4-278BEF048A8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9" operator="containsText" id="{68C30D8A-FF81-47C8-A3B4-ACA16A096C2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0" operator="containsText" id="{5BF72E98-623D-4939-A426-3EFF2E65D223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1" operator="containsText" id="{C7055B0F-D68E-4547-A7F5-063A36A99E5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2" operator="containsText" id="{7853F834-D9BE-4E7A-BE4F-4E1B2408592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3" operator="containsText" id="{0F3C6EF1-73B1-4ECE-B71C-D1E4501A811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4" operator="containsText" id="{6D72D810-F913-4296-9DDC-E10B415AE27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5" operator="containsText" id="{E5E8DC12-DD33-405E-B010-FA629C958FD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6" operator="containsText" id="{7872FF04-82D1-41A4-8BC3-9B584DEA412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57" operator="containsText" id="{00E2909D-9289-47FF-9EE0-0588586C0B9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8" operator="containsText" id="{61AF3AE1-A6F5-45DE-A08C-40643273242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9" operator="containsText" id="{ABDF67F8-65E2-48A1-BE5C-2FACECCAF05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0" operator="containsText" id="{C7BE929F-5C0C-418E-B876-465243D3C1D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1" operator="containsText" id="{0CF1A66E-B7AB-43C3-87DF-DBF481DFA26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2" operator="containsText" id="{449FD6AA-1E9B-48BF-84A6-BBFA1E4DC4A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3" operator="containsText" id="{6617E761-9A1B-41B2-8545-965FA435D52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64" operator="containsText" id="{F0B2850B-7BB9-435F-B83C-BCEDBA87B73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5" operator="containsText" id="{1E6BC3A7-26A5-465A-9B39-E51755B4469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6" operator="containsText" id="{2C41026B-9558-4DC4-9537-8692B196030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7" operator="containsText" id="{C8773B55-ACBB-41B0-A0CF-9EF61057F8F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8" operator="containsText" id="{2E23B3CD-E97E-4862-B275-4D19075241A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69" operator="containsText" id="{53EA9A54-40B3-4F13-954F-C0CF3C5585C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0" operator="containsText" id="{AC435D50-74AC-4302-88B9-1397407EB96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1" operator="containsText" id="{8CD15FD6-8EB3-4400-B880-760AA790775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2" operator="containsText" id="{29F58E54-088E-44CC-87E3-853792CD95D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3" operator="containsText" id="{A8D81994-BBB3-441B-BCCA-E19F183F393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4" operator="containsText" id="{5438D861-0057-470C-ABA7-C06528042D9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75" operator="containsText" id="{F459A1D3-739A-4EA1-BD8D-1F4C036BC45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6" operator="containsText" id="{8A5D7191-D17F-44E0-81B0-2C15786B9E6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7" operator="containsText" id="{79F93B65-414D-4FA8-9D5E-7CAF46712AB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78" operator="containsText" id="{0A920352-E42A-482E-8F36-B0EF9AC31CA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79" operator="containsText" id="{02D35981-7BF5-44A6-A759-88306FAD013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80" operator="containsText" id="{A0659BB9-4AA1-451F-AD28-2A6AC6608A8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81" operator="containsText" id="{4BF79D8A-C927-4AE9-8746-A3CBBABFD44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2" operator="containsText" id="{C5B07F51-5AA3-45F4-B449-2AF990E770F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83" operator="containsText" id="{CA098D9B-248C-4265-8DA1-FE4F36992A0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4" operator="containsText" id="{BF6971A8-95D1-4E6B-9F90-985F517BB27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5" operator="containsText" id="{6E6D4756-11BE-476C-8E13-734395E3531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6" operator="containsText" id="{0C73CA2C-1CC0-4E7D-BE21-82E06FF42CA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87" operator="containsText" id="{D2522A74-B0AA-4FAA-8BCC-28A8463A1A8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88" operator="containsText" id="{F8EB93AC-287A-4017-8FDD-65BDE0A3E05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9" operator="containsText" id="{D1F1CA62-EC40-46D9-8E4A-18942AFC608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0" operator="containsText" id="{9AD7BC9A-9D16-497E-9FAF-CC81ECC7154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1" operator="containsText" id="{FE276D43-9063-432F-A9EF-CBCCD4FB300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92" operator="containsText" id="{63B78ADF-5C75-4D4A-8597-2A49BCD370E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93" operator="containsText" id="{65BBC122-60F6-449D-85AE-1FC65E72C7C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4" operator="containsText" id="{DE18DD02-264E-4E2F-A76B-FE9E6F92BA1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95" operator="containsText" id="{5F998F8C-DFE7-4705-95DA-6D4BD5F45137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6" operator="containsText" id="{A78F49D8-E596-408F-90C7-7F15CFB7FD5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7" operator="containsText" id="{FE809833-9795-42D3-984C-59D726C5F0A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8" operator="containsText" id="{F726D6CB-07A8-4C4D-98C8-1EC4EDE5B60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99" operator="containsText" id="{34F23269-5562-4880-90C9-7AB21F0CC09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00" operator="containsText" id="{C9F7AFC8-6210-47DC-93BE-FCCCC6BD3FD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01" operator="containsText" id="{726EE872-6CE2-42BB-8C19-FD9181F93A7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02" operator="containsText" id="{3007768B-3C22-4E84-809C-FB5D0E1D85C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03" operator="containsText" id="{6B2C1E88-C3DA-43CE-8779-39F4C2CFBB2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04" operator="containsText" id="{7EA6B203-A510-4DA4-B588-0D05443F030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05" operator="containsText" id="{5A666D3A-2535-4328-95EE-5353293634C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06" operator="containsText" id="{5DF893F6-FDA2-41C7-A035-29FCD1B6222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07" operator="containsText" id="{5029BE05-3538-460C-BE47-DC43F4DA010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08" operator="containsText" id="{F9A8EA5A-A322-472D-B31B-3DA2CC7487B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09" operator="containsText" id="{DF671D45-296B-4F4F-ABA3-DF95D7A1231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10" operator="containsText" id="{E5DEBCB0-9030-4B46-8DEC-2ED94D118F7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11" operator="containsText" id="{A9EFB04E-69C9-4E23-8B0C-3DBA581E0B9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12" operator="containsText" id="{ACF2EF64-B6DF-4F64-87A6-3BE9A92DDAD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13" operator="containsText" id="{4FF327A6-4F6F-40DA-84E8-567C4B94DA5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14" operator="containsText" id="{B5C53F0B-D116-4BF8-B222-29161998230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15" operator="containsText" id="{6096EA93-B51A-455A-BE95-935D82ECF94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16" operator="containsText" id="{247CC2D1-C30F-41F0-9E98-00BB6F847DA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17" operator="containsText" id="{43C5D077-EE68-4415-894E-512328D0246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18" operator="containsText" id="{16C1E540-628A-4034-80B7-94360CE8F40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19" operator="containsText" id="{C79BB6F9-63DB-452F-8B32-11C77FEB93A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20" operator="containsText" id="{BBBF3033-9119-4C99-97E9-4B3491E381E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21" operator="containsText" id="{5A90E3D6-470F-4A0C-B73F-D5291E77B41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22" operator="containsText" id="{1D513DE8-24E7-4DBE-8F2C-3715FCD32CA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23" operator="containsText" id="{9AE14CEA-583B-455A-9F14-492222FEE6C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24" operator="containsText" id="{7E2E0B5C-483F-4001-AFD8-0C31A5432A6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25" operator="containsText" id="{BC045FE7-9296-4E56-B0F6-5BBFC2E4B54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26" operator="containsText" id="{74325328-8707-43D8-8A45-476596A9478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27" operator="containsText" id="{9681CA45-FC15-49D4-97A4-D7E7AA72B12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28" operator="containsText" id="{2BA0AAB4-E86A-4566-9EB3-76DE847C683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29" operator="containsText" id="{5BC6CAA9-DF67-4AD2-9EF7-34311D48365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0" operator="containsText" id="{9DBAC502-0747-4128-AAEF-7DB7FB578B5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1" operator="containsText" id="{8C0AB542-79CB-4C83-A6FC-5F73B6BC5DB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2" operator="containsText" id="{0263B92E-151A-42A4-970B-5622AA50C44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3" operator="containsText" id="{9E38FC83-A133-4749-AF00-4E42EEC5533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4" operator="containsText" id="{348A1E1B-FA1B-4FC7-A077-868082922BD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5" operator="containsText" id="{75A1B373-D425-4840-9928-CC85056D5BDE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36" operator="containsText" id="{7DA56D37-A5BE-44F7-9CA6-9347F8CCEAC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7" operator="containsText" id="{1B1F24E1-D1E6-4111-A0B3-D84DA0F8182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8" operator="containsText" id="{1F6F54C7-1EEB-4669-AA94-08BAB9AD09B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9" operator="containsText" id="{997AE739-30C0-4E66-9324-DAF5E3B6EDC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40" operator="containsText" id="{FFA9914A-3D76-4636-B6ED-BDD751F9FAE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41" operator="containsText" id="{AF3ADD1C-0F13-420D-ACA8-5BDF9900DD1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2" operator="containsText" id="{87B28D7F-1C5A-46B6-803F-FA15D2833C5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3" operator="containsText" id="{E2BEF9C8-427F-4008-AFAE-8A41A35CC91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4" operator="containsText" id="{3C69D248-2304-450D-B4E7-0B052F3438E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5" operator="containsText" id="{2F1A268A-CF8E-4AC0-99E3-8E5F1BD8A8D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6" operator="containsText" id="{6F7D43E7-3FFE-4D50-9E65-F34E45E664B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47" operator="containsText" id="{5B903FD5-4DC8-44E8-B788-01314660244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48" operator="containsText" id="{95782144-3639-4193-A238-99CA80B7BC3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49" operator="containsText" id="{DCEE124F-0951-4C39-8B18-8B23D49DE38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50" operator="containsText" id="{1B7A0A6C-1AA1-4800-BBA5-4DA3A535022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1" operator="containsText" id="{D23DDDEA-9D25-4F4C-83A1-1BA7B291AEF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52" operator="containsText" id="{2E24BE2F-A60F-4C88-B1AA-4BB179495D9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53" operator="containsText" id="{7A6F91BA-95BF-4EFA-A9B0-DAEB3E918E4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4" operator="containsText" id="{8AB6BA38-D004-4B33-9C1D-84257A810D8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55" operator="containsText" id="{3D0FB03E-EDA0-4C4E-BCC1-D3BBF5FA36C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6" operator="containsText" id="{E934D07D-7B22-4B90-AD62-16A69555CBD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7" operator="containsText" id="{5264BC47-4FDD-4DA9-968B-701C12AFDFC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8" operator="containsText" id="{07ADFA5C-1677-404A-87B6-4A386F8F27E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9" operator="containsText" id="{8B709F10-1B12-4101-B952-67726F3408E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60" operator="containsText" id="{03F4E587-B0A2-4A29-818A-40993E9DF6C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1" operator="containsText" id="{12F1FF45-E5BF-4A54-8AA2-BF9935E7468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62" operator="containsText" id="{39A2B579-55CF-4B96-9410-C56706CE383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3" operator="containsText" id="{2700A4C5-292C-4463-8C7F-57B82361E19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64" operator="containsText" id="{350C53E2-00E9-418C-BA36-7142B72650A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65" operator="containsText" id="{C2F50C0B-0B5C-43F4-A15B-C17304599A5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6" operator="containsText" id="{1E55666C-0690-4152-AD11-097BD219E30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67" operator="containsText" id="{9B8A9CF2-E34B-4E4E-AA0F-9471841937F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8" operator="containsText" id="{FD48BF85-2EFC-44FF-8639-922CA658CE7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9" operator="containsText" id="{0DFF65AC-B1A5-441D-9735-A802B68F1E8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0" operator="containsText" id="{0A159B82-3D2B-4680-9EE8-9E946289742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1" operator="containsText" id="{A3FF3B2E-76C8-41F5-89D4-0991F92614E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72" operator="containsText" id="{E5E04FA3-B71C-494D-BF54-8DAA5CEAD1F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3" operator="containsText" id="{658F45FA-3123-40C5-8E17-369ED59AB72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74" operator="containsText" id="{58EE1E79-48CC-4C1E-B19B-E96DE0E188E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5" operator="containsText" id="{9504A9E2-FF2D-4D78-ACB0-683D2D06EB3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76" operator="containsText" id="{5405D89D-E5BC-49A4-AD57-CFDD684B360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77" operator="containsText" id="{B97E7B67-588B-414B-A95F-63824F47520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8" operator="containsText" id="{2069C6AF-8204-4B3A-BB53-27523AF1B48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79" operator="containsText" id="{8D4B32D3-1B6F-4F08-BAE9-044266E3F57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0" operator="containsText" id="{17EAB9DD-E27C-49FD-A3A4-5F59C69AE24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1" operator="containsText" id="{4129D220-AB1D-4858-BA33-B4FE325DCC3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2" operator="containsText" id="{DE45665D-7CA9-498E-B3CF-377B2235C1A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3" operator="containsText" id="{5EB49FBA-C743-4DEE-A804-5ADB144DCFA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84" operator="containsText" id="{131D43E9-957A-4752-BB85-66D07F6F6BF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5" operator="containsText" id="{D20C970A-89E3-4894-A816-FA3E3DDD183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86" operator="containsText" id="{E3C3A5AA-F2C8-41BA-93EE-D3DD93EABF1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87" operator="containsText" id="{D3C92018-2E84-4696-9BCC-FA64930883A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88" operator="containsText" id="{4531B686-8441-41D8-A1EB-F6A0563E245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89" operator="containsText" id="{8C0D8113-ADC2-4FB0-9A37-7BE3D8FA9F9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0" operator="containsText" id="{DE1AE0F4-B56D-4BF7-BC23-C193EA5683E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1" operator="containsText" id="{70214E44-E686-450B-BDB9-DE55B9B8095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2" operator="containsText" id="{5A4E8AD4-4FAB-4A6F-B259-7E28C6CA80A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3" operator="containsText" id="{6436F5B6-A11F-4391-8EFC-BE4512D4C6D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4" operator="containsText" id="{DE2F2D2C-7A4F-4208-ABE4-D438C1B7A0F3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95" operator="containsText" id="{3DABBEF6-4AF2-4F03-AAB2-B2A9A65AB61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6" operator="containsText" id="{D8B83495-D9B6-40BB-9840-2F75373DA40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7" operator="containsText" id="{FECDD43E-93B5-40E5-B799-22BA3B7D11E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98" operator="containsText" id="{A4C80BA8-8F17-4021-BA3A-1871DCFEEFC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99" operator="containsText" id="{7AEB15BA-2F64-4233-87FB-2E1640752A7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00" operator="containsText" id="{1C0F0856-D374-44EC-B6E4-8D1BFDF956F1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01" operator="containsText" id="{F3C354BE-9809-4D7A-809B-4637307D2A5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2" operator="containsText" id="{BDC902AF-6357-496E-90FE-7761242E4A4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03" operator="containsText" id="{75E7B0C6-02DD-4A3A-A47F-4CCFCED946C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4" operator="containsText" id="{6CAFAFD9-9143-4C4D-BDCF-F7E485A499E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5" operator="containsText" id="{E33FFE83-36F0-4C61-B89A-37436C1BD3F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6" operator="containsText" id="{F388B608-366D-4D87-8E78-787C1C4F0CF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07" operator="containsText" id="{76D66B20-2C6F-44D7-8E51-741C3ECAE0A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08" operator="containsText" id="{C8027029-9408-49C9-8DC5-78B19C335F9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9" operator="containsText" id="{33A6FBED-1843-4F8D-93E8-7A713BD02EE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0" operator="containsText" id="{E3BCE286-54DB-4611-A334-4B3D8514708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1" operator="containsText" id="{B815DD40-70D2-482B-A972-B2DF699CF5C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12" operator="containsText" id="{77D825E0-E513-4886-B238-F3D35B470DB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13" operator="containsText" id="{083CC46A-06AD-40B9-9441-35559470500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4" operator="containsText" id="{2315626B-54FD-46C0-86D5-CBD615DD7B0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15" operator="containsText" id="{7AD349C0-65BC-40DD-8EB0-30C8AE09A60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6" operator="containsText" id="{F5FB3E2F-EDFD-4EFB-AAB1-268AD45A13A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7" operator="containsText" id="{C5A75C85-6DA8-47CC-8777-86ACC0AA77D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8" operator="containsText" id="{5494A757-F51A-4217-82CD-C2D3511F17A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19" operator="containsText" id="{A8610A4A-F937-4C6A-BB1E-008B30708E5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20" operator="containsText" id="{40C97417-98FC-4E52-9F4F-091518BCB73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1" operator="containsText" id="{7820BCC4-3671-4406-8AE2-48C5F02F035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22" operator="containsText" id="{94669F07-DD22-4362-B83C-82FB64EA7CE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3" operator="containsText" id="{95B7A556-1E25-4E78-BB58-B6356390018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24" operator="containsText" id="{B3E25563-BA8F-481A-97B9-6B4FFF74CC8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25" operator="containsText" id="{15B9BAFA-0A4C-49EE-92D8-6394D876DA7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6" operator="containsText" id="{5C72EE6F-7C9D-40DF-B5E1-9D512800579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7" operator="containsText" id="{7C212084-5F77-42A4-A0DD-9E236D4159E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8" operator="containsText" id="{05F7B3D9-1663-4E0A-B1F8-9CCF5535BD3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29" operator="containsText" id="{C02F8F24-565F-4716-A9B4-6E5EA8F58D8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0" operator="containsText" id="{0BFDD61C-DC95-43E7-B5E5-68F014A182E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31" operator="containsText" id="{1E3A9C1D-CF5D-4A24-929A-C34CE15A5EC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32" operator="containsText" id="{0373A94E-DA8F-49B1-B2D0-1FA587984D8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3" operator="containsText" id="{9663BD9B-678E-46D6-B417-D525DBB8AD0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34" operator="containsText" id="{A249204B-2816-4DAE-ACD9-E7E4823B322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5" operator="containsText" id="{FFA91A45-D07B-4CED-92F1-B18CDA1F896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6" operator="containsText" id="{11BDA550-A33F-4703-8667-8D9D6CEEA84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37" operator="containsText" id="{7BF8430F-B555-4F92-8024-249833C4049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8" operator="containsText" id="{E9DC6490-C547-45BA-9E82-599765305A6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39" operator="containsText" id="{F926E12D-F77E-4531-B04A-2D5B74187E4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0" operator="containsText" id="{CD7C7222-386E-4596-A67A-E32EFC463D9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1" operator="containsText" id="{4E70F232-D225-4F0E-BAE5-54B46785790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2" operator="containsText" id="{D233CF08-AA97-403D-8C48-A63C5F5F2E6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43" operator="containsText" id="{7164E51A-2B8C-4FEB-A273-C334D02E61AE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44" operator="containsText" id="{9337B667-B8A6-43C3-8FB2-C5A4B1A35F3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5" operator="containsText" id="{ECD13D64-DC9D-49C5-9BDA-3AC3A817497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46" operator="containsText" id="{4D0F47F4-AF47-4145-8267-357AF8E5573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47" operator="containsText" id="{DFA5DE85-4CAF-410A-AE82-08191181FB9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48" operator="containsText" id="{1FDDC1D4-0D6A-4D70-BB37-F6404048DCA1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9" operator="containsText" id="{C11E5F0F-3A69-4974-9D7C-A27BFD157BC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0" operator="containsText" id="{BDB3475F-E939-4E2C-A4F8-E5D64564F67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1" operator="containsText" id="{12C7FA15-5D7D-4B2F-8ABF-2E8E774BF56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2" operator="containsText" id="{5CD11C32-42F9-47A5-979E-316A180C2A9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3" operator="containsText" id="{99D734EF-7B8B-4AA5-A478-F6BB2095833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4" operator="containsText" id="{B2844FC1-B859-45F9-BDB4-B35820F1DFC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55" operator="containsText" id="{EBB9A4D0-EA73-4C13-BF81-A08FF193C14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56" operator="containsText" id="{1386BD01-79B3-472E-9DC1-77C7AE1921A2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7" operator="containsText" id="{C8A56556-47F3-4E0D-8734-4519DBEC72B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58" operator="containsText" id="{FD343998-2DBA-428E-A9A5-2E4DF4A1FBC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9" operator="containsText" id="{E364C4AA-3970-40EB-9DE7-7A72C89B375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60" operator="containsText" id="{0B3F5544-0487-4EBA-8854-16CF02AB483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61" operator="containsText" id="{E0BEF570-B077-4A3F-AA93-5FDA17611B3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2" operator="containsText" id="{D54F1397-CFE3-4352-9C91-7AD6E627A1D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3" operator="containsText" id="{B01C2807-BD42-4D0C-B5DA-08306218133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4" operator="containsText" id="{B043F543-1198-4A83-82B9-1C0A2E8A6AE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5" operator="containsText" id="{1B6A3EF8-15FC-4AA7-99DA-4E6A5D276ED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6" operator="containsText" id="{97580F4F-9085-4F8D-B27F-15C9ED1EDD5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67" operator="containsText" id="{7865D64C-EE0C-4333-8940-9B8C949E1F4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68" operator="containsText" id="{270AA5B4-476E-4890-BD66-EA8324C079C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69" operator="containsText" id="{ABC2A707-5C0E-4550-B9B5-52E47595A1A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70" operator="containsText" id="{C3F0567F-5C38-4F1E-BF6C-CA82E5A635C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1" operator="containsText" id="{91C6A703-9382-4C37-B402-14E9392CE7D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72" operator="containsText" id="{B7EBE263-5782-4975-A556-8B05133C3A8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73" operator="containsText" id="{2182FD38-FDB5-4602-91CE-B02BD764EB7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4" operator="containsText" id="{E489FA5C-D338-4AA8-B18C-CE14E8D778F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75" operator="containsText" id="{7E4F9011-8D7D-45BB-A628-BF60039D511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6" operator="containsText" id="{3756F0B7-3963-4D04-852B-FCD242258B1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7" operator="containsText" id="{242D5A3C-41DD-4E5D-B8D6-0B943EC067F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8" operator="containsText" id="{BF45BB1E-2018-4552-AFD5-038CBA28CAF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9" operator="containsText" id="{9F8EBC3F-95F0-490B-A4F6-DF9BACA8069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380" operator="containsText" id="{D2F22119-2BAD-4B29-9AD3-A9137322FC1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1" operator="containsText" id="{CF266F70-35E0-4737-8532-493E73D69F8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82" operator="containsText" id="{53885561-19C6-4B5C-AB9E-A6B0290645A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83" operator="containsText" id="{27493BFE-05C2-48DA-83C7-F02BEDF61C9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84" operator="containsText" id="{922A5AB5-DBC1-46B6-9D12-B8C0B47BEEB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2622" operator="containsText" id="{51D9BCF9-214C-45D4-8810-C0F6F5DD9E1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23" operator="containsText" id="{6DACA97B-F53F-416B-BF28-7AB5DC1E3D11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2620" operator="containsText" id="{C7B70D37-9381-4082-847F-1A0FDE9FE27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21" operator="containsText" id="{BF74B577-0E86-4552-9BF6-E72744AA5A7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O28:Q28</xm:sqref>
        </x14:conditionalFormatting>
        <x14:conditionalFormatting xmlns:xm="http://schemas.microsoft.com/office/excel/2006/main">
          <x14:cfRule type="containsText" priority="2605" operator="containsText" id="{2E0A2D30-143B-4AF6-98F5-091C92642FD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6" operator="containsText" id="{7638C246-0E32-419F-BE33-B70B0285687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7" operator="containsText" id="{32AE1A16-28DC-439C-B891-A7FAF36BBBE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8" operator="containsText" id="{49E8B7E9-E140-43D5-9C7D-92EE884C3A6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9" operator="containsText" id="{95FD4369-0449-4CCD-A266-6B4EFA78AAE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0" operator="containsText" id="{9D020691-A055-4058-AD1A-61B70BF6A10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1" operator="containsText" id="{BB04DFF8-97AB-4075-BCA2-804EFCB07CE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2" operator="containsText" id="{2F0126D0-DFB2-4F3A-B1FD-3B4D947A25A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13" operator="containsText" id="{641FB742-0789-4DB3-A2C1-B1FFA26BAF5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4" operator="containsText" id="{E776E5A3-6E8D-4B95-8EC4-25A0BC565A3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5" operator="containsText" id="{D7E1F1F2-3003-46ED-AFA3-4676DBA4849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6" operator="containsText" id="{F49FBC83-98AD-4C74-897A-0286C2E90FC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17" operator="containsText" id="{0FDCED1B-1120-4020-9B87-BAA2EAA181AE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8" operator="containsText" id="{4675A988-DFB6-4375-B0FC-E3F8F7BA169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19" operator="containsText" id="{F8C0186D-8073-4D3A-9059-D9EE7F448C1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O28:Q28</xm:sqref>
        </x14:conditionalFormatting>
        <x14:conditionalFormatting xmlns:xm="http://schemas.microsoft.com/office/excel/2006/main">
          <x14:cfRule type="containsText" priority="2269" operator="containsText" id="{EED0A1DC-D971-45A2-A29B-7D290106FF7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0" operator="containsText" id="{4E6450AD-1927-4F2A-8188-68E9A5BD1D0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1" operator="containsText" id="{669306F3-2EB1-44E3-ABC4-7DCBFE9CCC50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72" operator="containsText" id="{4F89D9E7-62E0-46EE-B562-2C6A7DFDC91B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3" operator="containsText" id="{89797D88-BADB-40F8-996C-DAD6A75EDF6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74" operator="containsText" id="{677FFD06-6072-491D-B97C-D661652BE8B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75" operator="containsText" id="{0F98F92B-42DD-488E-8A44-9D37DA420C7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6" operator="containsText" id="{69371C5A-A943-4AD2-ABE2-C107805CCE0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7" operator="containsText" id="{9A3B300A-0596-4D14-8E44-5EEA0609F18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8" operator="containsText" id="{82EB5357-5D96-4ECB-89B2-E8262666585D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79" operator="containsText" id="{7359CD19-B74A-4E02-B560-804B8BD5E566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0" operator="containsText" id="{11669196-FF73-4522-9B2D-545F59F04B7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1" operator="containsText" id="{85CA34C9-12EB-4549-AEA1-F3810CDDDC0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82" operator="containsText" id="{04878995-1E6A-4A55-A0D5-F18A47C8323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3" operator="containsText" id="{74856822-9B8B-44AF-993A-BE90F3B95B42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4" operator="containsText" id="{1312A719-C1A0-4A19-93CD-6BE8F008EC6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5" operator="containsText" id="{B4C11516-E094-40D1-A28C-1F5B19F1EBB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86" operator="containsText" id="{5373C719-1C0D-44F4-B4E7-F75646FA0CD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87" operator="containsText" id="{8CA5EF51-3DB9-4F0F-B136-D81482069CE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8" operator="containsText" id="{4FDEC58A-3ACA-47AE-A9F6-E2A341061E7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89" operator="containsText" id="{9CFC15F4-C12C-4849-A720-BECAE30325F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0" operator="containsText" id="{43764962-CDFF-4CC8-A229-A3E98F98DD8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1" operator="containsText" id="{011CF984-9A2F-4F5E-9C60-F6DEAC3EA1C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2" operator="containsText" id="{0F1D3D35-902A-4FE9-85A1-CE06469DD60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3" operator="containsText" id="{7132B0BD-C5F4-419C-A413-0214A1FD24F2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94" operator="containsText" id="{903FEBE8-A6DF-484C-83CF-F58A1F5562B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5" operator="containsText" id="{B370B544-1792-4415-B9AB-1E6B40B5D532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6" operator="containsText" id="{D435FC18-C543-4F2F-B7EB-AE8A82AA139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97" operator="containsText" id="{A0DC1CA9-6DC6-41F5-8F6C-43FBE03F69F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98" operator="containsText" id="{CE91B08B-FE25-4B4C-8A20-F72ED2870D0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99" operator="containsText" id="{2AF7A6C9-8FF5-4E1E-9E07-285377018C5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0" operator="containsText" id="{0E0AC1AC-FA81-4172-A95D-D7FB9F1AECF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1" operator="containsText" id="{2899B658-1E48-4937-860C-90163ECDAD4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2" operator="containsText" id="{96A11510-2F02-460E-BD80-343A559BD86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3" operator="containsText" id="{E043BE6C-262F-4787-A58C-5F81BE24A9A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04" operator="containsText" id="{2522967C-651F-41B9-A7C7-6AEB9E24932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5" operator="containsText" id="{122E0C41-8CEC-461F-B629-FDF36DA376F7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06" operator="containsText" id="{065BC39F-8273-4288-A2CB-695E42E01F3B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07" operator="containsText" id="{50A38240-1695-43D3-BC3D-5621AD09971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08" operator="containsText" id="{11E00870-9C2D-47DB-B33C-1105F5917AFC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09" operator="containsText" id="{E4BC6D67-3101-4EDD-B311-554DD517516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0" operator="containsText" id="{587ACBF3-6B3F-4FB4-B8A9-FEFD5A7E596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1" operator="containsText" id="{AA99586D-6972-4B6F-8A3E-6136C363A20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2" operator="containsText" id="{7FD7115B-BFE0-4AB7-952B-E1312E6F504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3" operator="containsText" id="{E61DC159-13AE-4864-96CE-244BA4415EB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4" operator="containsText" id="{CC5D6710-2A61-4971-ADAC-D50291DDA6F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5" operator="containsText" id="{9B1E8A1A-E7E4-4401-9C91-2ECBC9AB8CC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16" operator="containsText" id="{B7184971-9CDD-4F0A-B903-2BD43C233C6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7" operator="containsText" id="{A82501AE-8812-4657-9701-FE0F9240872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18" operator="containsText" id="{A4F0D25E-46EB-4FBD-8698-1F3923CC30F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9" operator="containsText" id="{10C953A2-02C9-4401-97EA-D44BDBD9569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20" operator="containsText" id="{205BDC41-FF53-431A-AD02-67D647685C0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21" operator="containsText" id="{1B497391-A93E-4748-8B11-52FEAC71476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2" operator="containsText" id="{789E6E13-D1DB-42CC-9110-90D4EAD43571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3" operator="containsText" id="{1244FE2B-D9C4-4915-B1B7-7DCF2F3AEC9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4" operator="containsText" id="{4B6AFBCA-E4D6-45B1-BC30-4E471DB84B4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25" operator="containsText" id="{52BB59AB-AB6F-419E-B58A-14BB51199EC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6" operator="containsText" id="{06136B68-9031-4A92-A71F-2494FD8A318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7" operator="containsText" id="{A9E68FC6-01A9-4BF4-8136-D30E10C2597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28" operator="containsText" id="{F159FC7A-E65E-47FF-9BEC-DB873698832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9" operator="containsText" id="{6B0473B5-E79C-4FD9-BD23-AD1D1B71521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30" operator="containsText" id="{AF49B573-68B3-4F95-9245-4649779BE2A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31" operator="containsText" id="{B693A04E-E71F-463A-B287-96F11DE68BC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2" operator="containsText" id="{A91095DD-0E74-4D5E-BB58-57C5B6284ED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33" operator="containsText" id="{B895E7DD-5BB7-479A-8E5A-9983DDE45AE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4" operator="containsText" id="{8C46EC1D-4403-41BE-8B8C-841EFF822EAD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5" operator="containsText" id="{4799EB8E-6D05-412E-9D72-D119AB3574B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6" operator="containsText" id="{17B222AB-AF7A-4463-ACA4-CCD75A61C38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7" operator="containsText" id="{DEB162A8-90BC-4879-8054-B1A82190223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38" operator="containsText" id="{5BF33A13-2BFA-48C2-9C8E-6FD13226493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9" operator="containsText" id="{7CC8DF02-BC6C-430E-8956-98B9785C329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0" operator="containsText" id="{7907E34E-C5D9-4A4D-A34C-F1AF1FF3D2E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1" operator="containsText" id="{96568E0E-8B7D-42A4-8075-787E500D2CF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42" operator="containsText" id="{71771253-C03A-46C9-9602-11F677718A8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43" operator="containsText" id="{8FB1ED0A-494D-4634-9C6E-4A463B1EA19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4" operator="containsText" id="{8D443D1B-75DA-44A7-8098-236D195A8A20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45" operator="containsText" id="{B2C9980E-CE82-47CE-9B38-5FBAE361022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6" operator="containsText" id="{008C56A1-A832-4D8C-9822-2788344C604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7" operator="containsText" id="{1670F5EB-BC90-4D53-A3CE-78EFBF118DE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8" operator="containsText" id="{25EE7D0D-7D6A-45F4-AC42-786B65709D9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9" operator="containsText" id="{0248B90A-1177-45DB-B1E1-F386342DE0A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50" operator="containsText" id="{52DE7494-31B6-4059-9212-2EDB82A2BBB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1" operator="containsText" id="{CFF83AC1-2BCB-49E2-870B-344C689ECA4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2" operator="containsText" id="{78367C67-40D7-45C6-973F-B79B4CF726C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3" operator="containsText" id="{732C530E-D35A-4A14-B3D2-AA883233564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54" operator="containsText" id="{4EE24C7C-A7CC-48A3-8C1B-C22DE0525B1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55" operator="containsText" id="{633FEF2C-489E-4852-A7E9-3A57591120E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6" operator="containsText" id="{C2D8736B-B86F-4617-8653-5BDBEAB748E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57" operator="containsText" id="{9C2AE433-08CC-4415-AAD8-9C83F7B4618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8" operator="containsText" id="{87F4325F-9E2D-4DD1-9C8A-370DCE999A7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9" operator="containsText" id="{3DE2E548-FA2B-472F-AB68-530779DEADE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0" operator="containsText" id="{ECD9D73C-B356-4FBD-943D-35946C2479B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61" operator="containsText" id="{40E83206-7496-4832-BC21-A5C71DC21A3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62" operator="containsText" id="{CC7C7914-F842-4A18-A2A3-AFE79DCAC64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3" operator="containsText" id="{6FB8F69F-AC49-4307-BB18-877E110286D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4" operator="containsText" id="{F601835B-9A8A-436E-8AB3-25B1F8445C78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5" operator="containsText" id="{A2CCA2C2-66AA-44C5-9E35-885C814CD29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66" operator="containsText" id="{A30D5846-2A33-4CF7-9B0E-FC5732D59F2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67" operator="containsText" id="{279EA024-F915-4025-BA85-07546BFB1F6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8" operator="containsText" id="{8873AE8C-7C97-4309-8CDD-0C9E44901BAC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69" operator="containsText" id="{04D39B8A-2E81-4137-A62D-F1F4C907018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0" operator="containsText" id="{B8DC4253-86EF-4388-8A79-60E9E9F9B6A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1" operator="containsText" id="{C0715BA6-9A8C-4E0D-8979-A746695067F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2" operator="containsText" id="{4A82C120-F73D-46B8-A4EF-79E23EEFE6C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73" operator="containsText" id="{29B055A9-5067-49C6-AD4C-3DCCF2C4774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4" operator="containsText" id="{71CAA010-0482-4DA4-B82B-C1FFD6F87D3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5" operator="containsText" id="{E921BCF9-79A3-4263-9BCA-3BADB4E01D0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76" operator="containsText" id="{C8B6D3F8-AA90-42D4-88A7-D9BEDA82ACE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7" operator="containsText" id="{D95270B6-A14D-4EF2-8028-39854FB4511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78" operator="containsText" id="{C1BBF32C-523B-492A-B5B7-7450CE99729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79" operator="containsText" id="{4DB8B43A-983D-448D-9E05-0DAE6E28980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0" operator="containsText" id="{46C51BF0-7F99-463E-A928-4F0D2DA0504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1" operator="containsText" id="{F0FF37C8-A06C-493E-9BF2-8780E07FD06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2" operator="containsText" id="{B1636EA6-6619-4B59-9FF6-FFA26837429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83" operator="containsText" id="{2FCC056D-446B-43DC-9218-C0098A4E4CB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84" operator="containsText" id="{640EC487-1581-4DD7-AEA3-F3B1CB985FF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5" operator="containsText" id="{9D34E939-3222-45F3-8F32-70D6625301F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6" operator="containsText" id="{4DEC67DE-5B2A-4E0B-A9DE-DE91E225B83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87" operator="containsText" id="{419DC0E3-1EDA-47E4-9A9C-A0DD73ED46D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8" operator="containsText" id="{580B09FB-EA64-4AE1-AAB5-E995DC753CB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389" operator="containsText" id="{0B8390AE-A379-4DCE-B8E7-709FCAB83C3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0" operator="containsText" id="{9A699E4F-8FE1-46A5-A679-58522168D40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1" operator="containsText" id="{CD751F71-EDED-4664-AF0F-46659E4C28B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2" operator="containsText" id="{9A28BC24-ABA0-4CFA-91F0-4E4FF641DE9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3" operator="containsText" id="{6F6CF0AA-3B85-4ED7-B664-94A4CF81001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4" operator="containsText" id="{31DE9841-447D-4D1F-9A09-F664D7EED983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95" operator="containsText" id="{5F812A17-F233-49CD-8421-AF473EA6F63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96" operator="containsText" id="{70D71216-8946-411A-8309-FE80B59B666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7" operator="containsText" id="{56BC19B3-D8CD-436E-BBDC-5F540021C857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8" operator="containsText" id="{3AC68960-4006-4C30-9CBB-52AE5C7553C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99" operator="containsText" id="{397365F4-1A23-49C1-BFD5-803E919D901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00" operator="containsText" id="{6ED453C3-BCD7-4F11-ABAB-E105E2D4D81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01" operator="containsText" id="{DEBFA8F6-2E19-4503-AA29-CA7124FBC27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2" operator="containsText" id="{48508028-42DC-4D3B-B663-571AB9EFA82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3" operator="containsText" id="{E21DD901-AF5B-40DD-BFC4-2DFCA900A6A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4" operator="containsText" id="{34F680C8-AB90-4462-AB9E-B46D269758A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5" operator="containsText" id="{B8D3570B-4752-4E16-AFB5-18A9F861E2BC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6" operator="containsText" id="{7623B7C7-8C37-4FB0-A665-1F877359880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07" operator="containsText" id="{FC09B7F2-A0B5-4616-9B43-D77BC83C06E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08" operator="containsText" id="{D7765038-6C0F-4AD9-A989-2F2DB9B1878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09" operator="containsText" id="{F9685256-1EDD-40A6-95E4-BF8A4C62445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10" operator="containsText" id="{43836F47-B83B-4EDF-957C-552A03B93AB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1" operator="containsText" id="{CDE02FFA-612F-4D25-9671-579C73B9C38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2" operator="containsText" id="{ED230882-82F5-4F44-9F11-6D6C39C4150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13" operator="containsText" id="{52416D14-CC48-498B-9274-6E834215080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4" operator="containsText" id="{20ACF094-D4BD-41DC-8904-1B00A0F7D77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15" operator="containsText" id="{AF89D3AF-08AD-4E9B-B10E-9B72EBB9301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6" operator="containsText" id="{07250B86-55A4-4A08-888E-840BA6CB2DC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7" operator="containsText" id="{70EB2A62-9C60-44E7-B813-56BDDC51016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8" operator="containsText" id="{0B76F6A0-0252-47AA-807F-56058BF1698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19" operator="containsText" id="{0B9F61D7-5988-440A-A20C-3C225C454242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20" operator="containsText" id="{8A360D23-ADB5-4AA0-BAAF-14C569836DA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1" operator="containsText" id="{8178C27B-ABDA-4656-B9F7-B7B64396F7A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22" operator="containsText" id="{FD3372AF-4455-4C7A-9488-A48F3F5A426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3" operator="containsText" id="{B0CE4798-2EFF-4860-B468-222FD3FE567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24" operator="containsText" id="{F75CDA18-D364-4C75-8673-FEAEC8BE936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5" operator="containsText" id="{0831014C-FCFC-4640-9542-A9BCE55BD6F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6" operator="containsText" id="{0D092A11-AEEE-40EF-A764-F2EAFAD15F0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27" operator="containsText" id="{521E3166-2138-4BF3-BCAE-4BC1302E9C24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8" operator="containsText" id="{50062D68-E9F5-4595-A981-0EA654408B7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29" operator="containsText" id="{D17DE6BA-1C93-44F1-82EA-D2262BB76A0F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0" operator="containsText" id="{070F0597-FD38-4822-ABF1-3D6B99BEC65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31" operator="containsText" id="{91F37587-C1C5-4038-8265-AF9A8DD70E5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32" operator="containsText" id="{8F47E1A1-5AD6-4813-9BB8-87FCD88718D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3" operator="containsText" id="{C2D206E8-0135-4289-9E8B-7D2CBF39026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34" operator="containsText" id="{86351E29-A653-4C16-8830-5FA6AF12B8F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5" operator="containsText" id="{94BAEE8B-4636-4657-BE44-873CFC24497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36" operator="containsText" id="{98F759EF-B994-42F3-8108-3D79923D6B2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37" operator="containsText" id="{6F839F05-8E24-47A4-9666-A9699B56FDE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8" operator="containsText" id="{70541A3F-4F1F-4CF4-98A7-61756808029A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9" operator="containsText" id="{96D67EDF-ED1E-4145-BBB5-2F903CA2810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0" operator="containsText" id="{67801DC0-95A1-4ABD-A23B-072EB9822BC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1" operator="containsText" id="{B22EA9B1-9269-4A15-9C8E-61EC5726613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2" operator="containsText" id="{94A318A1-CE9B-4861-84F5-094B83F416C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43" operator="containsText" id="{0AF73890-FB2F-480C-860D-7388879E922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44" operator="containsText" id="{0C13EA5F-0A59-4A9D-A552-39DD485707C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5" operator="containsText" id="{05717834-A241-4F7A-A8F0-29144B2DE60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46" operator="containsText" id="{CEFAF95B-1B9F-48EC-8268-E672988F4F9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7" operator="containsText" id="{56100C9C-D0D3-4D53-9420-3D0C861670B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48" operator="containsText" id="{A957B1C6-616E-4FE9-92F7-24075C29337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49" operator="containsText" id="{67F7ECD3-F57E-4E5B-B0A2-3534BBA13C3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0" operator="containsText" id="{402FCE18-F300-491A-956D-E3DAD60DFF4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1" operator="containsText" id="{C8AD178A-BC60-4277-82F6-8337BFD6489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2" operator="containsText" id="{A4A86E1C-353E-42FC-B854-C0CD364F619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3" operator="containsText" id="{648F657C-BE84-43BF-9087-6D444227F86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4" operator="containsText" id="{3744C779-1988-463D-B2DE-41C8E38619F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5" operator="containsText" id="{7398828F-83EB-40EE-8AF5-CBE984D99F4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56" operator="containsText" id="{F324CEA4-B762-4A0B-9CD7-92B64F76FDF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7" operator="containsText" id="{28B7276C-2A80-4FA4-BF62-55762D898942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58" operator="containsText" id="{31E73074-8C85-4836-816A-866D634187C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59" operator="containsText" id="{AEB75680-29D6-4C3A-9A62-B1756692C00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60" operator="containsText" id="{36F77333-903E-488E-A68A-772552022ADC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61" operator="containsText" id="{A6E683E1-5185-42F9-8B7A-A03F74BBA95D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2" operator="containsText" id="{44ADF485-210C-410B-9494-42789022CC2C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63" operator="containsText" id="{B0BD5489-1C40-434B-95C7-0F8DDE5A1CAA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4" operator="containsText" id="{DA173D0F-E99C-43AC-A4EE-EE05A9A327D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5" operator="containsText" id="{0687DE13-709F-4096-A406-8218D63792C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6" operator="containsText" id="{993392CA-41D8-4DED-B7C1-1DD988DDBB1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7" operator="containsText" id="{80DBD87C-F485-4A27-9B32-27AD5BE6D5F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68" operator="containsText" id="{3B0DEF75-22D6-4C41-8DA6-1BA87320506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69" operator="containsText" id="{9DD20A07-CC40-4531-9916-9B892D6C575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70" operator="containsText" id="{30C06366-70B5-48D8-90E1-501242495FD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1" operator="containsText" id="{1AACA179-5C85-4222-9367-FC1E478D5DF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72" operator="containsText" id="{DBFA9FCD-E6E1-4417-8914-525714AF9A6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73" operator="containsText" id="{52516969-EB39-4173-8B56-8264077A281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4" operator="containsText" id="{14A8C330-E5FF-4EB8-9B7B-04B9BEA4D1F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75" operator="containsText" id="{E8E31737-69C0-4B33-AF37-F7B1850EBD5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6" operator="containsText" id="{A04FCC6B-A45F-456A-B640-1B0406C0ACF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7" operator="containsText" id="{68022D4A-87E3-46E8-A055-B13BA8EDB64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8" operator="containsText" id="{73182622-2012-4733-8AFC-CCEAD5F75CC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9" operator="containsText" id="{B0F9C5E2-9AC1-43A3-9FD1-023F24E81578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80" operator="containsText" id="{FE7A3A23-EBE0-4EE6-927B-1668BC70C77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1" operator="containsText" id="{500D6392-F252-4943-9A40-AB719909BA6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82" operator="containsText" id="{63C0635D-6AC8-4903-88EF-89B529255F3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3" operator="containsText" id="{B2F1E192-4AA1-4444-B404-F6A486ABCE8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84" operator="containsText" id="{FE769CCD-E3DD-48BC-845D-0CE75D3CF21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85" operator="containsText" id="{8B225A3E-EA4A-4E00-8688-B5A8165007C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6" operator="containsText" id="{9578D458-FE45-4287-BE2D-C52A3A9C702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87" operator="containsText" id="{343A3151-18CA-4DF3-A149-D57A4DC1409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8" operator="containsText" id="{909C7CB3-2858-4112-8252-8B731F24FA4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9" operator="containsText" id="{41DCA353-283D-449F-82E9-05113D3DB959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0" operator="containsText" id="{58A3915B-23C9-4778-B1EE-33D5E631D8C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91" operator="containsText" id="{0DDD6EFF-376E-425B-AFF8-4D5D36A8219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2" operator="containsText" id="{4DF4EE74-154A-4D7C-B624-525F4E93DEF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3" operator="containsText" id="{6743E2E8-410F-4EF6-8D5A-81E62305BB1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94" operator="containsText" id="{EE486E86-FC1B-4369-AB53-CB497645067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5" operator="containsText" id="{B0B35326-32F1-42CE-95CE-712A829FC8A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96" operator="containsText" id="{52027258-6CBA-4D44-BEF5-E2D1A7994B8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97" operator="containsText" id="{159A3182-8319-47E8-B76D-2DB384893709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8" operator="containsText" id="{38789EB1-6AC4-44DC-9877-49B3E43B0D9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99" operator="containsText" id="{02CA8BA5-EE86-4B03-939B-D6BB6CA9D3B9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0" operator="containsText" id="{0A65E7FE-2A1F-48BA-B138-C630291AB98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1" operator="containsText" id="{6074920E-488D-4131-B1F2-CBA9080A6C1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2" operator="containsText" id="{1E7CFE4D-37C1-42ED-BA2F-397B0C0E79C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03" operator="containsText" id="{2A804BC5-0DF2-4F4E-9BEC-115A42A5FBB8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04" operator="containsText" id="{57F902CA-DF6C-4E00-B73B-1DA5B54FFC2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5" operator="containsText" id="{6E0A1D52-0298-404A-ADB7-BA90BD512FA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6" operator="containsText" id="{E88527B0-36D8-4D0B-8016-3DF2B4D14B0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07" operator="containsText" id="{AB037F6D-FAC9-4186-AA24-A66E5B34EA1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08" operator="containsText" id="{F3893E30-488D-4CC8-9E58-EA3A11C512D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09" operator="containsText" id="{608019BB-B177-468C-85B4-E82FA8D9E6CD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0" operator="containsText" id="{798655AD-6820-4D2B-869E-56DFF2E6246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1" operator="containsText" id="{92E7D272-ED9A-46D2-A290-07E073F41FC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2" operator="containsText" id="{53C3A9C4-8E62-459A-9118-7EE1E3BD729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3" operator="containsText" id="{6F1C673D-BA20-414E-89A7-24FCF2789EE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4" operator="containsText" id="{A4518621-A774-4BCA-A677-288E5739D26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15" operator="containsText" id="{7EEE854A-7E2C-4ACC-A1B4-7A522B339C0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16" operator="containsText" id="{6993CACA-CFF4-4A06-AF8E-C719B1E9BA2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7" operator="containsText" id="{3BBB22CB-9DE8-4258-906C-4AA2AC2BDC4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8" operator="containsText" id="{661109B5-30F0-4BE4-AD3C-8971CDD55F5A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19" operator="containsText" id="{440BAC30-C26C-40C7-8E08-A5FF9225A6E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20" operator="containsText" id="{2A43A577-7EED-4E1E-A06E-69AF23B084C8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21" operator="containsText" id="{5C0CD297-DFF6-41AD-AB3B-FC0E0C17C2B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2" operator="containsText" id="{10FE4F62-A6FB-4234-B4CE-5C4C23522A02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3" operator="containsText" id="{3F5AE3E4-3942-47EF-900D-0CE03132A49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4" operator="containsText" id="{85039A03-5B47-4529-9B00-EBCDEA34B40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5" operator="containsText" id="{DD518146-9915-400D-9C6D-35767390A540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6" operator="containsText" id="{708C2539-A0A8-4015-BD8C-4F524FC9974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27" operator="containsText" id="{5B8742D3-B448-470A-95B3-42BD6D0EBC87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28" operator="containsText" id="{120AB968-4D5F-4D22-843E-18F0C845192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29" operator="containsText" id="{601C2FCF-4B88-4AF3-813D-E68B2EA4B0F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30" operator="containsText" id="{D13AB8E6-3385-4119-A0A2-2928E837CBD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1" operator="containsText" id="{A3558735-CAB7-4081-A257-6DCCA21DE6A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2" operator="containsText" id="{DF50FA2D-45E8-4C78-AA8D-86B791DEE84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33" operator="containsText" id="{AA2822D1-1746-4F75-B9F8-E252610EB4D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4" operator="containsText" id="{B4B7E78A-0025-41E2-B2F3-3DC5F4C8BE3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35" operator="containsText" id="{3A08ECA4-EB2C-410B-BE49-F7CB28FFB87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6" operator="containsText" id="{FDCBC7A1-837C-4F54-B7C2-97C81773FE7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7" operator="containsText" id="{64C3D072-FB06-47B0-A40B-E72DC5E586A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8" operator="containsText" id="{AB27D6A4-5C84-4A9E-9845-6B2A1365BB4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39" operator="containsText" id="{1C037438-AAB3-458A-B588-7418CC399AD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40" operator="containsText" id="{412C6B58-FFF1-48C6-B90A-A97E54E2DAD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1" operator="containsText" id="{C4874D82-CE94-438D-B68C-C7C82D04DE7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42" operator="containsText" id="{A7421FAA-252C-498B-B0F0-F84121DB1B7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3" operator="containsText" id="{E8636140-C589-4A0C-8A8F-B665C17F596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44" operator="containsText" id="{D463977A-804F-4F81-96C4-AD411EB4011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5" operator="containsText" id="{6F4B33AB-90BA-4173-8187-A38494CC9DC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6" operator="containsText" id="{2CDF4DAC-2E09-47AF-BD87-A6419A6C046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47" operator="containsText" id="{E8AAEA92-731F-46C9-B490-6040039F250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8" operator="containsText" id="{BF670B28-7896-4930-A96A-C15F3BC2ED5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49" operator="containsText" id="{0790EFE3-0454-494B-ABCC-C73AA1B42DF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0" operator="containsText" id="{8FB7040A-FDC8-4CEC-99F0-33F82141EFB1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51" operator="containsText" id="{974969A3-A49D-46F0-9DFF-66554AF34F08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52" operator="containsText" id="{E35184A3-D732-46E8-AA6B-367AE45640D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3" operator="containsText" id="{0B72A72E-0761-42D6-B7FD-DE408C22AA1C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54" operator="containsText" id="{B6438CAB-6C45-482B-88CB-9C2A29C16818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5" operator="containsText" id="{3152DC11-5261-4C91-9E2A-1F25D3BE1B9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56" operator="containsText" id="{37ECBEBA-48FB-488D-8816-E89B73E70D8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57" operator="containsText" id="{F1EA5902-12E0-4433-9F9C-09459278552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8" operator="containsText" id="{5DED1D3B-9265-435E-959F-6363BCA1B58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9" operator="containsText" id="{4F9E0753-243E-4806-870D-8C9114E3DF24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0" operator="containsText" id="{131AEB5A-B379-4979-A99B-9C7ABF6AA83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1" operator="containsText" id="{FFD54C80-3449-4BAF-9F53-E773E7682540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2" operator="containsText" id="{0C630EBE-7A41-43F8-B613-E3C1472CB38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63" operator="containsText" id="{0D8F6786-0FC0-410A-A4B3-10437883B12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64" operator="containsText" id="{9087CB2A-0509-4E65-94BA-882335C049C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5" operator="containsText" id="{A91B040D-08E1-48ED-BDE1-F0EB64FB2C5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66" operator="containsText" id="{B7608C79-4DBE-45AF-8333-2B375DB0352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7" operator="containsText" id="{F1FCFC46-0947-468A-9BD4-A89E5C67549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68" operator="containsText" id="{A82B99AB-AA73-4FD7-BDA7-BED3BF736E4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69" operator="containsText" id="{6CCDFC2B-D903-4864-993B-1EB15E7DB32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0" operator="containsText" id="{16F452F7-24ED-4FA3-9762-DB4511AD864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1" operator="containsText" id="{032BDE06-9AB6-45E6-A7A1-61FE22946C9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2" operator="containsText" id="{C17818BF-10C0-4C40-93A4-D95695D63D2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3" operator="containsText" id="{9F6F1A5E-FB5C-46E0-8213-D133A41BC3B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4" operator="containsText" id="{9DE6A3EA-7EC0-412C-A736-768E019B5AF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5" operator="containsText" id="{50F689FE-6CDD-484E-B1A6-A1D6CEE4693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76" operator="containsText" id="{4C3D8F82-CEA8-470A-B0E9-786B4EB13DA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7" operator="containsText" id="{09685B30-B515-42B5-8726-200D314DF5C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78" operator="containsText" id="{616D6E38-75E8-4D4A-8CD2-F670E67AA47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79" operator="containsText" id="{93CA54EC-8E45-415F-8653-DC7F59D0C21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80" operator="containsText" id="{6EE48EE6-1668-48DB-9C64-BF65C2A07FE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81" operator="containsText" id="{E46E44F9-D0E9-4C04-8923-F85F2C974AD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2" operator="containsText" id="{F18BE0D2-EEF4-426A-90F4-4D89BD00B7A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83" operator="containsText" id="{6B7E5788-0BF0-43DA-B9A2-03728DBE3D4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4" operator="containsText" id="{BE4047F0-7C80-4983-9DBA-952DEDE9CA3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5" operator="containsText" id="{5670EDE1-85E8-45DA-9EC9-F2A68A17D3D9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6" operator="containsText" id="{FE6DBCC0-9499-4308-BB37-8351404F236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7" operator="containsText" id="{0A108DCB-BF60-4983-B772-B86C7827287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588" operator="containsText" id="{5ED679A4-5718-4100-A603-668177AC295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89" operator="containsText" id="{95E2C3F6-AF7C-4ADA-8504-5A1D1553106C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90" operator="containsText" id="{D6BB9210-43EE-4BC0-9008-E444AB6B228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1" operator="containsText" id="{7DC64A27-C851-4941-A09F-15D39B497D3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92" operator="containsText" id="{2E93FD62-0A29-417D-8ACB-5568BA40667C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93" operator="containsText" id="{9EA03D8E-7EB2-4C18-9AAE-8590BE24095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4" operator="containsText" id="{511F7CFC-40E8-419D-9A29-8D916540D2D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95" operator="containsText" id="{D9E1700F-E2F8-4F2B-B63F-1F0BCE3685E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6" operator="containsText" id="{5F1315F2-E815-4FE0-ADB3-4588BAC3756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7" operator="containsText" id="{7E877711-1470-48E7-9B90-52E369C71EBF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8" operator="containsText" id="{ACC1506C-8EAA-4F98-96F0-B99899F8A9F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9" operator="containsText" id="{6B43CCE2-3DF7-481B-B6E5-F0CC92AFBED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00" operator="containsText" id="{08FEBFB2-689D-4BF2-8615-A9FE837FC99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1" operator="containsText" id="{B4EFEAEF-57E3-4982-9CD1-6DF49C8D593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02" operator="containsText" id="{6F8B75DE-C144-4CAC-852D-C92042B71B7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03" operator="containsText" id="{850EDF61-0A0D-460F-9F2C-F361B16E9B0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04" operator="containsText" id="{17FB704A-7541-4E25-A0AE-D6AF70D915D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2263" operator="containsText" id="{A35B27B6-91E2-4B77-8B70-86F4988FFB6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4" operator="containsText" id="{1D46AF4F-7E9A-45D0-8D44-9BAE63346470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5" operator="containsText" id="{C796A2DB-DAE4-470E-9839-4B773BA7D92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6" operator="containsText" id="{843F5B41-C56E-4794-9C37-8C4A5BB9DBF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7" operator="containsText" id="{338AC3F0-D170-4E80-A861-04C4A3FD6AB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8" operator="containsText" id="{05C0E669-7282-467F-BF7B-0A657757965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2253" operator="containsText" id="{E9EE23C4-3C34-438F-9B35-6F2362A2578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4" operator="containsText" id="{0F2F276F-DFBA-4837-A3A7-D1156AFB57CA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5" operator="containsText" id="{244A8546-96F0-46FB-A5DA-76E25B90585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6" operator="containsText" id="{B0B60FB2-33BE-44E2-9C2C-DE6FDE50466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7" operator="containsText" id="{007FF98F-65D1-4E53-86BF-855A3C2E51D2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8" operator="containsText" id="{331F8773-4D08-4FBF-9B50-40FBCCE2E57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9" operator="containsText" id="{2AB634F5-8935-4AC3-9BC8-AD71E518B5F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60" operator="containsText" id="{CC2801E4-CF15-4EB0-906A-590A3E2C626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1" operator="containsText" id="{676A61A9-BB81-4687-BE99-C799A3D3E14C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62" operator="containsText" id="{80B1B966-7D22-4B86-A403-53D0FD58CB0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2247" operator="containsText" id="{1CEFC628-5E71-43B3-8E22-90405360A7E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8" operator="containsText" id="{7562DC22-18F9-4419-8067-7030657791C9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9" operator="containsText" id="{2FC51B43-74A8-4E95-9135-3DF4F219A64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0" operator="containsText" id="{2CBB2EB5-D9DC-4E39-8CE9-57A06AB5B64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1" operator="containsText" id="{4FD753CF-420C-407E-BF59-C896E895FA6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52" operator="containsText" id="{0DCE7AC2-52C5-4095-B887-D02CBA3E185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1797" operator="containsText" id="{C57F42AE-7B68-4DEC-A15B-5FFF90576E86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8" operator="containsText" id="{2ECBB57F-E3BA-4C35-9E34-7C69BC86E669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9" operator="containsText" id="{4BD05CB2-E4AC-4372-974E-5B693E8D6E54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0" operator="containsText" id="{612D5635-715E-421D-B79F-87A6E34C575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1" operator="containsText" id="{54C2F1DD-6FC4-4913-91A7-16576C14AD66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2" operator="containsText" id="{710E390B-542B-4CFA-AB86-46C663FBD9D8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03" operator="containsText" id="{66F1CD22-3EE6-484C-A6E2-916E4533240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04" operator="containsText" id="{AAE7C760-2F8F-4548-B738-3339EADF29B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5" operator="containsText" id="{744A9E61-B587-42FF-B314-171C282C397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6" operator="containsText" id="{FD64AE2F-34DA-4EA1-AAA5-4F30064D217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07" operator="containsText" id="{6D50A062-BEA2-47DA-961E-F1AD176DCDB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8" operator="containsText" id="{AC10681A-DBE4-4911-B469-EC7251ADE35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09" operator="containsText" id="{5708FD5A-740B-430F-9FE4-2F71A843FBE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0" operator="containsText" id="{BCEFCF6E-6E4C-449C-AE5C-C3E6BF0F6A3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1" operator="containsText" id="{62FDA29D-6C09-4F32-820E-87219877385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2" operator="containsText" id="{2541CE0E-248E-408F-A773-16F5CFD1E8D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3" operator="containsText" id="{EE9944B1-4D87-450B-B62F-4091DC77C8A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4" operator="containsText" id="{BA61FD84-E8D8-4075-BACB-A2F77FF970EB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15" operator="containsText" id="{76479A05-2A27-4D9B-A6D9-59F358FCAC0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16" operator="containsText" id="{1228753F-FF42-41E3-A9A5-E9FF900956D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7" operator="containsText" id="{FFBE3AE0-B460-4283-9860-808A47746A2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18" operator="containsText" id="{96A9EAF0-CF4F-4EA7-8D5F-C6849670B116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9" operator="containsText" id="{DB5BDB03-CFD7-4ECF-9FFA-8F94F2951B7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0" operator="containsText" id="{3071C537-134C-4E85-973A-46A5B25D642B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21" operator="containsText" id="{648BB556-513B-40FD-9269-3B119B844F4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2" operator="containsText" id="{735CBD1C-859B-4F6E-8BC6-D919B3B1905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3" operator="containsText" id="{5BD19541-2EC2-4135-830A-3D8AD9699A7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4" operator="containsText" id="{44BF0E7D-823E-4D32-AB56-1FD6514CE28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5" operator="containsText" id="{B9670110-285D-403D-9085-63B8BCE0A0A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6" operator="containsText" id="{B04DA777-CB24-41AD-8113-CFDD4CB29781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27" operator="containsText" id="{FCA30A14-24F1-4A10-AEFB-6385D1DC3E02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28" operator="containsText" id="{438C8A7F-A688-4A42-B8EC-188AB31C0F7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29" operator="containsText" id="{16061885-42BA-49E9-BCF1-9830824D8DD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30" operator="containsText" id="{A69DBCC7-010B-4C4B-A70F-F2EDCF3D2E7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1" operator="containsText" id="{6C5E5089-3685-4EED-8525-DED5C72CBC3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32" operator="containsText" id="{E5CFDB2D-256A-4373-A435-33A43C02A74C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33" operator="containsText" id="{2DE8570A-555A-4A94-A024-D4381185C79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4" operator="containsText" id="{CCBE1636-E4AA-4099-8E0B-23DF837A7A1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5" operator="containsText" id="{B53A1CB7-4E63-4021-A54F-4BAC23DFBBE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6" operator="containsText" id="{7D85036C-89B8-4ECE-85B1-BE9AC4D1D2D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7" operator="containsText" id="{6DA77587-FD86-4008-B067-05FCF72EEFF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8" operator="containsText" id="{B75FA011-AFD5-4A7D-9C39-6E17F349C18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39" operator="containsText" id="{6B53965C-D3C4-4957-957E-8FDBB54AC11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40" operator="containsText" id="{27342BC1-3678-4960-9EF8-65CF5B11130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1" operator="containsText" id="{DF67C12D-6CD9-4CB2-A9F9-C70C62A8A729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42" operator="containsText" id="{C66713B3-4A46-4914-B193-D46BA060050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3" operator="containsText" id="{4BCA877E-CE7E-4BC3-AAF8-3B1A744A9B0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44" operator="containsText" id="{DE3951E2-23E1-40A7-A419-C4DB5238E9EA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45" operator="containsText" id="{3DC1D633-0DCF-4598-8A4C-D3E69594DFC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6" operator="containsText" id="{CAEE81B5-CBF4-43CF-A5D9-C89315DADD22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47" operator="containsText" id="{4F4AF0F8-521A-4DF2-86A5-D10364B7764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8" operator="containsText" id="{94E11C52-901F-4E8A-BDD5-AC15A7F28E51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9" operator="containsText" id="{37315C7B-BE14-4EAE-A665-482A575C880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0" operator="containsText" id="{3D0FE2D0-2B60-4ABC-9E6E-373F54AC85B8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1" operator="containsText" id="{5379BCB9-61A7-46C9-A328-6334E8F08E97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52" operator="containsText" id="{CD5675AB-A32D-4E4F-87DD-8CB3B1A3E6E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3" operator="containsText" id="{4B4CE1D2-CD8F-436A-BBC9-85FAF9CD57D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54" operator="containsText" id="{9F4F8C67-F873-4EC3-AC9C-2CB527127F9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5" operator="containsText" id="{5F51B49B-2C7E-4FEA-B8B0-EBDE28504C0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56" operator="containsText" id="{426B90E2-A3ED-4419-B9E0-27859C71E9E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57" operator="containsText" id="{1E0D3E48-9A2E-4706-A944-28F2D2D8349D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8" operator="containsText" id="{3F6E0C96-72F0-4164-B993-84C780C5E46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59" operator="containsText" id="{927F2459-2F83-49C4-A13B-23E8C2AE4CF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0" operator="containsText" id="{0F0ACAC3-15D6-4410-AB96-E8EFE40BA2A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1" operator="containsText" id="{23F31E7E-D506-473D-87D9-5F33051A182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2" operator="containsText" id="{30DB077B-4009-4D7F-88B8-D58CBB51A2A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3" operator="containsText" id="{4DBAF263-0B21-4344-B962-7A904E768C38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64" operator="containsText" id="{D7402441-98EB-46D9-8CF4-D6027567CA4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5" operator="containsText" id="{C53F6A07-C52F-4D0D-B62D-5967A56C16AA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66" operator="containsText" id="{F8937BF4-3B8F-49FC-88CB-B7A84A86F0C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67" operator="containsText" id="{5B671A56-538F-460A-8A17-25C23570EC9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68" operator="containsText" id="{A2923388-DFA3-4C81-A986-0B46159F8B2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69" operator="containsText" id="{1FA206DD-0160-41C2-A3CD-7A7B98591C6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0" operator="containsText" id="{16974D88-4070-436A-8266-D7490C740FE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1" operator="containsText" id="{01405A24-FDDD-4F73-AF43-116C58037C3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2" operator="containsText" id="{BD2494EB-29BC-423F-A4B3-09E1505A6D3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3" operator="containsText" id="{61BD01B8-02C3-4B0A-8471-00054DBC3CC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4" operator="containsText" id="{8413ACAA-C23A-4756-AAAD-22102622005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5" operator="containsText" id="{0C5464C0-1314-4EAC-B49E-886575600F7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76" operator="containsText" id="{0C60842A-32E6-4C09-8062-BCC8791709D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7" operator="containsText" id="{4AC17383-68F1-420B-A53F-198877FC665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78" operator="containsText" id="{485D6561-E8D3-4C2B-997B-1C03E752C92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79" operator="containsText" id="{83582D17-06D4-42A8-B8E0-7FE28429F70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80" operator="containsText" id="{9F2F0A6E-20AB-479E-BD39-65CDFD8E4F2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81" operator="containsText" id="{52166246-1F55-41FD-8517-11C928CF6DA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2" operator="containsText" id="{F108ECC8-DDC2-42A5-BCE8-4C8A74E5B1D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83" operator="containsText" id="{094B4591-4829-47B5-918F-23C1FC24480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4" operator="containsText" id="{1ED2FB6C-5CF9-4533-91DA-65F377D8B07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5" operator="containsText" id="{FFEB2932-B55C-4549-B1F8-6217AE95BF80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6" operator="containsText" id="{AADFD613-905B-45E5-9918-78A86EE2EC0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87" operator="containsText" id="{126F346D-4811-4D39-A125-A71213CF6DB7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8" operator="containsText" id="{93910D86-AA88-4EB6-B904-FE83F31E767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89" operator="containsText" id="{E20F77EB-996E-4C75-8A66-3DE42D3EFAF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0" operator="containsText" id="{2440AAE7-532C-48CC-BFDF-994FDBE1518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1" operator="containsText" id="{286B3C1B-F199-48F9-AED4-B9E029F000C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92" operator="containsText" id="{B4295D0C-90E0-4390-A0A5-C1D9E3C033C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93" operator="containsText" id="{8DB5E1CC-6B20-4F63-85F8-419C26430B69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4" operator="containsText" id="{22BF78C3-563D-4882-BF97-B7BCE19A310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95" operator="containsText" id="{481C7EED-84F3-41FC-906B-BC508CA69E4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6" operator="containsText" id="{12CFB120-C4E4-400F-93A7-B805C6686BD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7" operator="containsText" id="{F988CD0E-A7E3-4EDE-869C-652C5077F65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8" operator="containsText" id="{1148A027-5E6D-41DF-BE83-6DF2F4593C8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99" operator="containsText" id="{3D373BCB-A66A-4E07-BAC0-CC237981637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0" operator="containsText" id="{6316BC53-CAF9-4223-AEBD-1E2AFE2A50F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1" operator="containsText" id="{E5B8EE99-B470-4C01-B33F-6514282091B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2" operator="containsText" id="{DCA4D445-3C0A-455B-B5EC-417F264AB34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3" operator="containsText" id="{3F180275-54FB-4C4A-801D-9AE6C25DBF3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4" operator="containsText" id="{9F6F0938-ED31-4F7A-8707-46E58352B83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05" operator="containsText" id="{05EF1A73-96B1-4848-BCF1-33AF43BF247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06" operator="containsText" id="{7F5E2A62-8160-48E6-AC6B-25A4EE83D77A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7" operator="containsText" id="{6791F182-C254-4CF8-9B36-3F066527724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8" operator="containsText" id="{32EC0DDB-6610-437A-B288-FFB7D1AE205A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09" operator="containsText" id="{F65E663D-72AC-4A09-98C6-12D5F067FE1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10" operator="containsText" id="{7E037703-7F4C-443D-8452-543AC600884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11" operator="containsText" id="{9772BEDF-32EC-4C12-8137-6A5C2CF8B96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2" operator="containsText" id="{F3DEDB42-2AAD-49F0-B241-08D8ABB48DD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3" operator="containsText" id="{0295793F-CEA7-4BDD-AF31-9AE5C2D1D8D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4" operator="containsText" id="{17AC07DD-8EB4-4F0E-A7D9-F826B3BF3B9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5" operator="containsText" id="{F3122A15-0166-4737-AA47-8529BE14F36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6" operator="containsText" id="{B104C537-4965-4BF7-98B6-8B14288C0F7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17" operator="containsText" id="{97E7D645-DA6A-45DC-AB49-940490C2F80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18" operator="containsText" id="{7978A224-C216-4F95-8834-B7D59EA7942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19" operator="containsText" id="{F09F7F54-2864-469B-8121-BE316162991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20" operator="containsText" id="{285B2320-DBC8-4979-AEAE-64B209C1E6B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1" operator="containsText" id="{A26A76C8-CAC1-49BA-A76D-EE1B5068EB7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2" operator="containsText" id="{0BFD0769-8972-4229-89BA-F8DD7D00179A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23" operator="containsText" id="{93A2A7A0-F259-46EB-8837-16F52E765F16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4" operator="containsText" id="{D3F37D31-992A-4072-8C62-CE586A3802E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25" operator="containsText" id="{AD82BC00-696B-46B3-BCB0-F9498D5C37B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6" operator="containsText" id="{F48CB9E3-A43C-4F28-AE89-655AF38BBEC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7" operator="containsText" id="{5514D41E-B6FE-4692-B0EC-E4C1E4A8A1D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8" operator="containsText" id="{1CFD12C3-2B91-429E-8501-D55755E16E6B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29" operator="containsText" id="{3F0E1360-542C-4B10-BB61-7FA1B62B8E37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30" operator="containsText" id="{DD4A884D-39E2-42B4-AD34-357773429D6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1" operator="containsText" id="{61E0ED17-F3A0-489A-8E7D-0AC4D84F482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32" operator="containsText" id="{0082092B-E82B-4815-8577-46A68BFDAF0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3" operator="containsText" id="{743C2345-271B-44DC-BB45-4CF7F806D78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34" operator="containsText" id="{E6737DE3-96AC-4BC3-B89F-1579BEAF92F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5" operator="containsText" id="{DF75D240-E207-4901-A1A6-5867A5E0546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6" operator="containsText" id="{ECCA4CC0-B0EB-45B0-A2B7-0715CD0AE4D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37" operator="containsText" id="{273F82D5-6473-4005-9E3F-36F4221F3471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8" operator="containsText" id="{74DC5FC5-2278-4A2A-A431-A5AF2A6CE78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39" operator="containsText" id="{96522FFF-4374-4760-9E59-11758AEA93C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0" operator="containsText" id="{E5A0E944-BB6E-4BA1-BF98-83705E8184D8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1" operator="containsText" id="{4DD621EB-548B-4F02-AC2C-16AE591431D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42" operator="containsText" id="{A893625C-6328-4450-A8A7-1816F6F157C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3" operator="containsText" id="{98A943AC-FE38-4094-9E9A-DB498E8CE47C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44" operator="containsText" id="{3F0982A6-C081-4010-ADD5-77A37477C12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5" operator="containsText" id="{CE8F557B-E508-4741-9DEB-492E43AA084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46" operator="containsText" id="{A836E038-5235-4B8B-BCB0-4FBDA2148A6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47" operator="containsText" id="{706F1BDE-E6C2-43F5-99E2-6C5FE64B02B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8" operator="containsText" id="{08DD2A39-0B4C-4450-AC59-8694BA41746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49" operator="containsText" id="{AE858E8F-363C-43A6-A220-B3A42675B6D1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0" operator="containsText" id="{B40AFCBA-0142-46F6-8738-F28C23687B1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1" operator="containsText" id="{B403BDBF-6FD8-40D4-89FF-FCCAF5B25FD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2" operator="containsText" id="{AC00E612-5DD0-401A-A07B-04E13465757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3" operator="containsText" id="{F8C313AA-D535-44B8-A9F0-5B08D2BAD24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54" operator="containsText" id="{1F79E44A-DE46-476F-AD2F-9F81DE3DE7D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5" operator="containsText" id="{D6AC70C3-F7B9-4387-9AD8-BC3E7F991D9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56" operator="containsText" id="{B8493558-4141-4773-ABE1-296BA82E2BF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57" operator="containsText" id="{33327BF3-F858-413E-965D-205EA97F836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58" operator="containsText" id="{F57F71CD-F3EB-44C3-840B-A2A40583934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59" operator="containsText" id="{0C75FA6E-868E-4C79-B764-9253CF0735D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0" operator="containsText" id="{B4F61567-3C56-4041-B0C4-14CF8F4E82A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1" operator="containsText" id="{92651D01-4F81-4407-BC33-96705D9C358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2" operator="containsText" id="{7C22CDB6-FBB6-4962-A6C3-73EB3D4FE31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3" operator="containsText" id="{A0A52D76-B7C8-4D08-812D-B74004A54A7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4" operator="containsText" id="{EA186CF6-E0C5-45FB-8578-F420EEC516E3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5" operator="containsText" id="{19EB0F74-446D-4636-828D-4DC9CD4DAC2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66" operator="containsText" id="{A1B8921E-3577-4386-8640-7D2637A81E1A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7" operator="containsText" id="{876206FA-FD42-41D9-ABF4-CD455F4AC112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68" operator="containsText" id="{BB607032-A0B3-46AD-ABFE-65353DBC0DA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69" operator="containsText" id="{562645D9-93B1-4740-9453-C63A88531C4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70" operator="containsText" id="{BEC7E728-968E-4FE9-AFA0-6CFF1830A40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71" operator="containsText" id="{5E1D3C07-E874-4B0A-97F6-7DEA7F8614D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2" operator="containsText" id="{DA6660DE-258B-415B-A17C-EADA2B54624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73" operator="containsText" id="{FFB54CF6-C8F0-4A05-A05C-FF8D7B5A965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4" operator="containsText" id="{94E82429-44B0-40BB-AA6D-41DE90FF552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5" operator="containsText" id="{7D5E53F2-7C1F-49FB-83B3-CB0E1E1D995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6" operator="containsText" id="{6911F553-9E02-4EDA-BF5B-3275EA95672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7" operator="containsText" id="{4662B6ED-56FF-4575-9470-C4A921A690F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78" operator="containsText" id="{277016D9-F984-4C9E-B3CC-C0C7CBC4DE1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79" operator="containsText" id="{BAE80C70-73A9-4E9D-9182-7585589D2BC0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80" operator="containsText" id="{761250C9-D08C-4F46-A586-42B635601D9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1" operator="containsText" id="{B700D8A2-1B29-4035-994E-A4D6CC6FD0C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82" operator="containsText" id="{27A175B0-8BF5-461B-9D7F-F96F218A076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83" operator="containsText" id="{D4BBBDC0-EFAB-4909-A643-E46A10338D6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4" operator="containsText" id="{D323AC86-20E0-4B95-A7C6-00933872A5C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5" operator="containsText" id="{EB030A86-CFCF-4D41-9088-1E4EE7F4CBA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6" operator="containsText" id="{C1F2AD3B-AD81-4767-A042-E2EEADCF41F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7" operator="containsText" id="{486240E7-C097-4579-BE14-79BEC4F090E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8" operator="containsText" id="{241CC35A-14EC-4FD3-A746-D9CADCDEA33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89" operator="containsText" id="{2B9C71C0-3EAF-40FD-834C-E15CA5F8E99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90" operator="containsText" id="{B602F6BD-A261-44BA-AD24-5B0AFA0B03B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1" operator="containsText" id="{E84E2619-1902-44DF-A2CE-9F044831AE97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2" operator="containsText" id="{D55F8A52-5132-4B55-9A23-9ED6EFF2815B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3" operator="containsText" id="{C92D3F84-4DCF-471A-9747-E7A3C4F92B2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94" operator="containsText" id="{136829DB-4D95-4A93-981F-945F373B4EE8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95" operator="containsText" id="{12F1B793-8CCE-4AC5-A8F7-28F2F19AF7A6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6" operator="containsText" id="{8186DC2A-459A-434B-9521-E86BDC4BF61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7" operator="containsText" id="{47AF4EB7-D0DF-4F92-9B1E-22AA78B415D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8" operator="containsText" id="{94867644-DBF4-494B-903E-0BCA1443184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99" operator="containsText" id="{557579AF-9370-4724-842F-F1ECCC606C4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0" operator="containsText" id="{7FB8C444-47F3-48E5-B598-7FF79E76CB7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1" operator="containsText" id="{F2ED5BD6-E861-4DC6-B2C5-411DBC068328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02" operator="containsText" id="{430703BF-AB6F-4C85-AE42-ACBFD540A69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3" operator="containsText" id="{CBA6F424-7E2A-4FC2-8BCC-73FE019BAC2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4" operator="containsText" id="{69033A71-6988-4BFB-8412-045145888606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5" operator="containsText" id="{87262792-4085-4F7D-8E08-81D925518D0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06" operator="containsText" id="{7BE4BE38-F756-4914-98DF-B727F4E6480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07" operator="containsText" id="{1B1AEB24-53FC-41E7-85F9-8340886B4999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8" operator="containsText" id="{F0F14F73-62EF-4A32-8108-AED382C8946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09" operator="containsText" id="{E974ED8E-F157-4AE0-80F4-4B622A5639F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0" operator="containsText" id="{A1E21E36-2FF6-486E-9CE2-A19BB9E7717D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1" operator="containsText" id="{5F2E0108-B67F-4F97-A0AB-4C76C2A2AC09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2" operator="containsText" id="{872BA2C4-40B6-43BB-8CFE-745AA5DB57A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3" operator="containsText" id="{6CE59E66-D37D-4961-AE85-A0F590464F1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14" operator="containsText" id="{C3AB80FD-D3FF-4FC6-A064-2F97EB11486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5" operator="containsText" id="{13E3035F-1983-40F0-9945-C55987B9CDB9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16" operator="containsText" id="{B6D7E224-609F-4CFA-AA8F-563037F23D1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7" operator="containsText" id="{CCD3C0AE-8203-4497-A3B7-7CEEF091510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18" operator="containsText" id="{1A5D16ED-1571-49DE-980F-AF97954A20E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19" operator="containsText" id="{51B2E30E-FE3D-4A0C-B67B-1A2763112C6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0" operator="containsText" id="{36F9BBF1-14A5-4A16-865C-EB38BFDADBDC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1" operator="containsText" id="{ADE8C65C-12FB-4FF9-8070-3B8E13BE0F9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2" operator="containsText" id="{5630B667-AA90-42A3-8920-48C30972AAE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3" operator="containsText" id="{E331E74C-C7E3-4C06-8AF6-DB35D1922AF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4" operator="containsText" id="{DA099C13-17A9-4FB4-BF45-55FA9C283CE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5" operator="containsText" id="{9594E099-4312-4463-A810-C37A37CC075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26" operator="containsText" id="{92E186C9-AF43-455A-BF1F-7A2C4E4CB24A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7" operator="containsText" id="{F0E53CB7-10D6-4CE0-836D-92A3409145D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28" operator="containsText" id="{1625D6C8-BBB0-4E3A-8768-4689D1F8ED3A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29" operator="containsText" id="{D2158867-71C9-45C3-A2B6-587FF40205A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30" operator="containsText" id="{8E0812D3-C8D7-4D1F-A77C-94803B1E324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1" operator="containsText" id="{013D8475-7B2B-44E2-B2E9-632B0CDF76A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2" operator="containsText" id="{D43BF751-D8D7-4634-945E-5E276CDD981C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33" operator="containsText" id="{6C51D652-3792-4CE8-B6F9-96F8018C70CE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4" operator="containsText" id="{FA03CACE-8936-4952-856C-3D97C17E0F4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5" operator="containsText" id="{64341C80-E3FE-45F8-9BAB-092BBC23D85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6" operator="containsText" id="{E5CC0C71-D3EE-4DC1-B085-CB0865F8CDE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7" operator="containsText" id="{EB47A34B-CC41-4FFE-8EC0-FD0F27DBF67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38" operator="containsText" id="{2997B27C-06F1-4651-AB2C-3A04876188F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39" operator="containsText" id="{EAC1397B-912F-48CF-8AC7-A75546C123D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40" operator="containsText" id="{7ECC5EF9-9B1F-4EB9-AF4A-3147D381321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1" operator="containsText" id="{D8B5A9DF-B6DD-4121-A525-AE9EF91AB77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42" operator="containsText" id="{05A7054F-47F9-41FB-B52D-A7EACC9E5FBA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43" operator="containsText" id="{BFC6E591-B5B7-4A76-A116-12F875F9AE69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4" operator="containsText" id="{77CC81D7-390E-4D4F-A419-50242CC790B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5" operator="containsText" id="{4B53CFF4-A624-4099-BE64-6610518997D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6" operator="containsText" id="{299829DD-7577-4C1A-9B75-32591954444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7" operator="containsText" id="{F2749A41-4271-4F06-B825-C208D320650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8" operator="containsText" id="{3A9A2D58-4775-48F1-A2F3-D963FA28FAC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49" operator="containsText" id="{C70D69D5-29FE-4E26-9CAA-9C7089882A7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50" operator="containsText" id="{55B88A31-C6E5-42B6-A159-DF9BC7FCEFE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1" operator="containsText" id="{6DF35258-6197-4FD3-9AB3-C53E5F06CEA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2" operator="containsText" id="{79822FEA-05C6-4B74-9D51-34537174AFA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3" operator="containsText" id="{39499046-8C30-4894-B5E9-4EE32C35D0E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54" operator="containsText" id="{8A74F905-79C6-42C0-82A5-2BE4EA7DF5F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55" operator="containsText" id="{29F2D9F1-0D83-43FC-86FA-74CFE062902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6" operator="containsText" id="{8933CCCB-4B6B-424C-ACDF-873BC7AB2AD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7" operator="containsText" id="{18F88BD9-AA02-4336-8467-CFEAB123EAF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8" operator="containsText" id="{CABBDC6E-B6CE-4BEF-97B4-7078C4BD65F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59" operator="containsText" id="{C30564C9-96A6-4C3C-BABB-9BF7C3F8FF8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0" operator="containsText" id="{CFE18E00-06BA-4241-BCB2-8FD01662DF3B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1" operator="containsText" id="{DF88B98D-49F8-4204-ADCC-4A265C6F85E8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62" operator="containsText" id="{AA23DA24-FE85-4998-8B42-4A6B134EA4C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3" operator="containsText" id="{680C1EC1-0BD2-469D-8271-1B94E793485A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4" operator="containsText" id="{3D954067-9365-46E4-913A-3D780D2963A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5" operator="containsText" id="{747349D3-7825-4B8D-BCC8-4B39D3EBDFD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66" operator="containsText" id="{2839D722-6060-4522-82D5-99ECE4EA2D16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67" operator="containsText" id="{E132BA81-958A-4D5B-9C71-BB0E6272CE0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8" operator="containsText" id="{D6353080-1D96-4D09-84E7-561A949B9A2C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69" operator="containsText" id="{3684301F-BB05-413D-8484-D5AC585BCF04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0" operator="containsText" id="{CFD7B102-6F0D-4D56-A1D0-E196FFEAFB4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1" operator="containsText" id="{888ECF5D-5160-46C1-A946-36F03F7E0522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2" operator="containsText" id="{0A263A67-7901-4959-A183-8B666850C2D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3" operator="containsText" id="{C125691F-E3C1-4844-A6C8-B00308F8CA1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74" operator="containsText" id="{9EB4AE59-8EFA-46D1-8B80-D91FFBB32EC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5" operator="containsText" id="{4B156ADA-91F3-4273-9F8C-02FC0F8B586A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6" operator="containsText" id="{6B5B3462-656B-4172-B068-12F6BC1254A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77" operator="containsText" id="{96BDE98D-3674-41C4-8A06-D53925C66F4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78" operator="containsText" id="{A8517EB8-A832-429C-B08E-E08E972755F8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79" operator="containsText" id="{8B7DC533-44D2-4B06-B09D-D4E3D8933D3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0" operator="containsText" id="{9032116A-A357-4EBD-9A93-0620BD36E92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1" operator="containsText" id="{5D946991-CAF7-4C6C-B607-355C02A9170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2" operator="containsText" id="{484A3491-773F-40DA-8553-8739FBAA2E5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3" operator="containsText" id="{8F84F59D-B2CD-4880-BDD1-11A07CDE1659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4" operator="containsText" id="{B11C4CCE-9C5B-4DA5-A893-31A8B25A6BA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5" operator="containsText" id="{F990A071-6BAC-4BB0-9FD8-9BFE3A6C34B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86" operator="containsText" id="{8CAB43ED-A065-4507-914A-C4CF615D362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7" operator="containsText" id="{09A82659-F4C0-4FD7-96D3-B0AC2E78CBDC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8" operator="containsText" id="{F8BDA5F9-3EED-498B-B26E-E83F7C095FF6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89" operator="containsText" id="{FD260869-20E5-45A8-94F5-B04D1DA6B09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90" operator="containsText" id="{DE1B6891-8DCE-4145-95C3-33B32BDE0B1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91" operator="containsText" id="{56FDDDD6-9B0B-4691-AF91-E4E3D26F6A4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2" operator="containsText" id="{D210175F-F552-42DA-A3AE-C83FC4DB5A1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3" operator="containsText" id="{6E1E5E91-8B40-45B5-96CA-AA5EFF1CD21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4" operator="containsText" id="{C3B9F364-F03B-4507-911E-0537271BC39D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5" operator="containsText" id="{B3299043-259C-41D5-925C-6376C302CF12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6" operator="containsText" id="{CCDB35FE-B61D-420E-9767-FCF765C8B34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7" operator="containsText" id="{9D5FD92D-EDFF-4129-829B-055A8D2F1C3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98" operator="containsText" id="{11D7E16A-CB0F-4366-B22B-CE7D4A8092B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99" operator="containsText" id="{ACE37361-32C4-4917-B500-CCECED9EB952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00" operator="containsText" id="{6D9F0241-B3CF-45A3-B939-32ADBC52867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1" operator="containsText" id="{A0200CA9-BF8A-4ED9-A49B-280F7A97FAB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2" operator="containsText" id="{F3580FDB-292E-4497-87D4-BD5E4258591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03" operator="containsText" id="{14DBB0FC-522C-486B-BDE3-AB5E367D7EF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4" operator="containsText" id="{E84CFA9B-632A-498C-9F23-EBFEDE13A369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05" operator="containsText" id="{0400568E-12C2-4EC7-BCC6-8C89EE4D5BF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6" operator="containsText" id="{52DFE764-0D17-4B3F-9C41-DC5A164D059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7" operator="containsText" id="{D43358FB-16F5-4290-89F9-4C52B0E9786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8" operator="containsText" id="{1E01F955-3B38-4751-94C5-3A52842FB75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09" operator="containsText" id="{0A5A8D6A-245E-4DC1-96D5-EA4AA2EEFEF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10" operator="containsText" id="{28D6729F-A4F8-44FB-8B8A-D5BDFA40078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1" operator="containsText" id="{98EB8B35-E55C-4DE1-A786-5BE2ECD52A4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2" operator="containsText" id="{42BF83FC-263C-4440-BD1A-E93E5CE6B13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3" operator="containsText" id="{47122A29-DBD5-48C1-9261-F4D97486781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14" operator="containsText" id="{5C985A6D-4D4B-48AD-9087-2BAB4A73482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15" operator="containsText" id="{8D76B771-66B4-40CF-AF60-3C9723AAF4C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6" operator="containsText" id="{94B29FD7-DC74-4265-917D-C76C902E6A70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17" operator="containsText" id="{F3C141A6-8D22-4F53-9038-1F0C69C75A6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8" operator="containsText" id="{7B2F9436-13EF-460E-B678-86FC593E63F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19" operator="containsText" id="{88DEB72A-D940-4036-9AFC-C346C88B47C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0" operator="containsText" id="{6778DE8A-8D06-4D9B-B345-13020BACD73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21" operator="containsText" id="{B4CE167A-8EE0-4CDD-9F8B-7C95EF77843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22" operator="containsText" id="{4759657D-7895-47C8-B7CE-E8619A8B1B6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3" operator="containsText" id="{28009231-5357-40AD-918B-0342C91B049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4" operator="containsText" id="{23F2FD21-C781-4205-BC34-4AEE40A3B0B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5" operator="containsText" id="{95DB4947-F84D-4476-BE85-2F0CDF98FD8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26" operator="containsText" id="{20B0EF39-20F0-4668-A1A7-214872B7282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27" operator="containsText" id="{FD76BC6D-6AB2-43BC-AEF2-4172936AB19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8" operator="containsText" id="{D86B90E6-2BFB-4BE1-8DD6-245BCE423F1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29" operator="containsText" id="{19287FD4-AC7C-451C-9C1A-D7E3710F735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0" operator="containsText" id="{0E641F9D-7022-4346-9706-79E50267048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1" operator="containsText" id="{AC9624ED-06ED-40C0-99CE-948FDA52669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2" operator="containsText" id="{756E14F0-E193-4B78-B643-2CE27C7559A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33" operator="containsText" id="{70ACBE21-FA6E-4541-AEA4-93C57097E2F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34" operator="containsText" id="{81767417-88AB-4A9C-83F2-EDB4706BA8C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5" operator="containsText" id="{6C63AD02-869B-41A8-9546-99D29CB3A35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36" operator="containsText" id="{6F3051B0-367E-40CE-80B9-9142FD6E0FF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37" operator="containsText" id="{81A1D152-50CC-43E1-BEE5-230534D5F46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8" operator="containsText" id="{035A1AD0-D397-4792-BEAC-E72BDDD250F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39" operator="containsText" id="{D3EAF92D-D828-4529-BA3B-6336C71A2E0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0" operator="containsText" id="{9AC18A30-A3A9-4DF3-BDEB-D3994E059FE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1" operator="containsText" id="{894986AE-B1F5-4DFA-9B78-BB33643C9AB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2" operator="containsText" id="{3387C99C-B435-4417-95E7-44D9FB6B76E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3" operator="containsText" id="{9F9255F8-FD52-4F8F-8C23-0C0251C6540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4" operator="containsText" id="{BF1400ED-92FE-45D5-8FB0-8366F84232F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45" operator="containsText" id="{FB588F19-41D6-4448-B4E4-760BF5B5CA38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46" operator="containsText" id="{BD38F320-67E0-46DD-AE13-A586D769D3A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7" operator="containsText" id="{B210C837-E58E-4D6E-850A-DDE34764C0C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48" operator="containsText" id="{40E9B869-3346-4FA6-A89B-7E32AC7D242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49" operator="containsText" id="{FD4678B0-417E-4177-8514-2924003FF37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50" operator="containsText" id="{DD5EA25C-A198-49F8-A66B-705EA777B1D8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51" operator="containsText" id="{BE1E4A2E-C825-4380-AC9F-39595F18945D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2" operator="containsText" id="{3A20B67E-BC17-4ADE-B60F-2022952E01D2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3" operator="containsText" id="{4B62863F-C95C-464B-AFC9-D6D757047F4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4" operator="containsText" id="{232FA94C-60F2-43DD-8DAE-195775C7538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5" operator="containsText" id="{9C52037B-427C-4695-B98E-5B4D896ACA5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6" operator="containsText" id="{991501D5-5EC9-4488-A4EB-9135EA0735F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57" operator="containsText" id="{494E12EE-3338-4FB8-9FB2-7D182735DF42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58" operator="containsText" id="{38D4B880-9C33-4116-A6E0-8DCC6394241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59" operator="containsText" id="{A4FAD3EE-649D-47F3-BE39-A724CDB5DFA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60" operator="containsText" id="{BC22D312-A56D-4E58-ABA9-2AB1ED32555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1" operator="containsText" id="{FB221878-C9C3-45BA-A872-FFF16B80286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62" operator="containsText" id="{B5761C55-BC82-435D-9D5E-E6D15B38A14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63" operator="containsText" id="{D008FFFB-92EF-4C90-B55C-9AD58D0066B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4" operator="containsText" id="{F9943EE2-693B-45C5-8F1C-9200E9804EC2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5" operator="containsText" id="{2FF0E9A0-A84B-4EA5-97BD-673134D2235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6" operator="containsText" id="{7A390B78-7C6A-4938-AA0F-033175B61B9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7" operator="containsText" id="{F7A00550-74D8-4FE0-A363-AD99817E5A6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8" operator="containsText" id="{FAEE83D1-A86F-4830-8F02-AFC6FA62B38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69" operator="containsText" id="{F6825B93-0FD7-4E93-928E-3443AB2470A7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70" operator="containsText" id="{89E41D91-C88F-43DC-BDEF-95A3F414064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1" operator="containsText" id="{0C72D0B4-C0E6-454B-A768-60577F70D35C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72" operator="containsText" id="{AA0AFC2B-BAC3-4094-A4CA-35CFDD5DF27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3" operator="containsText" id="{8169BED4-D03E-45C2-BE88-A65CE021FD1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74" operator="containsText" id="{2C455A00-7EA6-44F8-B4B6-371AE895A5B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75" operator="containsText" id="{ECB1F224-0348-48E5-8A5A-C2DD8A1666C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6" operator="containsText" id="{C8773582-0F64-4B0B-890D-3F4308EC550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7" operator="containsText" id="{E192B5A5-9232-4C53-8B7F-472E1E9202E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8" operator="containsText" id="{F2900DDC-2604-4684-8366-B57C19F31EB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79" operator="containsText" id="{E8E78F6A-9226-4D5E-BD5D-4375B399E53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0" operator="containsText" id="{55A65C4F-DD1B-4A6C-96E6-B747F05CCF4E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81" operator="containsText" id="{A63D2E78-7E55-41A5-B012-33E6ED701DC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82" operator="containsText" id="{D13C06C8-E6B2-4ADF-950B-4E59ABB900E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3" operator="containsText" id="{DD5A4873-64E3-4F0E-90CB-83AE23D6B819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84" operator="containsText" id="{81361195-9E86-4BE8-9D5B-384FF04F341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5" operator="containsText" id="{423FA437-9355-4685-B487-9C8E1F25F01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86" operator="containsText" id="{55D225B1-8DE2-4E75-8F91-46E8F1D983F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87" operator="containsText" id="{BA6E34E6-A5AC-43E2-80B6-2341D89B5DC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8" operator="containsText" id="{C23E1F1F-22AA-4CEB-94D5-9173698480C0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9" operator="containsText" id="{F7D5459C-3322-49A8-9765-06673BA0A451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0" operator="containsText" id="{25C70BF1-52C2-4C26-97A6-235FDD5A31D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1" operator="containsText" id="{55CA6FDD-E76A-4C09-A862-FE29A6B88366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2" operator="containsText" id="{8CC8354C-3E5E-486A-9BC4-70AD198D5F2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93" operator="containsText" id="{AFB4D8C0-7F82-4E3F-BD38-A689C48B04C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94" operator="containsText" id="{98B03DB1-9CE9-4515-BE1E-1738CC3C696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5" operator="containsText" id="{6AF85B14-BEED-4987-BDD1-3A567878D2B9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96" operator="containsText" id="{DED06CF8-2520-4E17-B1F9-AA1D43F7BA4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7" operator="containsText" id="{AAC78E84-ABEC-4E38-B0D8-CEFF36CD844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98" operator="containsText" id="{466B7682-F42F-410F-B983-2B1EF476AD3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199" operator="containsText" id="{82440F5D-BE50-4C1F-B084-8E8B55BA5DB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0" operator="containsText" id="{A5B0D9B7-839C-4188-8435-E0F8CF10E52C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1" operator="containsText" id="{B705170E-2F4A-48EF-868D-D01D78B3685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2" operator="containsText" id="{626BBC07-30BC-4B5F-A33B-E024E538458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3" operator="containsText" id="{A8785BF1-3E4A-47CC-B90D-6CE26CF77BF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4" operator="containsText" id="{97B515E2-BDB1-4C6A-9E8E-532EA2AD4BC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05" operator="containsText" id="{496A0BF2-26C8-4469-8AD3-3FBA6CA024B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06" operator="containsText" id="{3AB0D5AC-3AB0-4857-A5A2-EB7843B7EC3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7" operator="containsText" id="{36EC3D38-670D-429E-9019-2939DAEAD47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08" operator="containsText" id="{5F2E27CF-4620-41E0-937F-601AEDC06B6B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09" operator="containsText" id="{4D960CD7-5A18-48A6-B54F-9C405AABAED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10" operator="containsText" id="{150AC7E1-618E-436A-AE0F-1D9E9F9CCC4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11" operator="containsText" id="{1C4E9B9A-074D-4C08-8165-849E4D93125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2" operator="containsText" id="{DB0DA7B6-0D9A-458D-83F4-234883F3DC2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3" operator="containsText" id="{E42BD168-8D5D-4900-B1F1-D3C9CAB0C09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4" operator="containsText" id="{914BB8F7-BBA6-4F77-B05F-F2F475E935E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5" operator="containsText" id="{1F2DF175-3371-4302-9818-30D6BB90FD8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6" operator="containsText" id="{52F62061-7AB3-4417-B3EA-16783D52A92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17" operator="containsText" id="{60D47CDE-F523-4F30-BD27-496A8B5220B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18" operator="containsText" id="{6C930E4B-390C-4098-BA4C-159E8EA9D02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19" operator="containsText" id="{9D9792F9-5F8E-494F-9798-5CAA67B1BF2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20" operator="containsText" id="{8307FBD9-46A1-4534-9367-A8B72A610AF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1" operator="containsText" id="{A4AA4AB8-E88C-42C4-9F78-1DF4638CD62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22" operator="containsText" id="{84CC1EA7-F35F-44AE-98B9-8F03E3DB557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23" operator="containsText" id="{066D85E1-9AAD-46AF-BA25-FA16B8C5AB4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4" operator="containsText" id="{6A527E47-DE42-44C9-AC76-BB5831A7960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5" operator="containsText" id="{F51E1D04-C429-47CD-8C59-0322C39013D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6" operator="containsText" id="{98AD69D0-F0C5-4597-805A-AECF0E2774D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7" operator="containsText" id="{DBAF4AAC-5FE6-41D3-A2F3-0B51F88B531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8" operator="containsText" id="{D7BECBC6-06BB-40F1-A279-592A004BFBB8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29" operator="containsText" id="{777C3D18-6749-4395-956E-11AE95739B82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30" operator="containsText" id="{AEF79E08-BDA6-4F75-AA81-7CBBE2AA3FE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1" operator="containsText" id="{1885BBD8-1D91-4CE1-9670-E222EC5157A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32" operator="containsText" id="{9094E719-AF7B-4B5B-87F5-61DC84FFD87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3" operator="containsText" id="{D4EA3867-8FD2-45A8-A7B9-0B162979F75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34" operator="containsText" id="{7982C997-5598-4C32-B8BB-E8022B77E0C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235" operator="containsText" id="{9ACD85A8-C1AE-4774-A88D-77D8BFD501F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6" operator="containsText" id="{1DAFC29C-2D4D-4168-8A19-5E863445A0D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37" operator="containsText" id="{195AEED3-B286-4673-B5B0-5D9AA009402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8" operator="containsText" id="{47268260-27B3-4F00-B6B8-D8D37D0A264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9" operator="containsText" id="{77EEB304-843D-4357-982F-61BE742BC59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0" operator="containsText" id="{49E0D602-EAC6-4E25-907D-19D9FB2590D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1" operator="containsText" id="{7E4A6D56-B9FE-4756-8FA5-4C07DB0851E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42" operator="containsText" id="{FB5FC2B1-75E1-4009-A706-61C92703673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3" operator="containsText" id="{6B4733F7-C1FE-4B39-91A6-9F8A5037F3D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44" operator="containsText" id="{BC361F6F-A7BA-4162-932C-0A7AC3BABB2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45" operator="containsText" id="{D27FDF6C-6812-4A3F-A41A-4BEA2834747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246" operator="containsText" id="{3B558A55-302B-4E77-8BB3-0335549DB99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1795" operator="containsText" id="{4CE3A4F7-286B-489C-A196-3072566E89D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6" operator="containsText" id="{460F4C14-F154-456A-AC26-B7C35AD6514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1666" operator="containsText" id="{4F6E2FAA-D2FC-4E57-9431-B63BA7741BF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7" operator="containsText" id="{BF74EE43-E23B-416D-9849-CBF47EBE6DA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8" operator="containsText" id="{AB02F1EB-9D59-4FF5-9712-E8F3D5E355A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9" operator="containsText" id="{63D992DC-A670-4FC9-B077-7273D379640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0" operator="containsText" id="{529527FD-BF9B-4DEF-95A3-877E50984F8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1" operator="containsText" id="{6AF42B7F-B1CB-440B-8959-7B76E7977D3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72" operator="containsText" id="{9BAC8E9E-C3DB-4750-A96A-F7557CAB73B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73" operator="containsText" id="{C33D728F-B2B3-4349-9467-93DA954AC3F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4" operator="containsText" id="{2E39679D-AA83-491C-8EE8-C4CF01261B9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75" operator="containsText" id="{51596134-8295-4A9B-A677-03429CBED05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6" operator="containsText" id="{87F099E9-31FB-40AC-910E-36F917B02FB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77" operator="containsText" id="{96A91F88-DCE9-474E-B108-226124605D8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78" operator="containsText" id="{A1CEB588-4E86-445D-BC24-057D44BDF22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9" operator="containsText" id="{46507623-5C89-4A12-9136-573A4604F92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0" operator="containsText" id="{7848C2CB-067C-45DC-B9B7-596226DCEDA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1" operator="containsText" id="{E6D0DB40-AF1C-45F5-8B7D-B87329D880E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2" operator="containsText" id="{11722C72-4F9E-45D2-A292-B26645B3BCA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3" operator="containsText" id="{39AF3E02-C04E-4B00-B006-39A31538B22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84" operator="containsText" id="{D2F8411B-8ADA-42F0-AEED-8B26B3F4FB1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85" operator="containsText" id="{D2160230-FD65-4576-B527-4AB03923FD0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6" operator="containsText" id="{00AD0FAE-62C6-41CD-A27B-9CAE9FDF474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87" operator="containsText" id="{070AE0AE-092B-48A3-A102-51D3CF68838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88" operator="containsText" id="{B929C223-BFE9-4A46-8706-CA56F50028B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9" operator="containsText" id="{C8632569-7F3F-4590-8690-B0566C2ECBF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0" operator="containsText" id="{D1043185-8497-45E4-B153-14ECBF07BD8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1" operator="containsText" id="{7AD3DB88-6E10-4397-9A2B-F3B56B2444B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92" operator="containsText" id="{7A096A81-764D-42F9-9CA8-89BF4F214EF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3" operator="containsText" id="{D3507D92-B2B5-4ED4-A4D2-BA9BB7C06AC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4" operator="containsText" id="{1A567355-224A-4AC0-AEC3-AA3C56AA4EA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5" operator="containsText" id="{F68D296B-C0F5-4B61-9F6D-6109AD0FCC4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96" operator="containsText" id="{8CF42CA2-07D5-475E-826E-9920A0768A6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97" operator="containsText" id="{324A2FE7-B21E-4353-9C3D-7D5B52187CC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8" operator="containsText" id="{04472CBA-8DC7-4E5D-AD9E-B97D88D6A9A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99" operator="containsText" id="{A10B526C-42D6-4E6A-833A-D72D8959CD3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0" operator="containsText" id="{F4D6E522-E3FA-4D30-AF02-5385B5E671B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01" operator="containsText" id="{56A1FE73-F2C7-4202-87D0-2BD786718EE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02" operator="containsText" id="{6EC3B113-2FFD-48EE-A99F-2E4854B8795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3" operator="containsText" id="{B5B73DD1-BED4-45D5-A554-1779C9F36E8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4" operator="containsText" id="{76116D4D-1A40-49E7-9980-4F11DA2F639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5" operator="containsText" id="{2D755346-FF87-44AB-A20D-AD64107BF63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6" operator="containsText" id="{CDA6569A-494A-41A4-BDFB-9138B521C4A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7" operator="containsText" id="{E6AC0EAB-4B67-428B-B099-A0EB851EF7E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08" operator="containsText" id="{C1FC2306-1A3D-41AD-B5FE-2325FFDBDBA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09" operator="containsText" id="{C46A79F1-9765-41B5-B5B1-6036D69CBDA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0" operator="containsText" id="{CCF749B2-60F0-46D7-8EC1-358A633750A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11" operator="containsText" id="{0842A1D3-E3CB-4A86-A025-819E5948809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2" operator="containsText" id="{EAE9F647-4566-452E-912C-974249BA922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13" operator="containsText" id="{477A0475-21CA-40C0-BF49-C47B41F8398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14" operator="containsText" id="{866CEF00-CA31-48B5-A12A-68E3DCB6F7A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5" operator="containsText" id="{5D19E128-F098-4748-BC2D-A769BFD1341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6" operator="containsText" id="{C95050C8-039B-4711-8669-44873CE631E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7" operator="containsText" id="{51327E9F-4F09-46E7-9A4B-E870DB63A53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8" operator="containsText" id="{D5963D54-46BC-4E13-8A1E-830E61577D2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19" operator="containsText" id="{6C02A1A4-182F-46FC-9402-EA344351D03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0" operator="containsText" id="{98ED731A-ECBF-4478-9690-5DE4C0F6015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21" operator="containsText" id="{2CA05715-2B45-4121-AC63-2594873AB7B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2" operator="containsText" id="{ED2B3DC1-E25A-4BF0-8EB6-D16A65B1FA2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23" operator="containsText" id="{F4F7B653-CBE2-4D9B-9751-11518E8478F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4" operator="containsText" id="{02553CF0-F668-4E7C-90CE-90413287D0B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25" operator="containsText" id="{7FEE9335-C271-42BB-AE02-DA8646A1D861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26" operator="containsText" id="{BA746479-AA18-468A-9D62-7D5B81CC0D2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7" operator="containsText" id="{151D4581-EFD7-4134-AF6F-7EF98C39945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28" operator="containsText" id="{0560C149-F59B-49C5-8E8A-20D09B059D1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9" operator="containsText" id="{4DFBF100-065F-4294-BA1F-FAA1B768D1F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0" operator="containsText" id="{F231FA9D-9272-4F7F-8BF0-1200939063D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1" operator="containsText" id="{4EC201A7-EE47-4141-88C5-6778A2E6531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2" operator="containsText" id="{CDBDA39E-DD46-4F3C-A93E-A799E39AF43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33" operator="containsText" id="{FDD70589-63D9-428B-AAD8-E09EC04A324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4" operator="containsText" id="{A885090A-D8BA-4F90-8C58-95F41281A6B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35" operator="containsText" id="{57DEB4D2-7750-4E53-8F94-EDCD7DFB8E3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6" operator="containsText" id="{EAF54B50-C313-48F2-B2F7-A2FED4101C5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37" operator="containsText" id="{C55288CE-83F8-4D59-ADBC-A563BDFC416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38" operator="containsText" id="{4A18F94E-3411-4F00-911C-4C920118EBC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39" operator="containsText" id="{0FA5BE2E-D647-486B-85EC-B85261778FD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0" operator="containsText" id="{4909E263-A3DA-4EAA-BCB6-961952AD979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1" operator="containsText" id="{4407D3E9-51C4-4E20-A174-4FBB28AAA58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2" operator="containsText" id="{F505F8A6-A197-4BCE-A555-854A09E1DB8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3" operator="containsText" id="{9A46193C-991F-4035-9C4C-20C7D8EB08F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4" operator="containsText" id="{2A53F798-3F62-4390-8419-45125C5C07F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45" operator="containsText" id="{8E02131E-0A40-4769-AD1B-CD8B58E23BC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6" operator="containsText" id="{4646C82D-A028-4952-8704-861557E1F5A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47" operator="containsText" id="{C036CB4D-CEE1-462B-8A65-50CCC1EA341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48" operator="containsText" id="{3D5F38E0-5BA6-4A3B-AAC6-FDC1AD2BB6A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49" operator="containsText" id="{4DC979D6-9B08-41CE-8C8C-163D2F24729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50" operator="containsText" id="{677A3D24-3D4F-4504-A008-E284A757C30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1" operator="containsText" id="{D99D9608-FCFD-4E07-B657-C27CA4E9864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52" operator="containsText" id="{28ECE25B-833C-4477-9725-ACF85B32286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3" operator="containsText" id="{36ACE4FC-2B1F-44BC-9F17-55FAABAE1C0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4" operator="containsText" id="{33563BD4-F987-4AF2-8B99-0D6D535FA1E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5" operator="containsText" id="{60A2ED30-E7EC-482D-9AEA-5806F907DDB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6" operator="containsText" id="{C110095B-53CC-4E82-80C0-CEBF266CF5E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57" operator="containsText" id="{D3AAFE0F-FB11-4D26-89A0-BCF6B367016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8" operator="containsText" id="{E7EB4000-9518-49A6-9606-137210BD282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59" operator="containsText" id="{A7C814AC-44EF-48A7-B2CD-B0797B2E6F9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0" operator="containsText" id="{D0D40C56-71AE-4CF4-B8D9-8FEB214F332C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61" operator="containsText" id="{CE646EB6-BE0E-4192-9C10-2B6E90B3F73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62" operator="containsText" id="{6460476D-E91B-419E-A4AC-A833BCA1A6A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3" operator="containsText" id="{FC7F13D8-99D3-4E07-B758-B96BA810535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64" operator="containsText" id="{9B08795D-18F2-40C6-8CC0-B25A26122FB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5" operator="containsText" id="{932B4B8C-62C6-4E31-A460-5B03A08BF79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6" operator="containsText" id="{1BD12E08-1B28-4013-AD1F-F6D35A9AA49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7" operator="containsText" id="{5968EC8E-7DCD-4669-A31C-7CB1CBA536A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68" operator="containsText" id="{1E48C412-604A-46E1-B6F7-D11278595CB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9" operator="containsText" id="{3495D79E-FD38-4C2F-8C12-B205D00F596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0" operator="containsText" id="{E05700D5-9DF5-4EB4-A4D3-CD1447205B7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1" operator="containsText" id="{A7F2EF9B-C890-4E8A-B47F-82706849461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72" operator="containsText" id="{A40BA27C-CBD1-4B54-BF11-EEBBE889E44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73" operator="containsText" id="{39772DCB-D7C2-4C97-9537-7F2E2054EFC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74" operator="containsText" id="{B62A954F-084E-4570-855B-DF1F893DF1D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5" operator="containsText" id="{321A8648-2886-4200-9218-32A6411FFBA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6" operator="containsText" id="{ED31098C-F5D6-416F-A47F-4B1B0FF0842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7" operator="containsText" id="{A3C6105A-C6EF-4D32-9A5E-1362E74201B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78" operator="containsText" id="{A537956B-CA79-4C40-87F6-55607981E6C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79" operator="containsText" id="{B318DE59-2BCC-483F-8A51-A90883D7DFF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0" operator="containsText" id="{60007596-C8BE-47EA-A2B3-D264793DA74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1" operator="containsText" id="{EBF35966-1B74-4C86-A8A0-84036A88FFB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2" operator="containsText" id="{1C886E82-E31A-4FF7-A8AB-D8EECBE080C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83" operator="containsText" id="{1F4F7548-3044-44F4-88A8-3B6EBC05EF4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784" operator="containsText" id="{EC9031A6-A954-4147-B1B2-24229CEDB35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5" operator="containsText" id="{77AE9BF0-B03E-4E56-B98C-A734968534C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86" operator="containsText" id="{D6ABE259-4005-4988-B695-9B007EE2539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7" operator="containsText" id="{CE9A20D0-5662-4323-9492-44558E55755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8" operator="containsText" id="{1A0B6795-1EE8-42ED-980E-3F192D156F7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89" operator="containsText" id="{B3F17368-D0C8-424F-99A0-334B0CC3D5F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90" operator="containsText" id="{08C6E170-50BF-4965-A976-D3180C6BD2C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91" operator="containsText" id="{9F974DCC-FEFB-4318-BA37-3CF9F0D4E39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2" operator="containsText" id="{EAB5DB21-9BA6-4177-B1B5-14217D4A2F7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3" operator="containsText" id="{0616B39A-512D-4EFF-8C7F-1DEEA5D515B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794" operator="containsText" id="{59851AF4-A97A-4B3F-9048-F89EC84AEF5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O28:Q28</xm:sqref>
        </x14:conditionalFormatting>
        <x14:conditionalFormatting xmlns:xm="http://schemas.microsoft.com/office/excel/2006/main">
          <x14:cfRule type="containsText" priority="1453" operator="containsText" id="{5D77AE88-3D87-4641-A799-009E4808ABCA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4" operator="containsText" id="{309CCA4F-C096-40DA-A1B9-A67EB1FF799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5" operator="containsText" id="{287A3437-BF34-4B8D-B88F-3F37D24B339E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6" operator="containsText" id="{DA0EFF86-8A76-4D81-B531-576549C6087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7" operator="containsText" id="{7C97D0E5-746E-4549-9393-6955C6FBA0B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8" operator="containsText" id="{02AAC68A-DEFF-4491-B301-A6D934B59A1B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9" operator="containsText" id="{64CE914D-9309-4594-91EC-32CB72D7EA87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60" operator="containsText" id="{FD32A553-84DF-4C01-A441-27F4542AAE1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1" operator="containsText" id="{3A736331-5856-4420-A49E-B15757FD6B6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62" operator="containsText" id="{9A65B8FF-EC48-4735-AB75-1E1C686C6C3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3" operator="containsText" id="{7F16ED18-3364-486A-8BFF-1A774CB9212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64" operator="containsText" id="{03FEFF05-9FB4-44A7-A6A5-64E8D07C02E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65" operator="containsText" id="{B9EB6F32-A9CE-483A-964C-5F08EC7ACAA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6" operator="containsText" id="{33F04530-8923-4FC4-BD23-A477AA74301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7" operator="containsText" id="{EE549ECE-246A-40D3-9387-2AD1345BDA0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8" operator="containsText" id="{343E0D59-5E41-40C3-897E-016EB41ED3C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9" operator="containsText" id="{652D111D-F14D-4206-81BE-7429821A301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0" operator="containsText" id="{BDDC377E-1B6F-4B9A-BEF7-48F1E8C8FC7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1" operator="containsText" id="{8A38F7EE-13B9-41B0-87FB-FA494E5BC56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72" operator="containsText" id="{491D3ABC-2E73-4F79-B861-FBE4A3492D6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3" operator="containsText" id="{6EE74C60-AAA7-4C7A-9341-A219EC8444F0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74" operator="containsText" id="{16BF43E3-3AF1-4DEC-B87B-8A59EA2720A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5" operator="containsText" id="{8F171CC0-DF2B-499E-B2EE-6F7F603E063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76" operator="containsText" id="{5D55456C-512A-4362-9695-1C7C7DEB9C8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77" operator="containsText" id="{BD8F75B0-31C1-4BFA-9B9D-D66780FAD4E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8" operator="containsText" id="{80E10515-F0C0-4836-8795-FE28BB89C4B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9" operator="containsText" id="{AF0EBAE3-BFA6-4366-A8CE-C2882F2B4D4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0" operator="containsText" id="{BFB3466F-A772-45B9-A65B-6710CE6C36E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1" operator="containsText" id="{3C6FDA4B-1929-4D53-9B8D-8AD04265434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2" operator="containsText" id="{2A32CBD5-414E-4AFD-BEF7-2B3B4DEB5CE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3" operator="containsText" id="{6140B8F7-D1B3-4165-B797-6977C96FF43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4" operator="containsText" id="{04E04C8B-136A-4BF7-8B6A-C4BB7AFAB54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5" operator="containsText" id="{8CB1292D-E327-46D2-82EE-B3C5C96B587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86" operator="containsText" id="{B43CA3B0-98B0-4ADB-8F50-3ECF27015C3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87" operator="containsText" id="{5C5FE7FB-F7DF-4FAE-9BAA-0045026BC36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88" operator="containsText" id="{2AB9EE0B-7CE7-476A-8559-04274F7777EA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89" operator="containsText" id="{4EB6EAB0-3566-4619-9E44-53739B5B482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0" operator="containsText" id="{F1D0B880-CD08-4B19-BB58-3FC5FB7F21D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1" operator="containsText" id="{3433D3B8-EDE7-48B8-A2D6-8D3C4AEC88E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2" operator="containsText" id="{ECDFEFAF-CBCF-4D21-8790-3E57882B7C4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3" operator="containsText" id="{53BCF507-C08C-490B-BB63-B94575CA46A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4" operator="containsText" id="{C5937E46-CDEF-4675-B217-6E0D9DCD877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5" operator="containsText" id="{613125C9-5E19-481C-82EA-3BBEF04C4B2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96" operator="containsText" id="{5B673CE9-5B6B-4546-8350-C68F19B0086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7" operator="containsText" id="{A597B60F-568C-439A-B00E-6CF66AF76EB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8" operator="containsText" id="{A251D53B-1239-4A83-BEAE-DC5CF8A9EE8A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99" operator="containsText" id="{7E505535-8BF5-4B59-88CB-A6D53B9C20E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00" operator="containsText" id="{4EDB6AE0-F9A6-47EC-8749-098B7527AD3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01" operator="containsText" id="{B1CE6388-6EFB-4439-905B-1456B463707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2" operator="containsText" id="{93AE24A3-8262-4BD8-831F-FD61C05236C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03" operator="containsText" id="{01C5B3EE-1EBC-4B3D-954F-9BD18686F66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4" operator="containsText" id="{563951D9-9CF2-4C8B-B911-8C9614420E4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5" operator="containsText" id="{AC0BCB63-CF7F-42A7-A7FA-9ED99B6EDC76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6" operator="containsText" id="{32964599-20B8-4784-AA02-6FFBDC57CB5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7" operator="containsText" id="{BB203F6E-41FB-4A0C-9A10-B3A56914373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08" operator="containsText" id="{FB5A9CEB-C8BB-416A-B225-529ADC4660B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9" operator="containsText" id="{C8550802-7154-4B73-8517-F9B75A907AE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0" operator="containsText" id="{50FDE3B4-E3EE-4D39-A8ED-E7A31D39237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1" operator="containsText" id="{E5FB663A-6FDD-4985-BC73-132BBD47986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2" operator="containsText" id="{26BA88A0-155E-4956-BA0B-0F57A50D502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13" operator="containsText" id="{D6C332EA-3705-43F3-8E5F-C08675A9862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14" operator="containsText" id="{08789116-4C1C-4A02-938D-E2EF6ADBB3C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5" operator="containsText" id="{0946F605-17E8-429E-9144-AFC6E45F1E9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6" operator="containsText" id="{F7A99BC6-CB70-4593-8966-310E3EE1E5F8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17" operator="containsText" id="{BD84E275-D83E-4C9F-8DF2-7A1F4E28452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18" operator="containsText" id="{5E146EC4-B945-49ED-808C-B8C43C3630F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19" operator="containsText" id="{D1DE0AFD-F3F9-40A7-87DB-965E5F42581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0" operator="containsText" id="{6B72D2F2-FDC5-41B5-912A-7F8626DD3E7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21" operator="containsText" id="{0F55939A-8B90-48B4-9D47-8FAD2BD35C0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22" operator="containsText" id="{5CC833A2-E0A5-4F2B-9664-4DC26B54C42A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3" operator="containsText" id="{D1974B65-10D8-4B1E-A1EF-A5C86D9F993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24" operator="containsText" id="{CBDE31E6-08C6-42AD-8D14-473D65CBBC4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5" operator="containsText" id="{7F42FA2E-BE79-4694-9E14-ACAE099E5F4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6" operator="containsText" id="{D482CF45-D035-4EF9-9637-1323B041A0EF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7" operator="containsText" id="{029BC97C-E4DC-48D4-8D7C-B8175814E3D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28" operator="containsText" id="{D8BAE7C0-1411-4D13-95C5-FB32E5A9EAE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9" operator="containsText" id="{98097F4A-933C-46A6-A1BF-36563016B7C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0" operator="containsText" id="{F45F9F37-0B7E-431E-BC80-51377B35CF3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1" operator="containsText" id="{B8F9CCA9-1790-4746-9E5D-6474328C35DF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2" operator="containsText" id="{0F06B31C-F1E9-478A-A514-136A225605A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33" operator="containsText" id="{E51ED4A2-1283-4402-B17E-8DEE0297504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34" operator="containsText" id="{AD6199A1-2811-4E0E-A280-EAA887FF96C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5" operator="containsText" id="{BB04CD4E-F577-44DC-BDBD-155E9DFAEB6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6" operator="containsText" id="{3CD2758A-E05A-4441-BB09-3004BB32F5B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7" operator="containsText" id="{C24FF67A-DC28-419E-BCB7-B0326DAA4D2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8" operator="containsText" id="{7DD5DC20-ED10-46DD-9694-4B9C66FD501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39" operator="containsText" id="{600D8F14-140F-4D59-8DBE-CDD75D4085E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0" operator="containsText" id="{8A212D20-4332-4FF7-9373-A1B76E28321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41" operator="containsText" id="{960EB4C0-066F-4056-9220-79B735D3B62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2" operator="containsText" id="{4D3ABF30-A204-4958-B212-A6A6DF551B2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3" operator="containsText" id="{20F8FBA1-3998-40F5-831D-956BE7B9B7CB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4" operator="containsText" id="{B43C95A2-9FF8-4A4B-B26D-FF10E83C96E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5" operator="containsText" id="{854CF253-43BD-4925-8315-1D4A8E877AC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46" operator="containsText" id="{FB3149BC-E0D4-4437-84EF-E85F5E78D6B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7" operator="containsText" id="{D7036244-9024-4A44-B536-516DE171DB5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48" operator="containsText" id="{904AD600-B5E8-422C-B8C6-9560C2EBE4CA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49" operator="containsText" id="{E014FEF1-1608-4C46-A43A-B4A3638F474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0" operator="containsText" id="{EFDC6002-D34F-4841-9162-A3717277AF3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1" operator="containsText" id="{08EA8FDC-5FD7-4115-9764-71F1F762F66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52" operator="containsText" id="{031EB87A-3C79-4E95-8759-57C8F7C6447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53" operator="containsText" id="{2903AB4B-4292-4D06-93A1-027C4742AF6A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4" operator="containsText" id="{46793A67-E9A4-46D4-A147-76B16D08B4D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55" operator="containsText" id="{BDF6190B-8A51-470B-BD01-42FABE05489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6" operator="containsText" id="{379540CD-B530-470C-8837-1ACD27BC016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57" operator="containsText" id="{9179D2C2-E95A-4D55-82E1-445A2F3A109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58" operator="containsText" id="{94CCEDBE-5561-432A-80C1-8DD1A7171AC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9" operator="containsText" id="{F0F2B527-4CC0-4341-86D1-68684264937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0" operator="containsText" id="{E1A06E18-DCB3-4CAF-B70E-1E2796522411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1" operator="containsText" id="{3D85488B-3803-4F7C-A6E1-A76CF3A07EB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2" operator="containsText" id="{C4DAD544-5550-43BA-8CD4-B56096B1BFD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3" operator="containsText" id="{B01FEBA8-396D-4BFD-A1B7-8ACA359C878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64" operator="containsText" id="{E95F6505-474C-46F7-BE99-D0966D0446B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65" operator="containsText" id="{AFAF81D8-3CD7-4308-BB6E-D82085BEFE2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6" operator="containsText" id="{C20F665F-09D8-4CE4-A135-BC9B8AC7CA0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67" operator="containsText" id="{2344F4AE-91AA-472B-9315-F539D314FC3B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8" operator="containsText" id="{7CB0837B-4C3D-459A-BC6C-7B432972F9C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9" operator="containsText" id="{71026312-EDBF-4054-AED7-BBB1A2502B0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0" operator="containsText" id="{C4080EB0-1CF8-4BDF-836B-4D1CBDBAA3E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1" operator="containsText" id="{76DBAEBA-62D2-47E9-8999-07518570F77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2" operator="containsText" id="{27A16B9D-73D9-4DC4-9800-DC3B9AF7652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3" operator="containsText" id="{ADE97FA4-87B1-41AF-BAA3-CE17CEFF7FFD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4" operator="containsText" id="{9DE29BD7-01EF-4797-B1DC-5EF9A5CC7F3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5" operator="containsText" id="{793D655B-5DDF-4D2F-AE38-0A8607E6153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76" operator="containsText" id="{B7BDD9B3-A151-4BA4-97C8-353B936B4DF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77" operator="containsText" id="{123463C6-B318-4406-8186-FDC5068DDD8B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8" operator="containsText" id="{B75E1498-171D-4E01-8885-38A70DCBA930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79" operator="containsText" id="{3F96099B-C487-4282-B339-78F77E5A161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0" operator="containsText" id="{9CCE60CB-79DD-474D-AB55-23580239A22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81" operator="containsText" id="{88B722B2-CB1D-44D7-A620-3E7CDF151F3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82" operator="containsText" id="{6FF8F94B-AF98-4F16-A9BA-89CD2A265E4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3" operator="containsText" id="{C3C7DA31-94FA-41EC-B95B-5C4E9C9F601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4" operator="containsText" id="{145689B1-FC06-4180-9F13-E2D8641A997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5" operator="containsText" id="{AFF28EA3-1F01-4CAC-90AA-DC0EE441CEA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6" operator="containsText" id="{BF962503-50E3-4A59-913E-449A86BA4FC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7" operator="containsText" id="{ED56D59F-943A-4714-9D86-D4C06669517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8" operator="containsText" id="{04B22BC3-62EA-4295-BFEF-DB0BD651EB4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89" operator="containsText" id="{76C0C61A-AEEF-482C-A705-5E5FFCC60CB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0" operator="containsText" id="{A4400582-4CD5-4D44-9DFD-181A3C49441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91" operator="containsText" id="{639FD9A5-F78F-4EDD-829F-4B6679D3D3A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2" operator="containsText" id="{35DA8DCA-E58F-494B-A8EE-5B737BBE215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93" operator="containsText" id="{82D650D7-74ED-426D-A0AE-7EA9FDF9FCA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94" operator="containsText" id="{466BC4F3-6995-4CDA-A759-8221E34FCD0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5" operator="containsText" id="{967FD76C-66B9-49DA-B71C-D8B29F07EEB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6" operator="containsText" id="{8B1850A2-E6F2-4BBA-8EEE-A4F87A7A70D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7" operator="containsText" id="{9E4CD038-95B4-4D78-B6E0-45AA473B2DD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8" operator="containsText" id="{0F533BA3-C65F-48A0-9E13-E0DC96103F00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9" operator="containsText" id="{7DF27675-A4F4-4558-B50E-0256178649E8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0" operator="containsText" id="{B750F66F-BF4F-49AB-86AF-8108DBC6EA1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01" operator="containsText" id="{9010549D-D1D5-4F02-9F01-8D82E69B827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2" operator="containsText" id="{A9C791F8-EA5A-4796-B179-10A9DBDACAB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03" operator="containsText" id="{EFE6A800-29A3-45E8-B9AF-E118B59F92C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4" operator="containsText" id="{DE6BC8EA-E967-4BE3-BA92-989DAC802A7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05" operator="containsText" id="{0F4C3164-4A6D-4945-B105-68813C176B4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06" operator="containsText" id="{3E926372-6460-4D04-8ABD-6EBF0F3B30F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7" operator="containsText" id="{FD7690C0-FA81-4BD1-A415-7B875187B6C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08" operator="containsText" id="{2C2DE231-931D-4A2F-9AB9-01308267031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9" operator="containsText" id="{6A817675-3619-47C0-8475-ABF4B753F82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0" operator="containsText" id="{276828FD-ECF9-45AE-8715-59EEA1E8789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1" operator="containsText" id="{62632DD1-A5FE-40B2-BEB3-656CB111371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2" operator="containsText" id="{A0C5FAC6-AC82-4D36-BB34-A59A5E3ACB1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13" operator="containsText" id="{ABF5FE49-CB7C-4D22-AB8B-132CDE4EA69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4" operator="containsText" id="{9767045F-6651-4AF0-AF70-8D21ABE8138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15" operator="containsText" id="{34C83FBD-92D0-49B9-9A4E-872A6C874EAF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6" operator="containsText" id="{7A9748C8-F48F-4986-BBE5-9781D13393F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17" operator="containsText" id="{FF2DF3C8-6761-4A28-B0F1-C7E248C6B0D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18" operator="containsText" id="{6C3E6B73-8AC4-4D9C-ACE7-16F00F78B7A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19" operator="containsText" id="{D002651F-43D2-495E-BCD8-968A19B7EC6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0" operator="containsText" id="{9E3CD99A-261B-490F-B76E-AFBDB98ADB4A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1" operator="containsText" id="{839ACA97-E524-46C6-9D34-434D1DDAF9F0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2" operator="containsText" id="{F8C1A067-5675-4D17-9EBF-FCC6472CB58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3" operator="containsText" id="{FE941054-33F2-4182-843F-864FDA213203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4" operator="containsText" id="{1E9B470C-72AB-456E-BAF6-5F91AFE9A2B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5" operator="containsText" id="{C3736E58-0612-4B34-8E17-9AE037A3726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6" operator="containsText" id="{DD2DFCF2-9544-4A26-8BE1-65FD149D936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27" operator="containsText" id="{E5F1D3EC-6491-41C4-8B00-BBC9068B3D4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28" operator="containsText" id="{2E2259DD-5956-43F7-9DFA-CE8D8AB6F75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29" operator="containsText" id="{C03E517D-C5EE-4FE3-8831-E09B0F50136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30" operator="containsText" id="{53365E0F-1DB5-4711-8D5F-0072CD371E2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1" operator="containsText" id="{E2F791C1-8339-4CF7-93BE-A3B9B11884A9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32" operator="containsText" id="{03C3ECF4-1AE9-4F35-8972-9ABE47CC387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3" operator="containsText" id="{068C475F-E48E-4540-9AE8-562A869490C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4" operator="containsText" id="{20D221A2-F51F-4FBA-9C5C-351A61451321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5" operator="containsText" id="{D5146484-34B2-431E-8CC8-402E1150ECB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6" operator="containsText" id="{A43D0B6F-3D1F-4EE9-8507-E3380054E74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37" operator="containsText" id="{EE0ADE1B-DCCC-4A61-8066-A0A093821DA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8" operator="containsText" id="{65C6009F-8D73-4B52-A139-85EBBD70D64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9" operator="containsText" id="{2806C942-C589-4359-8746-A45FA255E03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0" operator="containsText" id="{72D8568A-2ADE-4B49-A9B8-8C8934744F8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41" operator="containsText" id="{55ACEA79-1828-4FBA-9F3D-2E8EA95B23E6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42" operator="containsText" id="{B26DF192-E79C-49F7-9553-CC610FBFAFC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3" operator="containsText" id="{7AFF3396-E9DA-43AE-9CA7-CE97430DD2F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44" operator="containsText" id="{3313D98F-9787-4DD9-9E38-ED9276AC6524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5" operator="containsText" id="{36ABC12E-0C66-4C72-A3D5-0B283DAB1A2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6" operator="containsText" id="{9C67A7E9-7C1B-429C-A899-CF99039DA41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7" operator="containsText" id="{D4D8048C-22EA-43B7-97BE-C0DEAF75B60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48" operator="containsText" id="{377380F0-63DB-49A7-9C25-86428443D9D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9" operator="containsText" id="{48E75461-CB12-4298-833A-1450B769717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0" operator="containsText" id="{4945F617-EA4E-459E-8A02-CADC3E79A1D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1" operator="containsText" id="{E3C2799E-4EEC-4AAD-9847-7129F5D2673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2" operator="containsText" id="{29CAC419-0AD5-43CA-92CE-AD3980DCC44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53" operator="containsText" id="{A19E7F94-192C-49BF-A43C-7E8FD1543F3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54" operator="containsText" id="{13C07F7D-C641-413C-A616-83629BCE7C0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5" operator="containsText" id="{245A5F1E-95CF-4E9A-830E-33E28B4886D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56" operator="containsText" id="{E07AC7C5-B74B-4AFA-A481-E3D3A94F7399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7" operator="containsText" id="{7B1D0FB1-E8E6-42AF-BB8C-8FBF05527F2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8" operator="containsText" id="{B4324CA8-47E0-45DC-8ECE-95787391E369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59" operator="containsText" id="{747D37CE-8F9A-4589-A792-66D2995F047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60" operator="containsText" id="{FE890D34-B8D4-46A5-9E7A-BC6B3F450E9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61" operator="containsText" id="{06F59825-1A4D-4EF7-839B-395AA07EBE6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2" operator="containsText" id="{D464379D-D0B4-47B4-9187-F4CA24F81EA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3" operator="containsText" id="{5CB47BF1-16A5-4E19-9A7F-7407D23DC4D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64" operator="containsText" id="{3632039E-FFC2-48B5-B9BC-9FF0791E521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65" operator="containsText" id="{E5A57DAE-555A-41FE-AC77-10DADEAFBD1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P28:Q28</xm:sqref>
        </x14:conditionalFormatting>
        <x14:conditionalFormatting xmlns:xm="http://schemas.microsoft.com/office/excel/2006/main">
          <x14:cfRule type="containsText" priority="1438" operator="containsText" id="{06510E81-39DE-4D10-ABC0-6738A9F5EA0A}">
            <xm:f>NOT(ISERROR(SEARCH($P$44,Q28)))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9" operator="containsText" id="{11217624-F121-413E-9A7F-D543281B849A}">
            <xm:f>NOT(ISERROR(SEARCH($O$44,Q28)))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0" operator="containsText" id="{50721350-AAFE-46A1-A8CF-C515299B984A}">
            <xm:f>NOT(ISERROR(SEARCH($N$44,Q28)))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1" operator="containsText" id="{82D1844C-A30B-41A5-98C4-5441080B1371}">
            <xm:f>NOT(ISERROR(SEARCH($M$44,Q28)))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2" operator="containsText" id="{473E5C44-2389-47A9-9A34-231D0CD89321}">
            <xm:f>NOT(ISERROR(SEARCH($L$44,Q28)))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3" operator="containsText" id="{16F6E824-0B01-4C9A-A1E3-ABAEBA2B65DB}">
            <xm:f>NOT(ISERROR(SEARCH($K$44,Q28)))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4" operator="containsText" id="{8AABE4B8-5E8E-4814-AA70-E40AEA5818BD}">
            <xm:f>NOT(ISERROR(SEARCH($J$44,Q28)))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45" operator="containsText" id="{B9E10E94-FFFD-467C-81E5-36335CAA0332}">
            <xm:f>NOT(ISERROR(SEARCH(#REF!,Q28)))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6" operator="containsText" id="{7533A96D-8F2D-4C1F-ACD6-A82B2D0B259A}">
            <xm:f>NOT(ISERROR(SEARCH($R$44,Q28)))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47" operator="containsText" id="{1FAA1696-C8C3-4EF3-A436-18A47E7E759B}">
            <xm:f>NOT(ISERROR(SEARCH($Q$44,Q28)))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48" operator="containsText" id="{E19F533D-CD98-4EAD-8A1A-83800DD271BB}">
            <xm:f>NOT(ISERROR(SEARCH(#REF!,Q28)))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9" operator="containsText" id="{B0948B73-9838-4B53-8231-687B1642BFD6}">
            <xm:f>NOT(ISERROR(SEARCH($I$44,Q28)))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50" operator="containsText" id="{3325207F-A327-4D52-9EF4-05AE5EF1B4B8}">
            <xm:f>NOT(ISERROR(SEARCH($Q$44,Q28)))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51" operator="containsText" id="{680900A2-B7D3-487C-B40A-1E77C670073A}">
            <xm:f>NOT(ISERROR(SEARCH(#REF!,Q28)))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52" operator="containsText" id="{3E7B4B12-BDCC-4A25-87B9-30668DB005FC}">
            <xm:f>NOT(ISERROR(SEARCH($I$44,Q28)))</xm:f>
            <xm:f>$I$44</xm:f>
            <x14:dxf>
              <fill>
                <patternFill>
                  <bgColor theme="2"/>
                </patternFill>
              </fill>
            </x14:dxf>
          </x14:cfRule>
          <xm:sqref>Q28</xm:sqref>
        </x14:conditionalFormatting>
        <x14:conditionalFormatting xmlns:xm="http://schemas.microsoft.com/office/excel/2006/main">
          <x14:cfRule type="containsText" priority="1390" operator="containsText" id="{DCE8A54A-679A-4673-9DAC-9B066FD2A6A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1" operator="containsText" id="{4661FA2F-8084-4444-B5E4-418D9B02E83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2" operator="containsText" id="{ADE02B15-C787-4E61-B582-496565DF18B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3" operator="containsText" id="{FBF8A01B-F448-458F-A578-3EE682F2CF8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4" operator="containsText" id="{F554E01E-EB4E-4885-94D7-1BB7C75D3D4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5" operator="containsText" id="{67399D55-F5D0-4DAD-9F40-A733C9305551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6" operator="containsText" id="{901D4C99-F5DE-405D-85F1-1352BC8B4CB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97" operator="containsText" id="{21F060D4-2908-436E-BAC0-C5736A95BE8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8" operator="containsText" id="{DA7D41E6-8A7B-45FD-99D8-99C8D988536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99" operator="containsText" id="{EB2A8987-203E-4E7A-9371-2BE781E0760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0" operator="containsText" id="{B8AA7F8E-9D57-4065-B9B4-BA30DA0E7098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1" operator="containsText" id="{CFB7FBA9-1286-4C59-83B0-D4A78DCBBB6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02" operator="containsText" id="{9F83854D-9E16-43E4-9CD7-CBF53B28327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3" operator="containsText" id="{341D8513-86BA-47C2-8294-5AFBF9F98A2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04" operator="containsText" id="{078F70E1-2076-4D26-9101-6479A7AB081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5" operator="containsText" id="{04C8D729-E5B4-4B95-83F1-A72AB473744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6" operator="containsText" id="{BD10007D-9FE5-46E5-B75C-1B173F94002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7" operator="containsText" id="{8D6D113B-F90D-414C-BA88-24E8CE62BBD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08" operator="containsText" id="{FE76CEA9-C86B-4440-A832-FEE9FA34F6C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9" operator="containsText" id="{1AF89FFD-747B-4963-B98D-B24526C11AC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0" operator="containsText" id="{257DBF56-3C4C-448A-AC50-46B194FDC89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1" operator="containsText" id="{28A15CFD-A325-4838-949D-AA3D345926A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2" operator="containsText" id="{596C4615-18DD-4DF5-9DF9-7FB8D2AF7F6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13" operator="containsText" id="{24B924FE-751D-4E46-A2D5-C6973998AA3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14" operator="containsText" id="{7D09299A-F29D-4955-8E0B-231A7DF86589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5" operator="containsText" id="{BEC0473D-DE66-4E3C-9056-AC1CDE74502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16" operator="containsText" id="{621EFC39-0843-42F1-92A4-B4EF9ECC241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7" operator="containsText" id="{2B3FA7EE-85B2-4939-8E52-068949C9F0B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8" operator="containsText" id="{26F4D001-C536-4D6C-95E9-624C792082E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19" operator="containsText" id="{CDA32359-936C-4642-9FE6-1E536DB16C6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0" operator="containsText" id="{039B2236-C001-4D52-95D5-1931EB63005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21" operator="containsText" id="{49BF3B0F-A99F-4E53-8D44-F5B3B994268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2" operator="containsText" id="{4D887831-7C22-4B2F-9909-8484A3E5885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3" operator="containsText" id="{7A2FE4CC-4DD5-4C36-B372-3057CDDB225A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4" operator="containsText" id="{133A878C-BEE7-4CBD-BFC4-BF50E8BA8298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25" operator="containsText" id="{209E7C0C-226A-40EB-A1C8-54E9B6CAF10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26" operator="containsText" id="{BB5BD4E7-3E27-40CB-8879-C576ED4E46D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7" operator="containsText" id="{F29013FC-1DD0-44D6-AA27-DFE43267010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8" operator="containsText" id="{9D83B73E-268F-4598-B88E-3DBB7D0B9B1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29" operator="containsText" id="{1DCEE205-BF35-4364-947B-9A33F588134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0" operator="containsText" id="{048B73DE-5438-4C17-8D53-C333C1D00FC6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1" operator="containsText" id="{550C0800-888E-4E91-B3E8-3F5EFA01181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32" operator="containsText" id="{B2A7A9D6-BCC8-4279-BDB7-07573A98729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33" operator="containsText" id="{9D1DE218-FD32-4944-8729-683DD94CD4A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4" operator="containsText" id="{B107172E-87BA-4090-9C69-04CC72ABB84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35" operator="containsText" id="{411666E3-8B7F-475F-82CE-1DF2AFD5D84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6" operator="containsText" id="{57C1FABB-1D3F-4059-A5E0-23E16A01B57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37" operator="containsText" id="{5B4FD8AE-C6B3-470A-B40A-BA78A19A0DAA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P28:Q28</xm:sqref>
        </x14:conditionalFormatting>
        <x14:conditionalFormatting xmlns:xm="http://schemas.microsoft.com/office/excel/2006/main">
          <x14:cfRule type="containsText" priority="1378" operator="containsText" id="{0A391E5D-12B8-4087-9A58-79F07725A72D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9" operator="containsText" id="{874038AF-B5F7-485F-BE1E-BEB629705410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0" operator="containsText" id="{9F365DA5-433F-4CB5-8FA6-112816CA2B60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1" operator="containsText" id="{3D589D43-87F3-4736-8317-101BD440A5E8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2" operator="containsText" id="{AC1D5AC1-84AE-45BE-9DC2-21706D641F82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3" operator="containsText" id="{5CC3AC37-ED2A-4E72-BFFE-157F6D000FE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4" operator="containsText" id="{32C37B3B-FC1D-4A08-91C0-775BB573E994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5" operator="containsText" id="{DB34A216-0332-4B10-9501-3122D46BD0C6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6" operator="containsText" id="{51CA1932-5118-4819-A9FC-03EEE25C2338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7" operator="containsText" id="{FD3C2F1B-FCD2-463F-8C0F-8A503ACB3E92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8" operator="containsText" id="{A16482A1-E12E-4FDC-BCDB-9DDD0BF73F39}">
            <xm:f>NOT(ISERROR(SEARCH($P$44,N28)))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89" operator="containsText" id="{B665EE62-1AB3-490C-B50E-ECCF214EEC5C}">
            <xm:f>NOT(ISERROR(SEARCH($O$44,N28)))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1377" operator="containsText" id="{74868D22-9197-45B2-8332-7AD962593E1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1317" operator="containsText" id="{4C312A2B-E371-48D3-B0EE-14026D0BC4F5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8" operator="containsText" id="{65F2FCA2-C6A9-45A8-8179-10334420C915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9" operator="containsText" id="{A97D87F1-AFC7-4170-8BB9-ECE3160B9F99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0" operator="containsText" id="{01F2406F-80D3-4F62-B32F-4C4818DBC90A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1" operator="containsText" id="{80FC6271-E4BF-46B8-842B-29B660D6110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22" operator="containsText" id="{A10F11EA-62E2-4F0B-80D7-03F8E8873C7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3" operator="containsText" id="{FB157757-3E09-48B3-8818-028A7EE2733C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24" operator="containsText" id="{60BB591A-E65B-467C-845C-FB74C761D432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25" operator="containsText" id="{8EFE2E2A-DE8E-4424-AC73-014B74C9BDB6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6" operator="containsText" id="{CE2041A3-2D69-4677-9FC1-F297880D101C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27" operator="containsText" id="{F253D694-97BA-447F-BDAF-45C10655FCD3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8" operator="containsText" id="{810A4CFF-2B1F-4ABE-9913-56848D0BB702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9" operator="containsText" id="{D09CCFD1-3CF4-4036-B846-38C139333D0D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0" operator="containsText" id="{0BACA63F-28C6-4BC2-A42C-3E44E9A28F70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1" operator="containsText" id="{1472F64C-0F34-4889-A8CF-F4E762C3CFD9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32" operator="containsText" id="{EEE70BD5-C0E4-4751-A6A7-A9F0A8A3523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3" operator="containsText" id="{C2DA216F-77D9-4139-A80A-D2211C385ABD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34" operator="containsText" id="{AAC067D9-9B24-47EE-9E32-63815D578AB3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35" operator="containsText" id="{33CC61A9-131E-42E4-BCB3-B4465C5A2612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36" operator="containsText" id="{2A1EAB54-5E54-4EBB-904C-5921C05D9D87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7" operator="containsText" id="{2D525EA2-7534-4531-8B8B-5F70BD60D3AF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8" operator="containsText" id="{0392067E-1958-45A3-A6B9-8CFD00326144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9" operator="containsText" id="{6401A4CC-1C85-4353-8C96-E0A999A5398E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0" operator="containsText" id="{3899074F-6E0E-4A10-9ACF-16844B2D2994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1" operator="containsText" id="{1B8F3F59-57C7-4040-8157-2B46BF48AB43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2" operator="containsText" id="{33255721-F1FF-4F36-B844-8AA5400BEAE0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3" operator="containsText" id="{AF469E99-A465-4C61-9BB9-10A38BF399E2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44" operator="containsText" id="{64B284AD-4A39-400F-8BDF-5428D034E3B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5" operator="containsText" id="{E83012E3-2A13-497C-AC24-9588C360F503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46" operator="containsText" id="{1A57C52B-733C-4E21-B45C-6527BF121350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47" operator="containsText" id="{10F4DAA0-F316-40E4-B4A6-775DFAB8DDAD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8" operator="containsText" id="{C8A0EDB7-976F-4755-AE35-768385D4EE23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49" operator="containsText" id="{84773F79-DF8C-490D-AD06-D4F274270BD5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0" operator="containsText" id="{5D54B265-0DE1-4DC3-977D-D7B9A9F4D336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1" operator="containsText" id="{9424263C-199E-4DE4-BB35-0BB9C39C2FA0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52" operator="containsText" id="{4C9AABAE-79C0-4A15-B020-F2C2479CF3C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3" operator="containsText" id="{C8118941-8110-4138-93AC-83887FEF04A9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4" operator="containsText" id="{078CC690-3EF9-4CF7-9F01-F93CAE39AF45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5" operator="containsText" id="{A00405C0-11DA-41AE-AAD2-46A891110D81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56" operator="containsText" id="{EB8991DC-578E-469E-A7B1-65445081A0C6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57" operator="containsText" id="{5E1ACA67-166B-44AF-9408-9080E674CA78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8" operator="containsText" id="{EF98457D-ADA6-4C45-AF51-C75154381466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59" operator="containsText" id="{DB5F52B6-DBC8-4935-81D8-196F45D163F6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0" operator="containsText" id="{AF2EA641-B4AB-4F98-830B-8A9ED58BAB6F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1" operator="containsText" id="{69E4EA2A-ECB3-49C6-A480-B3F4BF2E9468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62" operator="containsText" id="{6D39A758-9A7F-49BE-9103-05EB8B98E96F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3" operator="containsText" id="{D28CFB14-C91A-4B6D-AFC6-F0D3B06CAFDA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4" operator="containsText" id="{A360B339-4943-4758-A87E-28A0676A5A6A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65" operator="containsText" id="{59206350-8ABA-44CC-A2BE-8147DF7653F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66" operator="containsText" id="{7B2687BC-1039-4E4E-9B98-D3A38A06461A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67" operator="containsText" id="{3B031A33-FD22-4754-B756-0876E1E1C507}">
            <xm:f>NOT(ISERROR(SEARCH($N$44,N28)))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8" operator="containsText" id="{50567392-E94F-4D52-BF58-22F5CF0C24DD}">
            <xm:f>NOT(ISERROR(SEARCH($M$44,N28)))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9" operator="containsText" id="{3EDE5C24-12EB-4CCB-8CFE-014DF862456C}">
            <xm:f>NOT(ISERROR(SEARCH($L$44,N28)))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0" operator="containsText" id="{2387FC08-9435-42BD-A256-F3F9C0E9C22A}">
            <xm:f>NOT(ISERROR(SEARCH($K$44,N28)))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1" operator="containsText" id="{E3062B82-7620-4603-BCA6-43E18D55D850}">
            <xm:f>NOT(ISERROR(SEARCH($J$44,N28)))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72" operator="containsText" id="{62CE8097-4E5B-44F0-8E00-FBBE9EC89109}">
            <xm:f>NOT(ISERROR(SEARCH(#REF!,N28)))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3" operator="containsText" id="{0D5B5410-1210-4399-BF47-AD67C4FFAFBD}">
            <xm:f>NOT(ISERROR(SEARCH($R$44,N28)))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4" operator="containsText" id="{366277A5-ADE1-4FC2-A728-53EA5C651A4C}">
            <xm:f>NOT(ISERROR(SEARCH($Q$44,N28)))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75" operator="containsText" id="{8F892F99-F023-4025-A4F9-4BE06CDE386C}">
            <xm:f>NOT(ISERROR(SEARCH(#REF!,N28)))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76" operator="containsText" id="{9C14621C-33CF-46A4-B338-192476BD96BD}">
            <xm:f>NOT(ISERROR(SEARCH($I$44,N28)))</xm:f>
            <xm:f>$I$44</xm:f>
            <x14:dxf>
              <fill>
                <patternFill>
                  <bgColor theme="2"/>
                </patternFill>
              </fill>
            </x14:dxf>
          </x14:cfRule>
          <xm:sqref>N28:P28</xm:sqref>
        </x14:conditionalFormatting>
        <x14:conditionalFormatting xmlns:xm="http://schemas.microsoft.com/office/excel/2006/main">
          <x14:cfRule type="containsText" priority="1305" operator="containsText" id="{2344EA9A-D1B8-469B-8204-CECDD137F66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6" operator="containsText" id="{81FB7969-E2E3-4D96-B222-620FA064A2C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7" operator="containsText" id="{9A242DAA-126A-4005-9B49-4B118CF3D35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8" operator="containsText" id="{67696A55-585D-4F9B-92BE-80F62D6A9B5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9" operator="containsText" id="{0092C037-47F9-4E8A-A3D4-D5EFA0ADB53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0" operator="containsText" id="{04393108-B0C6-43F6-85C7-96CE4DC4180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1" operator="containsText" id="{AC36D8D3-0878-4CBC-9C3E-4F218F17928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2" operator="containsText" id="{DEBA45F0-C747-4531-A241-BCDCDB5B7BE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3" operator="containsText" id="{C102B5AC-891E-4FB7-8216-AD305629261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4" operator="containsText" id="{385451C7-DA7B-4AF3-8BBF-552C67FBD9C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5" operator="containsText" id="{3CB5115D-67E9-49C7-B11D-990523CD478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6" operator="containsText" id="{9359EBBC-2DF4-4E9D-B6A4-412BD60892B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1293" operator="containsText" id="{98B6A792-B4CB-4164-810B-B004CC3BDD8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4" operator="containsText" id="{7C41FC3B-6A8F-4891-B5B1-B337DBFD176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5" operator="containsText" id="{5C81E795-0795-44DD-93BC-FDB0A38C63F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6" operator="containsText" id="{1EB4BD18-DC15-4D06-935E-DFEA1CA6135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7" operator="containsText" id="{32F2F7F5-B945-4DDB-905C-99832B55888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8" operator="containsText" id="{B1D705CF-E3A3-43EB-BE1E-CE47953DFF2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99" operator="containsText" id="{A3E429A0-5BCD-4E3C-85A3-1DC81131E97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00" operator="containsText" id="{2621F776-45DA-4BFC-B422-64CC0D915B1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1" operator="containsText" id="{EFE309E1-634E-4B1F-91EA-5D276DC1BFD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2" operator="containsText" id="{42E0B2C3-AB9E-4FAD-8FE2-E6BAD5C1BD3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03" operator="containsText" id="{FCF64309-B7E6-42C1-A0D8-57C9AE24200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04" operator="containsText" id="{6A7E6B3B-FFE7-4EBD-853F-59A536DB295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</xm:sqref>
        </x14:conditionalFormatting>
        <x14:conditionalFormatting xmlns:xm="http://schemas.microsoft.com/office/excel/2006/main">
          <x14:cfRule type="containsText" priority="1077" operator="containsText" id="{283052D5-0DFE-45F2-A105-283588F3373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8" operator="containsText" id="{866A3E24-7B99-4B30-BB9C-D55655615CB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9" operator="containsText" id="{AFC87CE8-84F1-40D9-9AA9-1735E92B740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0" operator="containsText" id="{2080B7AD-8087-4D38-B093-994C3C10FD8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1" operator="containsText" id="{8FF82431-C5E2-4D4A-A638-9669EE7BB71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2" operator="containsText" id="{243CDCFD-A324-4BF3-B721-9E346E0F7B1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83" operator="containsText" id="{F87D6180-9DAB-4BD9-AE54-7C11A03A82B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84" operator="containsText" id="{EC9BFDBD-AAC6-4002-867E-23CEDB02F9B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5" operator="containsText" id="{58CB21C2-AEAB-4B27-A8C6-20E5E6C2AE0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6" operator="containsText" id="{19A8F5CA-3832-44A6-9A7E-DECFA2E19B4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87" operator="containsText" id="{3FB43BA4-BE1F-4CD1-BBC9-3EF9CC3E7D4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8" operator="containsText" id="{A5CF9923-3AC2-4E10-8816-A78CFFA7529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89" operator="containsText" id="{39900FEC-393D-4FEC-A9C7-AB573F0A0D9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0" operator="containsText" id="{DCE207F6-D073-457C-AF03-88CECA49770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1" operator="containsText" id="{A65589F8-E958-40E2-B0F7-FF2BC748AE5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2" operator="containsText" id="{C406D92E-9ADE-4B93-914F-E4F2B2DDC62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3" operator="containsText" id="{39FF614C-0484-41E1-9D00-C87D611469A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4" operator="containsText" id="{748BEBBF-3E14-4272-8A2C-C29B4ECA4E5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95" operator="containsText" id="{EDD623BA-25C7-4930-A0AD-F3B9C822BBA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96" operator="containsText" id="{62533C75-5780-444A-BBF8-29D820C15A1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7" operator="containsText" id="{77885693-A51E-4745-87AA-A36C852C81C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8" operator="containsText" id="{E386867D-B7E8-44E6-A4FC-011A50E441A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99" operator="containsText" id="{9944E6F1-F641-47CC-AD64-B5999F07794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00" operator="containsText" id="{AA3ACD19-0148-4B56-AD19-DB1D43028F9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01" operator="containsText" id="{F686BD1E-9FE9-4F53-B3FF-D6728DAEAD9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2" operator="containsText" id="{B338801D-830F-49DD-B851-0EAABBBB967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3" operator="containsText" id="{F4367D8F-5607-45E4-809F-28A8077F0DD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4" operator="containsText" id="{8291EECF-7F0C-4292-BA28-2CD65E092AB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5" operator="containsText" id="{082F1D65-80CE-4666-90D6-B1A24576BCD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6" operator="containsText" id="{C7FDE1E2-9AED-4050-859E-45991A02AB1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07" operator="containsText" id="{3CC796D4-93F3-4930-9A3A-A8BB1289785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08" operator="containsText" id="{1108A14D-787A-465F-8445-F0818FFE4FB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9" operator="containsText" id="{A666329F-D808-48CA-874A-C0C78A599B3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10" operator="containsText" id="{4777D725-2129-458C-B629-33DC412D0DD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1" operator="containsText" id="{27A486AB-CB9D-4D09-9564-D9CBC2CF42A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12" operator="containsText" id="{BFC649CD-8B80-4F2E-807C-6AC529A5807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13" operator="containsText" id="{B961373F-7A47-4638-9A84-C8D844333CE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4" operator="containsText" id="{1B306109-3A32-4ED6-9024-017A245D1D7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5" operator="containsText" id="{9F744AEE-2A54-411E-B1F6-6B2891067D6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6" operator="containsText" id="{3E1D2074-6BB0-4A70-A708-C0876CE84AE7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7" operator="containsText" id="{11D739B7-CD05-4AAD-A8D5-23C8C55462E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8" operator="containsText" id="{E006FBBF-47D0-4B06-9032-9F327646FF6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19" operator="containsText" id="{32A1206E-0931-4AD8-A806-8A69BABD48F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20" operator="containsText" id="{055E1F40-C97B-4EF4-A03B-5BACF5131BF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1" operator="containsText" id="{84D05176-A45A-4880-B163-EA2124218F4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22" operator="containsText" id="{FA9CF2E2-91E1-44DF-8F65-0031B6B6A8A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3" operator="containsText" id="{21FE85CA-DB52-4766-9164-4DE995CF718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4" operator="containsText" id="{15A4E07D-33B5-4953-BAC3-0443F0ECE1F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25" operator="containsText" id="{515D66AF-4BDC-4D0A-A494-645C2A5D885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6" operator="containsText" id="{25DEAAE0-F306-46F5-A27F-38D673EC350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27" operator="containsText" id="{21338438-1BCA-4A11-9315-B81C45267D7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8" operator="containsText" id="{D25CFF8D-7605-45B6-9578-5851CE7089F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9" operator="containsText" id="{4799DD05-DAF8-4135-BDE2-E205D585726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0" operator="containsText" id="{56B57245-2744-4BE5-BE19-44FF71B24FF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1" operator="containsText" id="{1AE73577-EE62-4405-83A2-60E18E3F8BD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32" operator="containsText" id="{EB7D3411-2BFC-484B-BBFB-7FCEEF2DD1F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3" operator="containsText" id="{BFF0835D-5688-4014-865C-395950398A0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34" operator="containsText" id="{EC0332D7-CE89-401F-945D-E6E90DBEE5A2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5" operator="containsText" id="{89714266-C9B8-4EF1-AA2B-C36C6412A37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36" operator="containsText" id="{9573C390-8BE3-43A6-B7CE-E6FA2B493E5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37" operator="containsText" id="{9778726F-653B-421F-80F5-A4E93E81B86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8" operator="containsText" id="{AF128FCC-68E8-485A-A712-28BFF6636DD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39" operator="containsText" id="{C5512080-D3F1-4EE5-9A5B-0EF80801D24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0" operator="containsText" id="{4919C4A0-7FC6-4F85-BCF5-FC229383C28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1" operator="containsText" id="{AA8AA554-D299-42A8-B46F-45617AC74F5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2" operator="containsText" id="{BCEDEA9D-7497-47E3-ABA9-6518650DF12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3" operator="containsText" id="{E1A70B42-896A-4CB7-A881-310DAFED74F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44" operator="containsText" id="{2A7F4384-67D9-47C8-A4CD-A8E99FD4BA7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5" operator="containsText" id="{CAE5BC85-2BCF-426F-9F46-820969FF9E1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46" operator="containsText" id="{B403AC36-A4DE-4D4A-86AC-E3CBF5B928A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47" operator="containsText" id="{62442C95-94D1-4320-A84C-8A026724E09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48" operator="containsText" id="{AB45BAD1-AB3B-4AA3-A4FC-8E08A040B7A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49" operator="containsText" id="{909FB9D3-D05A-4534-A205-70C17FA4BE1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0" operator="containsText" id="{D289001F-22FC-4CB3-82AA-EE31C9239A6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1" operator="containsText" id="{2F8C37E1-3B1D-4A9C-8DE3-26EE59AF522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2" operator="containsText" id="{26543690-A59F-4316-8375-176C5728501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3" operator="containsText" id="{5739EF53-140B-4748-8C41-604530EB5EC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4" operator="containsText" id="{08A687F4-8D80-4F3A-9EAB-3F6096D9F49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5" operator="containsText" id="{686C9FFA-46AB-476C-A88D-BE8445DBEF0E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56" operator="containsText" id="{B9895EE2-BE56-4428-8860-F7FF881D11C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7" operator="containsText" id="{E1C6CB21-54C3-4792-A4B5-71DFF312CA7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58" operator="containsText" id="{ED96D745-D328-45AB-9C3D-A7441A1E334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59" operator="containsText" id="{BF06C58F-1977-49CA-B9A2-B09A5996F96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60" operator="containsText" id="{8D8EA5BD-813B-411D-AF5A-9E1496BD8E2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61" operator="containsText" id="{0E8731BC-8A7F-4CB3-8916-28230BBB696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2" operator="containsText" id="{E459B0B2-F3DB-4B64-AF3B-950DF7A493D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63" operator="containsText" id="{114DBA09-0C41-4358-B7C4-F42F73FE17E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4" operator="containsText" id="{BB24F0E9-4D4B-4CB9-A0BF-0A54B7DCD10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5" operator="containsText" id="{6CA8F815-87F8-431F-AC8A-BDBFC6D6FF9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6" operator="containsText" id="{FF7D91CC-2CD4-46B4-8862-6A8716F454C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67" operator="containsText" id="{7EA58C57-1B25-4453-8F15-70FAAFD453B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8" operator="containsText" id="{C0E2E3DE-34C1-4F88-9525-3F0A802015F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69" operator="containsText" id="{D82C78A9-E362-4F7F-BABC-C6B206ED8AE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0" operator="containsText" id="{609A303B-B4AA-415B-9C8F-6C247F15146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1" operator="containsText" id="{90B82C88-8DBF-49E3-B78C-BA1728405DA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72" operator="containsText" id="{2819DD77-3823-45FC-B638-22E53424DA8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73" operator="containsText" id="{22DA6433-74A4-478D-9965-8E536B7FD33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4" operator="containsText" id="{61902E41-39D2-415E-909A-1F1CFBEDAD3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75" operator="containsText" id="{4E353B27-A3D2-4F2C-B061-E2A8FCBE36F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6" operator="containsText" id="{011E7437-61A4-4D9C-A3F5-1C8AD530F71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7" operator="containsText" id="{C58687C7-E33D-4291-B5EF-42BFF228106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8" operator="containsText" id="{BF1BEA0C-EE8A-4B26-9BE8-C7EB2181108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79" operator="containsText" id="{44DB69EB-C9E5-4254-ADF9-9A3D533343A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80" operator="containsText" id="{F67C1101-B92F-47D6-B5A1-D414EE305A6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1" operator="containsText" id="{CC560AE7-F883-445C-9BC7-DE52F219360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2" operator="containsText" id="{FA35CC2F-35A2-4A7E-A929-15F9013EBE7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3" operator="containsText" id="{1A04BD28-12D8-4890-94C3-C5D86CB2795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84" operator="containsText" id="{5C98240B-0B34-413D-8B0C-0CE7058929F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85" operator="containsText" id="{237D1BE2-76D2-4F76-AEBF-88927E85C9A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6" operator="containsText" id="{A6076B47-F74B-4E40-A10F-8033149AD1DB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87" operator="containsText" id="{A37EE3FC-78B3-46DB-B1C5-FB94073CD17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8" operator="containsText" id="{3CFB236C-7EF5-4A31-8FCD-CB1561333C3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89" operator="containsText" id="{D0CC9206-1E32-43C9-A8EA-291F1687FE7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0" operator="containsText" id="{447C9E71-A429-48E9-91AC-E84BEDACCDB7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91" operator="containsText" id="{C350AB48-9E82-4884-B412-28A3142B044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92" operator="containsText" id="{D6AED224-84F9-46BD-815B-38A8106D685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3" operator="containsText" id="{D413461B-A4B1-4AC3-A359-FC0CC1247A9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94" operator="containsText" id="{F00608C7-DACF-4DFE-8838-AA611409E5D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5" operator="containsText" id="{D23FF068-9DD2-4D6A-8D30-25D6DDE239F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96" operator="containsText" id="{62EC4DFC-26DC-4ED2-B8EC-048AC65220D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197" operator="containsText" id="{DB53964A-B63E-44F7-80B5-F95DF73F7C0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8" operator="containsText" id="{6DA1AFB2-9C48-4B55-B111-99425BD3DA9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9" operator="containsText" id="{A56E4AB4-E07B-40E8-8ABB-5801BF474E2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0" operator="containsText" id="{63DBB318-5E7E-4F83-A948-B32903B921E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1" operator="containsText" id="{3DEE071A-29E5-4751-B3FF-F166E4E3207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2" operator="containsText" id="{4D355668-3042-4B3C-ACE3-D3786396809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03" operator="containsText" id="{FA57618B-B94B-4A1A-9691-2C6BD6F86A6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04" operator="containsText" id="{720200B7-7F29-45EB-BCCD-BE7A46F8CB8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5" operator="containsText" id="{245D987B-7C13-4D9C-B5F8-6CCD8A83FA1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06" operator="containsText" id="{121575CE-BE29-49ED-9262-C827A6BA424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07" operator="containsText" id="{C047F4B9-A73D-4170-B6F6-350F954471A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8" operator="containsText" id="{FE34A85F-A036-45EC-84AE-2F4EA5B58D0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09" operator="containsText" id="{8015BED4-D766-4279-BF25-3E8A6A4C6FE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0" operator="containsText" id="{3AFC8A49-C8D9-4CA7-AD79-55DEF0FBB91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1" operator="containsText" id="{CF113889-F0C2-4E51-9813-09C5DF9FDB7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2" operator="containsText" id="{B50B6AEF-B01E-413E-A564-40030793FBA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3" operator="containsText" id="{A4DA77DE-8DBE-4F64-BA13-3A7643B9484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4" operator="containsText" id="{ABAB998A-219C-48A7-89EB-C80D350959B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15" operator="containsText" id="{67DD24B1-7400-405E-9F43-40CA3880404E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16" operator="containsText" id="{5561879E-6D3E-4268-9D3F-5CEE74AC2A0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7" operator="containsText" id="{3D21CBEB-F20C-4E8B-9480-38AEE5B500B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18" operator="containsText" id="{77DDB5B1-6DFB-42C7-A0A0-B3C3ADA845D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19" operator="containsText" id="{2637557A-7EBE-42F8-BF2F-6EEDDA2E47D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20" operator="containsText" id="{09B4C23F-3495-45D5-A211-53300546603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21" operator="containsText" id="{DCAC9C33-D618-4888-96E5-8B3500AD1DD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2" operator="containsText" id="{DA1EEFE4-BAE4-4FA2-A5E7-20818E1AA45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3" operator="containsText" id="{5C33DF0C-2C53-4A2A-9BD0-27743289613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4" operator="containsText" id="{51A0E639-EC02-4DB5-825E-12975BEE3E8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5" operator="containsText" id="{00748EF2-943D-4807-9496-3ACA9B69A37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6" operator="containsText" id="{6019BE3D-AABA-4AFA-9F82-0E0DC57505F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27" operator="containsText" id="{8EF7A023-FE4D-45BC-99C0-3C6B988E4E7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28" operator="containsText" id="{DAF666BD-3AF5-4610-B2BD-C20ECEFCA5D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29" operator="containsText" id="{EFF5B0CE-2EC7-4DE1-B27E-8B9D7458D79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30" operator="containsText" id="{B0CB6E66-379C-4D92-B693-F44FD325DF7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1" operator="containsText" id="{8BDA1141-F4CF-4220-8D25-B922EC3CFD0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32" operator="containsText" id="{64736E6A-BCB8-4E2C-8263-797CF89F14F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33" operator="containsText" id="{72E70740-B79A-4E87-A833-D462AC047BF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4" operator="containsText" id="{58355C56-124B-4C9B-AB12-D7F76040DCF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5" operator="containsText" id="{8D47D450-21F1-4330-A941-767536747D3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6" operator="containsText" id="{37A1C7A4-08E7-4608-928E-FF941FAF2FC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7" operator="containsText" id="{F4C90A6B-21EB-4B89-B64F-1B151CACF8EA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8" operator="containsText" id="{6FAF7633-F4EC-4006-8808-AAF51394181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39" operator="containsText" id="{8C565E16-9B29-4C0A-B344-90066C448C3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40" operator="containsText" id="{2888AF6F-1383-44EA-8C47-686BBFCFF2C7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1" operator="containsText" id="{B34CE896-B9EC-4FC0-B7F3-A44B06C95C8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42" operator="containsText" id="{9E2C76F6-56C3-42AC-8A4B-7AFFAC19CD2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3" operator="containsText" id="{E93A84E2-80E3-4DC4-BDEC-FABFA3DCBDD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44" operator="containsText" id="{2A45143C-0D27-465B-A3D0-C952045A97EC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45" operator="containsText" id="{42CD3FE5-7DD5-458D-A5BF-DA53E725F46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6" operator="containsText" id="{C62B650D-7814-4BEA-9458-34F7C0201F7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47" operator="containsText" id="{3FDD19B0-01F8-4011-9E4F-AC8E453CA5B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8" operator="containsText" id="{00533E7B-F983-482D-97B6-9F190D82E09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9" operator="containsText" id="{79141C61-55D0-4C5E-99BB-2E7F1AF52BD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0" operator="containsText" id="{EE869AB2-6890-4357-9578-5067682E4A4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1" operator="containsText" id="{FDE8F5F5-1588-4515-862F-8F6C8096C9D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52" operator="containsText" id="{4D7A7DED-36F9-49ED-8300-AD04E25362C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3" operator="containsText" id="{42C80C0B-0EF1-4480-8087-0F7410E3DC5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54" operator="containsText" id="{D0AD5ADD-9E42-4CED-8519-FC2E7767A33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5" operator="containsText" id="{D665A544-688A-4504-B6E5-8040A90B20A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56" operator="containsText" id="{03A34F77-5EFF-4FF3-86F0-65E6387A62C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57" operator="containsText" id="{BABBFAB7-83CE-4883-AA49-8F3FD422ED3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8" operator="containsText" id="{DC9029BB-9E6E-4DBA-B27E-C95E723ABDA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59" operator="containsText" id="{128A59A0-AD8A-4EFF-9F2C-A4C9D11E441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0" operator="containsText" id="{40B63E21-4E6A-48BD-960C-4F31A079586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1" operator="containsText" id="{982F6909-E2BB-4545-95FC-6C99BAE08BB4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2" operator="containsText" id="{4EFD1D4C-7491-420D-B292-BF83B00D3D4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3" operator="containsText" id="{9B858196-1642-4D0B-8559-1804B1DAFDC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64" operator="containsText" id="{FD291276-4BFF-4406-AFB6-CC77C66F81D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5" operator="containsText" id="{32AC636A-2C9C-4C83-BFAA-DC7F19F36C7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66" operator="containsText" id="{D38A05BB-0D49-4FB6-B82A-294A4037CA9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67" operator="containsText" id="{9BE4BEAD-6638-4AC0-B508-F47840D03DA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68" operator="containsText" id="{B55C5E5F-FF13-43E3-B992-053B62C7C9C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69" operator="containsText" id="{CCB88C8A-A474-4B6A-9FD2-07B8B7A2C4C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0" operator="containsText" id="{1BD06AED-57B1-4C24-B5E3-E5FEB340377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1" operator="containsText" id="{E33A7609-425C-4BA1-98E0-C9F0B2AA032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2" operator="containsText" id="{FCDAA821-D9CA-480B-B2C0-347EF76778F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3" operator="containsText" id="{3FF7CDD6-44EF-420A-BDD2-8E1B4E9ABF5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4" operator="containsText" id="{2EA2A7BD-1EE4-4A5A-81D1-B86A1D7F83C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5" operator="containsText" id="{432A68FA-1D5C-42EB-B3E5-686A8B8CA77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76" operator="containsText" id="{1CE0FB8B-304D-4E2C-B549-EBE28670CCF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7" operator="containsText" id="{D53769CA-3E1F-4D97-AB6C-550C79DD553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78" operator="containsText" id="{3FC40587-1187-4C10-B3B4-CF2E1DD358D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79" operator="containsText" id="{68E7F8E8-732A-4CBB-90DE-2FC0F7FFF23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80" operator="containsText" id="{7C4C2BEB-51FE-4608-8FC7-ABAF4C2D793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81" operator="containsText" id="{42487536-2882-4A12-8A01-98735E4EDDF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2" operator="containsText" id="{8E77550F-D83E-40F5-A294-319DE33CD28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3" operator="containsText" id="{45C3690B-C57D-40E6-9576-22E4236C7FD0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4" operator="containsText" id="{9F207BDA-4058-4062-B452-A304F37B719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5" operator="containsText" id="{37172D34-2713-4776-A14F-9EB0BBDC9E75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6" operator="containsText" id="{597F7488-CA7D-4D9A-B035-B2F4ED3F64A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87" operator="containsText" id="{B7312187-D5B3-43AF-918B-7037ED55497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8" operator="containsText" id="{CA0B58D1-8A4C-40FF-8367-10532F726B0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89" operator="containsText" id="{D0D11F05-A989-4981-B406-4F0FFBAF797E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0" operator="containsText" id="{54AFA22B-D31D-47DC-AD7D-10E91FC536B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1" operator="containsText" id="{9E726228-8D87-4272-8A1D-F062C8E261C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92" operator="containsText" id="{8A255956-15FA-4B9E-AC33-CB8447DC250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</xm:sqref>
        </x14:conditionalFormatting>
        <x14:conditionalFormatting xmlns:xm="http://schemas.microsoft.com/office/excel/2006/main">
          <x14:cfRule type="containsText" priority="744" operator="containsText" id="{6AE994AD-5DAB-4832-A486-792B963FFAA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5" operator="containsText" id="{DF9DFA1A-0E1F-4DC1-BF9E-7D95B9557C4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6" operator="containsText" id="{419789AC-6DCE-4F71-8DC2-1D68AF7D2C3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7" operator="containsText" id="{1814FFC4-A629-4A9C-9D3A-721CD6313DF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8" operator="containsText" id="{485C0DB7-C648-4C54-B4C3-E4C2DC85C39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49" operator="containsText" id="{B10FCDC8-0FB7-4F2B-AB1A-08DE11E7D98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0" operator="containsText" id="{8CB24935-2217-427B-A373-8A045CE7C16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51" operator="containsText" id="{15FAECE7-4D4D-443B-A6F7-334AA48C75F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2" operator="containsText" id="{C525FD8D-AAB9-4E1E-8333-7ABD248A874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53" operator="containsText" id="{3B4A4F23-5C7F-4609-9E03-675CF9BB59E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4" operator="containsText" id="{8DE769B5-1E07-41D8-B4BE-D1BA85CB0661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55" operator="containsText" id="{8391187B-8523-4E92-9E55-CED65D234E27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56" operator="containsText" id="{51794E30-DF26-4A7B-8605-B63E6401B37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7" operator="containsText" id="{89A9E508-8F76-4AF7-9E1B-2ADAC0BEBF4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8" operator="containsText" id="{324C3CED-9269-445D-AEB8-305939EFB0D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59" operator="containsText" id="{FB5AF7C9-68C0-4079-AE77-6719F35FE15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0" operator="containsText" id="{68059E3E-52EC-4BAD-9CF0-04BC550B0B4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1" operator="containsText" id="{DE5048D0-891B-4155-8F8D-31D613CCD7F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2" operator="containsText" id="{361E79BF-A8E1-4CAE-90E7-CDC2E97DC23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63" operator="containsText" id="{E6F9A8D7-9878-4F88-894F-2FFB2B5A3D0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4" operator="containsText" id="{DF32D7BA-4A7D-4EC7-B7A6-46D03D866D5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65" operator="containsText" id="{11CE2AD5-EF39-4DDE-8395-4EFF4F9E5E9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6" operator="containsText" id="{62347624-18C6-4E43-9DAC-A44966D71F0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67" operator="containsText" id="{4658E1E8-1251-4FBD-8798-975EACC7BEFD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68" operator="containsText" id="{A9D99CF4-CD6A-443C-A79F-435F81375893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69" operator="containsText" id="{402590ED-6913-41F1-B891-A549730FA9E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0" operator="containsText" id="{D1E55AC8-F754-4129-9905-9460383D7F1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1" operator="containsText" id="{7FA2DAE0-F284-4C68-B78A-664ACAEF565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2" operator="containsText" id="{2A188087-22E1-4113-9715-2F2170A3F5F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3" operator="containsText" id="{731176BF-0F87-4F51-BF44-751999A0056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4" operator="containsText" id="{B50AD492-43A4-4600-8728-79E1FD8004B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75" operator="containsText" id="{BBAC5F3C-3039-40FD-8EB3-ECA06718D4F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6" operator="containsText" id="{8AC595E1-1BBA-44C2-B2D3-CD0AF056233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77" operator="containsText" id="{F0EA46C7-8AAD-499E-A24C-3246298F888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78" operator="containsText" id="{1E99F23E-086E-4248-8B1C-AA006376B0A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79" operator="containsText" id="{2720510A-88A4-448E-BECC-9C601F3812B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80" operator="containsText" id="{D4519A4D-EEC1-4444-9086-D4CD9C7432D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1" operator="containsText" id="{966A3FAD-DC17-4FEA-B443-AF1A8B543666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82" operator="containsText" id="{89838A04-03AB-439D-8741-7B6ED6B1586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3" operator="containsText" id="{0B418D57-6D4D-4C56-8B6F-0DCEC756AE5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4" operator="containsText" id="{65C7786B-0DFE-484A-B6A7-EAD5C7E12A1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5" operator="containsText" id="{0FE05A23-61EB-4307-BBBD-67AAF36451A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6" operator="containsText" id="{EAA0FDFE-F9B7-4AE8-A00B-84297B37219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87" operator="containsText" id="{5FB4A071-28D6-45AF-8903-8EDA0BBAB39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8" operator="containsText" id="{A2C553C4-FA4E-452C-9642-2CD204FF661C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89" operator="containsText" id="{9794342B-95FC-4AB5-AE0F-875F67C063BD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0" operator="containsText" id="{C956DC4F-67CD-4B92-80BF-6DA4F25B40A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91" operator="containsText" id="{5D1B4BF7-6468-4102-BBA8-1B67035F188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92" operator="containsText" id="{2E77B794-0AE7-48EA-9DAC-1629B7E3A72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3" operator="containsText" id="{95C8AA71-2744-4F39-AA33-4210DD509780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4" operator="containsText" id="{BF543A3D-855D-47B4-BFCB-CA110752B7D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5" operator="containsText" id="{4FF3513E-0224-462B-BEBF-DD8F188A8FD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6" operator="containsText" id="{D8E51CAC-25AB-40FB-95DB-F95949AA2D3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7" operator="containsText" id="{866ED298-E523-4ED9-B209-28F193029F0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8" operator="containsText" id="{A3776012-0BA8-4D78-9606-328CFFA0A69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99" operator="containsText" id="{4688BC15-6CF8-4746-9417-5A52B7B80EE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0" operator="containsText" id="{323E5A2C-4416-4C29-833A-520C85CCCFD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01" operator="containsText" id="{A9EB929F-4051-4E84-BAF5-C5ED316E475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2" operator="containsText" id="{CA7AC32A-1C03-49C6-9752-4DA1A300F3F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03" operator="containsText" id="{C322490E-4ED8-4D52-B656-568542E996D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04" operator="containsText" id="{36A27A44-486C-4E7E-B177-1F8E4B11BB6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5" operator="containsText" id="{41CA9AD0-D973-4C45-8356-9A090061AF1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06" operator="containsText" id="{7B1EF4F3-8B75-480A-8760-D533220B3557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7" operator="containsText" id="{61B2E0F7-3ED5-4625-AEF1-D571F773F87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8" operator="containsText" id="{23F704B2-1738-4B89-9DFE-700A2ADC283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09" operator="containsText" id="{86101C5B-9B5A-4C96-A9E8-24F44784667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0" operator="containsText" id="{E55C672B-FDE0-4EE7-B28C-104DE5389F7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11" operator="containsText" id="{131FD5BF-92B1-4022-8A07-296B5344A1F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2" operator="containsText" id="{1839BCCB-7D64-4744-8A37-7DEE8E0D2C40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3" operator="containsText" id="{E2FE327A-200B-42AF-B364-3648E01A151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4" operator="containsText" id="{9C6D673B-9DAC-4FC0-8541-68E8181CC5D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15" operator="containsText" id="{E171EF62-8D6E-474D-82A5-457F2188302E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16" operator="containsText" id="{2AA2BD48-B5CE-47FA-831D-0DD57A435D6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7" operator="containsText" id="{0959B636-89F9-413E-B438-B5277522BFE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18" operator="containsText" id="{BBEEED20-A236-4FD2-BD95-34FCC21D757D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19" operator="containsText" id="{968478C5-676C-4194-A257-969D2EE9346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0" operator="containsText" id="{C2C2295A-7047-4A5F-A946-9E659828A080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1" operator="containsText" id="{0EA66341-1D5E-484C-A021-2F860E586C5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22" operator="containsText" id="{019BED63-2005-40B1-B6F4-02098F7007B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23" operator="containsText" id="{17045F64-67F7-445F-B21F-9811BBE7851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4" operator="containsText" id="{EB6E6BAB-7244-468D-8F2C-334D514F032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5" operator="containsText" id="{C4A35B37-A22D-4C9F-9795-06ACDE2E6C2C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6" operator="containsText" id="{58AD34FA-EDF8-4C75-90FB-EFCFDEE0263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27" operator="containsText" id="{6AEE698A-3744-45C2-A576-CCFF65DF626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28" operator="containsText" id="{4DD7F6D0-BD0F-4FF0-9421-FA4E18BE6E7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29" operator="containsText" id="{35EEB576-DAC2-4D76-AA40-F55FE961CC4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0" operator="containsText" id="{27E9EB5B-DB0D-4A94-B94D-AA82805A9DA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1" operator="containsText" id="{D9FD7804-392A-4483-A9B0-94ADA74CA2B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2" operator="containsText" id="{3F84C345-2CE1-4E7F-A0B0-AC08CDACEF4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3" operator="containsText" id="{2A68D82E-32AD-440C-BDCC-291C343BBB0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34" operator="containsText" id="{601F6305-8A5B-44D9-AA44-248CE5D370A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5" operator="containsText" id="{9CDAAE37-8F65-47E0-AFEE-23380DCD3DA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6" operator="containsText" id="{F29CA68F-8F54-4E23-B2E4-8A8F8B0403C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37" operator="containsText" id="{140D7ACD-92D2-478E-8B46-AE15708EC45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8" operator="containsText" id="{36DD8014-2F11-47BE-A723-00005261399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39" operator="containsText" id="{8E0BD7CA-978A-4CCF-8920-7DF11B1B4F7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40" operator="containsText" id="{C6C63D98-8750-429F-9FF6-A160FFFE7E8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1" operator="containsText" id="{35D51982-6B9C-42E9-9AB1-408BF36B522F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42" operator="containsText" id="{2F5B1CB0-6CDE-4889-912D-173F7EA4DC0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3" operator="containsText" id="{E0D166D0-4E6E-458E-AE23-119A5CB34762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4" operator="containsText" id="{545FFEDF-0E93-48C8-98A6-720E5E00FD2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5" operator="containsText" id="{BF85BC17-1967-4180-91D8-9100FAE0359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46" operator="containsText" id="{40A90B82-4984-496E-9D87-7E7C46F3021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47" operator="containsText" id="{BF640AF9-98AB-4CB6-889A-22C69F491AA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8" operator="containsText" id="{8900045A-D5F9-4C34-93CE-E9D601DFF98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49" operator="containsText" id="{ACAE2D7D-A8AD-4B46-82DB-C0386670447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50" operator="containsText" id="{11CC578C-134D-4E46-AA4A-E129299B0FB8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51" operator="containsText" id="{F7ECA300-8982-40DC-A080-D6C265F783D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52" operator="containsText" id="{8A26F8C2-B891-4B68-8519-B97636F332E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3" operator="containsText" id="{1BAE8B2C-9674-4444-AC18-E01CB3E8D2C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4" operator="containsText" id="{B1ED0B88-ED09-4B21-A7D7-67C0A1A2873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5" operator="containsText" id="{47058E66-BF62-42C3-BE1F-0E3089874D5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6" operator="containsText" id="{8F8612DF-6FD1-402D-B1C9-C4552C6BD98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57" operator="containsText" id="{DCFD47EA-8DE9-4EEE-A9D6-A5AA5B8AB89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8" operator="containsText" id="{E750671C-3AAF-46E3-8EDF-082D1AA00DD8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59" operator="containsText" id="{510D6F23-E8FF-4371-A836-B67FF971A3C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0" operator="containsText" id="{8F91018F-3320-4446-B75F-930D92D80E30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61" operator="containsText" id="{55DDD034-C0CD-431B-A694-F639C9E881F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62" operator="containsText" id="{90B5A179-84C6-4C4D-B1A5-8D7FA68C86A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3" operator="containsText" id="{3AC2AA60-0B58-48FF-B983-37CE484708A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4" operator="containsText" id="{7787A4AB-D440-4DC3-86D0-164C6628A40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5" operator="containsText" id="{5F1B193B-B01F-4128-B1EC-524DCFE01240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6" operator="containsText" id="{8ECACAF7-8DBC-4461-AED9-6B06FE2A34B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7" operator="containsText" id="{9F8C8394-CC75-4DBE-9570-03550D443F20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68" operator="containsText" id="{B8376B5F-76CC-441A-8DFC-15882FCE7DF8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69" operator="containsText" id="{11BCDEC4-C07E-4B97-88BA-DC341660D5D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0" operator="containsText" id="{C7072E75-7C67-4DE3-8CBE-7AEA4405B49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71" operator="containsText" id="{C18D5D69-DF67-4C34-B374-A9ADEC9D346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2" operator="containsText" id="{12B28D4E-57A9-4CFF-8C46-147C985B623D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73" operator="containsText" id="{F4B725DC-5D8A-4B5B-81E9-B15F183D822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74" operator="containsText" id="{453FFFC1-F473-4F85-B23B-CBB7B965B203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5" operator="containsText" id="{1408B66C-89BC-4670-A864-753BF909881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6" operator="containsText" id="{10F01B0F-D3BC-4B41-8BB3-C796CA4C4327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7" operator="containsText" id="{95D3B174-6EBC-4E92-AD7C-183438687BE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78" operator="containsText" id="{90440133-0EB3-455B-996F-139285C4D37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79" operator="containsText" id="{647DC531-2CA3-49C9-BE64-882E1419739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0" operator="containsText" id="{DFE5A00E-274E-49FC-BDE6-1C7D62472EC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81" operator="containsText" id="{51076427-FFBD-4429-B8CB-53A4B0811F4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82" operator="containsText" id="{B3BC326D-8BFD-4DD7-A2CD-0DD4F3669AC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83" operator="containsText" id="{19B37DA4-A227-463A-9902-93CF9D8440F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84" operator="containsText" id="{15C81E92-21D0-405F-AEE9-C0FAC4BE3E7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5" operator="containsText" id="{CDCA0EF0-CECE-4D4E-891E-FCF08E47711D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6" operator="containsText" id="{C718CCE4-8A15-4D71-B21B-1F5C8D14AB0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7" operator="containsText" id="{97C2EE6D-D04D-4FE8-B651-D2784D05F33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8" operator="containsText" id="{559116BA-35AE-463E-AA3B-C09EC4E3C737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89" operator="containsText" id="{6EA4FE5A-9D6D-4ACC-8DCF-0F9E8A665B4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0" operator="containsText" id="{671195A0-4D3E-4E88-892F-04CB224C5CF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91" operator="containsText" id="{AE707638-3DAF-4D2A-B0D3-0C4D2C08868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2" operator="containsText" id="{8014D973-D159-4D6F-8DC3-DC49C76BD9E3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93" operator="containsText" id="{2C9C943D-C60A-419D-ABAE-BB5226DBB44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894" operator="containsText" id="{23F3F5A9-0E94-42CC-AAAC-0AD8FC95EAB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5" operator="containsText" id="{B90579BA-C537-4AA4-B607-37510CE4A9C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96" operator="containsText" id="{B990CDD4-5DD3-40BC-94F4-FEC88FF932E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7" operator="containsText" id="{6E92F2B5-A0A9-4A87-9893-8E0BBDA5C00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8" operator="containsText" id="{E088AEC6-458F-4B9B-A079-608D8E6E7DC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9" operator="containsText" id="{A5408278-EBAB-427A-99C3-D256195446E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0" operator="containsText" id="{4D161FD3-FBFB-4559-9EA5-32A4BD128D6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01" operator="containsText" id="{90E8B99F-645F-480A-AED6-87B7882EA1B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2" operator="containsText" id="{40BF1C6D-68BF-4748-A601-35B161A658B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03" operator="containsText" id="{4B0AE70E-6D62-4E5B-AA0C-C9C9869E977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4" operator="containsText" id="{E60059B5-2AE9-4E93-8352-C1240018C3F9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05" operator="containsText" id="{48749541-6544-44EB-AA94-60F63DC1FB8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06" operator="containsText" id="{FF703AF9-6C52-48CF-8D30-D0A509E86E5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7" operator="containsText" id="{A0D6EAFE-1F6E-47CF-AE5C-6B3FE03DD55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08" operator="containsText" id="{DC3D64D0-03D9-4024-9A19-5D7B03CE9D9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9" operator="containsText" id="{40AD8560-2E4E-49FC-897C-62A1569DF35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0" operator="containsText" id="{74E98464-0E02-4660-A3A3-B5DA76C46D8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1" operator="containsText" id="{2A56A66B-CF22-44B8-9C77-BCD4B6C12BE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2" operator="containsText" id="{F50F61DC-0726-4402-8F78-F625D3411A8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13" operator="containsText" id="{9C9C5AD3-E387-4931-B219-88064E4BC80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4" operator="containsText" id="{26808EA4-A842-432C-B7D5-2538E0CBB51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15" operator="containsText" id="{A3EBB22A-A59D-45EB-A069-1481F875258A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16" operator="containsText" id="{5FA71EB9-C36A-49A1-B380-E47B56F2BCA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17" operator="containsText" id="{115FCF71-6393-4040-BF80-B38DEE99466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18" operator="containsText" id="{4022BE50-E307-47D0-9A31-F50B13C55C3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9" operator="containsText" id="{7FE25853-DFE7-40E0-8A93-280F2B9C7C3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0" operator="containsText" id="{6CCAF9CB-4792-4979-B864-98D61D9B8B7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1" operator="containsText" id="{1FDB90E2-1F95-4310-830E-8DB71784BD7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22" operator="containsText" id="{B13249AD-E7B1-48EA-AB1B-093C62642C9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3" operator="containsText" id="{7E24EB3D-87EC-49E1-B294-8282EFB0D08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4" operator="containsText" id="{4CF53856-4F8E-4656-9558-3D3D9FF50BE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25" operator="containsText" id="{2FFF5FBF-8E03-49CA-983C-1E17BB7B826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6" operator="containsText" id="{6AEBC4DD-CE28-43E5-BF22-ACB069FD848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27" operator="containsText" id="{7321ECC0-0303-4861-BE37-6D764526E5D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28" operator="containsText" id="{EE6F8FF7-9384-4FB7-8F75-3E661AB5705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29" operator="containsText" id="{70E0D571-7F33-4345-A64E-59A072BDE68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0" operator="containsText" id="{0BB731E1-B9E0-4E67-ADA7-32440D08807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1" operator="containsText" id="{7F826674-3C97-4464-A74B-25267961ECF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2" operator="containsText" id="{8ADCB9C2-D5DE-4E3B-9E2B-E6CB6F2F5DF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3" operator="containsText" id="{BB71BCEB-EA61-4BF3-8ABE-65EEA539015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34" operator="containsText" id="{1F319AAF-9DE1-45F7-B6B6-B755AF4DCB5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35" operator="containsText" id="{89428441-7115-4CE8-B343-7A0C2F992AF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6" operator="containsText" id="{8FE41FF1-F9C4-4D56-80AC-252061F9418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7" operator="containsText" id="{582DB9FB-622C-4C77-A7F3-7D642BEF696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38" operator="containsText" id="{E972D190-E317-4C9B-9964-C669658D88A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39" operator="containsText" id="{DBD2B810-7D9A-4ADB-83C2-471211E9027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40" operator="containsText" id="{36974DFA-A07C-4A49-AD3D-DE08038524F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1" operator="containsText" id="{89B8EAF2-D789-416B-97BD-B4E99CCFF618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2" operator="containsText" id="{73E0C1CD-393C-462E-B4DA-2F81E52A7D7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3" operator="containsText" id="{0F1B2274-FCC9-44B3-8B32-84E74557474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44" operator="containsText" id="{5415DD5B-362D-468C-BFF5-EE58A70E998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45" operator="containsText" id="{D41324BF-6FD8-4BBD-AF25-E7922A4FD683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6" operator="containsText" id="{6A25DA04-270D-4C18-84A4-D43A183606B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7" operator="containsText" id="{0C86D9EF-B15F-4654-B79D-CFF10905D64E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48" operator="containsText" id="{C46EB7DD-284B-4135-B6AA-B2E65687EFA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49" operator="containsText" id="{6FD6C192-E21B-4DD4-BEB0-5700EF97A97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50" operator="containsText" id="{28EAFE0B-C737-4D57-8943-24EDAF1A894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1" operator="containsText" id="{EADE90D1-C353-4A42-B925-E82AF703490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2" operator="containsText" id="{1DEC40C3-DB8A-46BF-AB73-2C7BE1EE388C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3" operator="containsText" id="{3465B0B2-4786-495A-909F-F5DDC8D512E1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54" operator="containsText" id="{2AD6348B-E9E9-4AA3-8505-56F89CC4DB2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55" operator="containsText" id="{2E52D44A-88FB-4176-8188-181ED79CEEA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6" operator="containsText" id="{AFA55AEB-5C76-4BBC-B498-B886827E4C2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7" operator="containsText" id="{01B5DB8E-36F9-4720-8492-186904CA4C2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8" operator="containsText" id="{30CFC846-D4E4-4885-8A3D-EB93CABB817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59" operator="containsText" id="{EAC6A13D-A691-402C-B93E-095E7BC6BF0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60" operator="containsText" id="{BFB8335E-E9D1-45E7-A3DB-7F6DB83AF0C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1" operator="containsText" id="{746D601E-4E5C-404F-AB08-3F0DA3B9CFF4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62" operator="containsText" id="{C8E493F1-4275-4E5A-A74D-64D7C9F8D75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3" operator="containsText" id="{9EFE4658-9DA0-4D75-BB4C-73ABFD785D6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4" operator="containsText" id="{C0A27B6F-F4A6-46FF-AC90-0097A02FBCD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5" operator="containsText" id="{21B1B821-FC6A-47CF-A165-4ED51DF9931F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66" operator="containsText" id="{88B4C9AC-EBDB-4E07-B779-C445F455732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67" operator="containsText" id="{9D7842F7-C111-4E8E-9BBC-2997D4B30D5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8" operator="containsText" id="{15B955D3-1C2E-41BD-B205-7B2785EB17F4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9" operator="containsText" id="{FC0F00B0-6781-47AB-BCAE-E8508F291BB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0" operator="containsText" id="{A8401C2E-85FD-429A-963A-6D347CC82FE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71" operator="containsText" id="{CA3BE7FC-59C8-4C05-928D-E2F22454F323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2" operator="containsText" id="{DE363559-526A-4D8D-AFE2-E7DF7CE864C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3" operator="containsText" id="{8E9CF994-E2F2-46F2-9460-F22F91AD20C3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4" operator="containsText" id="{20BAA7D3-66EE-49EA-AEB4-231BD19ED51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5" operator="containsText" id="{2A3EF497-829A-439B-A8CE-C2A8774181F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6" operator="containsText" id="{E753EF50-8993-4602-8F40-608FBE22037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7" operator="containsText" id="{D3C11734-3CB3-4FFC-8DFA-2E3C21D8C23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78" operator="containsText" id="{9DF53B26-B23E-4217-BBD9-8E469154869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79" operator="containsText" id="{D62BD3DF-1BA5-4DED-A66D-6EE6E571BD3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0" operator="containsText" id="{C37A288D-5D64-4889-82BE-2191EC347A6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81" operator="containsText" id="{2ACF851F-B7E0-4EC5-A520-6FA9231AF4E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2" operator="containsText" id="{5C6BBEF6-1F59-43FB-B324-064139BDCBF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3" operator="containsText" id="{46C2B44D-71B2-40CB-B708-06DC30B0750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84" operator="containsText" id="{57DB2C20-A4D7-4AC6-BF8D-F175A583F45B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5" operator="containsText" id="{A26BC257-1709-4431-939C-87E0158CF5A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6" operator="containsText" id="{2221D27E-CEA6-4105-8E44-AC14EAC36A3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7" operator="containsText" id="{7F98E723-4828-4D14-AB43-9DA3D91D953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8" operator="containsText" id="{312C640C-F4C2-433F-BB67-6D3829CA49BF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89" operator="containsText" id="{5D79A187-232F-4502-BD23-AD21C4351CA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0" operator="containsText" id="{B3813F52-22D9-44F4-B5FF-3BC0D1FAECD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91" operator="containsText" id="{38C2A688-F423-4710-AC2E-85A50BA6CE5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2" operator="containsText" id="{85D26936-49C4-4696-9401-5DF858A757F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93" operator="containsText" id="{B88DF897-CD10-416B-8AE9-6B10AA362350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4" operator="containsText" id="{9A2528A7-B91B-4364-AB14-BE668488FB9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95" operator="containsText" id="{1167C088-6FB4-4EC2-8126-B0FBB284B8F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96" operator="containsText" id="{9EC01AAA-4B72-4654-98F4-2D01F226BF69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7" operator="containsText" id="{8AA82631-7A51-474D-8B30-72C3F107AF5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8" operator="containsText" id="{2588EDE0-EC06-4F8C-B8AE-E8446C9E84BF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99" operator="containsText" id="{0BB3A441-F952-47E4-AF3D-ED10C5FA0A5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0" operator="containsText" id="{F75FD73E-ED4F-418F-BE2B-D365967A874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1" operator="containsText" id="{641B511F-065B-4BD4-909D-B569D029FC4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2" operator="containsText" id="{F33F242A-7B12-4A8E-8586-4CF18C5F2EA5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03" operator="containsText" id="{31F29A05-0955-4637-AE8C-A019F29CE7BB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4" operator="containsText" id="{0C46C276-9413-4F74-B3C9-0102DE7FEA69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05" operator="containsText" id="{89FCC95C-E87B-478C-9B2D-8307F9F7954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6" operator="containsText" id="{4FC1ED50-D519-4779-A2B6-1870208E0E7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07" operator="containsText" id="{74248323-C9DD-4481-BB22-CED3A865F55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08" operator="containsText" id="{04DED7D1-C7B0-4222-8DA9-136BE0081B2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9" operator="containsText" id="{F4889B81-FAAC-4035-938A-8F572B34B30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0" operator="containsText" id="{22F15745-4BC5-4521-AF1D-2BE71AF09E6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1" operator="containsText" id="{1316ABEC-DC92-44B4-A88C-190DF080727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2" operator="containsText" id="{FD955CB6-1223-4781-BC66-D0436FA958F2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3" operator="containsText" id="{35EA6894-DD14-4E37-AD47-8DE027B2901C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4" operator="containsText" id="{1E52C9C5-B907-4413-8B35-2EEEA8327EA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15" operator="containsText" id="{13CF6708-37D8-4E8B-9C70-7A7B4A012A7C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6" operator="containsText" id="{A1315785-2F63-4E86-9082-4FC6D00D223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17" operator="containsText" id="{642C5884-4C86-42E1-8534-DD9E4EE967D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8" operator="containsText" id="{2172B961-3393-4C94-9EFC-A9D53E04441F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19" operator="containsText" id="{BF3F0AFF-5F69-4C0C-B882-6C6026464DD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20" operator="containsText" id="{3CDC8BA3-709E-4BA7-A64C-CEE44FA92A2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1" operator="containsText" id="{53B3FE72-90F3-4EDD-BE17-0A4EBCCBAAE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22" operator="containsText" id="{9B08D2F9-2342-4F61-B815-10DC1FD639E7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3" operator="containsText" id="{191C1F99-AC6A-4E89-94FB-7464D0EE8BC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4" operator="containsText" id="{9C2A2B2F-D381-422B-8686-0B7F7B0765F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5" operator="containsText" id="{58732528-F056-4AAC-9F18-4189EB41FBB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6" operator="containsText" id="{8F0FDDEA-BA8E-4DD6-B626-D4FC5B0A4C7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27" operator="containsText" id="{3379F627-9835-42BB-8312-FA16C4CDC81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8" operator="containsText" id="{B38A2330-08DA-4543-9FD1-2391E213FA0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29" operator="containsText" id="{99F3039B-2B96-42C2-8992-69B9EA03706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0" operator="containsText" id="{8B6A2795-7831-414D-BAA1-5BE4D809737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31" operator="containsText" id="{3E542406-7830-4002-96E0-FC50021223A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32" operator="containsText" id="{C1698028-D57E-40BF-92CA-A47E4E2D16B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3" operator="containsText" id="{2CFF5459-350C-484D-A6D7-F1F2ED19526A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34" operator="containsText" id="{87135920-1B81-402B-9C7E-0CAC0C512E2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5" operator="containsText" id="{5C6E811D-44CD-4116-8C76-C38834D3AC0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6" operator="containsText" id="{06261EF1-F4E1-4105-AF7C-72C944070D1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7" operator="containsText" id="{10D08E3F-A9D0-4C89-8A35-19DF323FA43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8" operator="containsText" id="{DF9375CF-413E-4521-8C36-280935E811D9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39" operator="containsText" id="{978CB164-72A2-4CEB-A111-59CA302FEAD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0" operator="containsText" id="{CB7D6971-8099-42F4-B447-DF064F9160C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41" operator="containsText" id="{804C6507-C41B-4E39-9F97-2F3F4BCD668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2" operator="containsText" id="{3B9F1248-866C-4356-BB6F-55279242961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43" operator="containsText" id="{D3A1A141-7C76-4626-B230-3B2EE453C51A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44" operator="containsText" id="{FB7BA495-848E-48A7-8A85-2D7EEF81FB48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5" operator="containsText" id="{ACA9B0B5-4245-4386-BAA7-31FA22290E2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46" operator="containsText" id="{41A926B5-4B3A-46A1-A4BA-13D8FA7F5F8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7" operator="containsText" id="{BF3F80F1-4C4F-48DF-B07D-A2F3B2CE3419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8" operator="containsText" id="{44A78EB2-103D-4678-8FDD-A20AB6F1AB2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9" operator="containsText" id="{75B2E369-19D5-4EF1-8664-09AC1E19BC1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0" operator="containsText" id="{8A40EB6E-34C7-4C49-94BC-CEB44719930E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51" operator="containsText" id="{ACC55099-69B7-498C-A027-79E14FDA580F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2" operator="containsText" id="{AD997C8D-A24E-448B-88BF-5131528F5C17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3" operator="containsText" id="{8CF2DE3D-B342-451A-9DBA-BA33792277C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4" operator="containsText" id="{A4B4A179-1ABE-4895-A4C3-FC725167938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55" operator="containsText" id="{435B9B86-67E0-466A-8AB4-713A0CE54B9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56" operator="containsText" id="{CB32ABAC-D511-4082-847D-ABCC48F6C0BA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7" operator="containsText" id="{3D7A87DA-CB7A-4B8E-9590-3B0E48903C92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58" operator="containsText" id="{2D425A94-EB05-4EA9-96AE-FB4A1F57370B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9" operator="containsText" id="{DDD2BF6A-78E3-4E64-A46E-99E75B42F0E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0" operator="containsText" id="{787E4F8B-A6BB-4772-AA82-E2396761ED2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1" operator="containsText" id="{829A83B9-BFAB-44FA-9FAA-11FFEC7D509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62" operator="containsText" id="{72F2C4D1-5FC6-45B7-B0D3-F0E1FC5E2E2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3" operator="containsText" id="{B1A1B8AD-0AE1-4BB1-BA11-454C39E4D838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4" operator="containsText" id="{36CBA838-D602-40DC-9003-38A37CA2E40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5" operator="containsText" id="{7747AFC5-E6CE-4877-A3BD-4728114D1891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6" operator="containsText" id="{CD2B1E56-3A05-44F7-A195-25BCEDD95752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67" operator="containsText" id="{252476E5-386C-48FA-97B5-54F77B2233C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68" operator="containsText" id="{4AD283DA-F26D-4A97-AB07-93B0F0A2E6C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69" operator="containsText" id="{53DEF18D-16EE-45D7-A1A8-F3DB5959E60C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0" operator="containsText" id="{C72CF3D4-DAA6-4B74-9C88-D9F25589FA0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1" operator="containsText" id="{B84BBB30-98A4-45AC-A605-3527AEEE30A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2" operator="containsText" id="{5718D488-A2A5-43CE-B7B1-F1366A308B8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3" operator="containsText" id="{638EEC9B-391C-4F55-8ACC-06216A8B6BA6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74" operator="containsText" id="{C47FCEFD-8637-4405-97F0-967D5B1F084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75" operator="containsText" id="{6AA621A5-F7FD-4568-8C25-DF435259B95D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6" operator="containsText" id="{0883503D-1E1E-4C90-A435-4D9B3EE16AD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578" operator="containsText" id="{750CCB9C-D6EE-4122-B7B8-ABDC32915A14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9" operator="containsText" id="{A6ABAF56-2A01-448D-9462-BFEB7523955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0" operator="containsText" id="{FB230050-DCE3-47C7-A564-D835D61E24FC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1" operator="containsText" id="{0D37A154-3657-44FF-A7EA-459AB198938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2" operator="containsText" id="{89512FB9-F8AE-4D0E-AFF7-9358C88ADAB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3" operator="containsText" id="{6E10FC7D-9D41-4E98-AFA1-EDE9C1743D3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84" operator="containsText" id="{EB06AE03-D929-458F-BB44-CC251195C7E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85" operator="containsText" id="{6216B1AB-6E64-45EE-BA31-BA35D50BA88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6" operator="containsText" id="{94628B47-90B5-473F-A4AB-F4DBA2CD2D8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7" operator="containsText" id="{CE4105E0-B658-437F-91EE-9E924012F65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88" operator="containsText" id="{3BB1DE5C-30A7-456F-A42B-F3216C4600F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89" operator="containsText" id="{8DE5B4B8-30DC-4AB4-AC01-991B48724A1B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90" operator="containsText" id="{EF0952A0-B8FF-4D1F-8649-9BE02DA1851D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1" operator="containsText" id="{705FD3BF-942C-4CDB-8869-CEA344FCE78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2" operator="containsText" id="{45F1D28C-461B-47C4-961A-455347C7981E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3" operator="containsText" id="{25233B44-727F-43E6-93D6-5A8AB194047C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4" operator="containsText" id="{478CBE1B-9C72-493E-A6EF-ADF8FDE3755D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5" operator="containsText" id="{9FB02209-A7B3-41EF-B2D7-BF9A1049230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6" operator="containsText" id="{3805E302-6C6C-4AE8-9B2F-16630971EB3E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97" operator="containsText" id="{05ADE6EB-00F1-4C5C-B0C9-6FE5BBA7BA0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8" operator="containsText" id="{0E4D9A73-9C75-4D36-9280-9C0805FA7686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99" operator="containsText" id="{1C58C60B-A963-4A35-90EA-1CE23057C603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0" operator="containsText" id="{20990C75-5437-440B-A8F9-502E293FB45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1" operator="containsText" id="{9448A39C-F76E-4E55-B740-846297051B8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02" operator="containsText" id="{B129A631-5CC9-4FF0-8B09-5D2396E0246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3" operator="containsText" id="{A00C80BF-A2D7-44F7-A294-17FAC3BE27E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04" operator="containsText" id="{2B3802ED-673A-4787-B771-343F5B8812B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5" operator="containsText" id="{238FC2A4-6CFB-476E-BCD6-ADF754D6040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6" operator="containsText" id="{93575844-C0EF-493A-B34B-1BF60BDB8A4B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7" operator="containsText" id="{D3530764-E84A-4228-8803-8ECEAAF932F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08" operator="containsText" id="{E6F984C7-EC68-4414-A004-AEA0AA4F6D0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09" operator="containsText" id="{23E175A1-77D1-4A4F-8478-4DE7D6FF8CE1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0" operator="containsText" id="{DDCA32A0-F765-4701-AF3A-FCA65BCE7CD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11" operator="containsText" id="{21149A7C-83F6-4A9D-8414-0F71E12210F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2" operator="containsText" id="{D8352474-23A0-4A74-9245-EA30B95790F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13" operator="containsText" id="{4E83CDAA-83B8-4ECD-81E2-23B4FAC9766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4" operator="containsText" id="{4C499254-D523-49CB-86A7-564771D1C00F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5" operator="containsText" id="{839BE66D-E92B-4160-90CD-2F40CB077DD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16" operator="containsText" id="{C16D269A-C865-4D9E-9BC0-A22BC286961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7" operator="containsText" id="{2EDF56B5-7BBD-41BE-BF45-5F8CE4621CB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8" operator="containsText" id="{B4CDF5FD-1B28-40D0-97D1-29EFD04040A3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19" operator="containsText" id="{5BCB05E6-C940-4A18-AC64-DE4EA87E6258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0" operator="containsText" id="{CAA4FE92-FD89-4E6B-9395-F5143765E350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21" operator="containsText" id="{354463C9-95E7-4074-8118-ED4198CE553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2" operator="containsText" id="{11CD1CF5-68DF-4453-9938-6C55A2D41A45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23" operator="containsText" id="{2923F39A-B28B-4120-878E-2B5175AC3B98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4" operator="containsText" id="{D97268D6-8CCA-4BFF-9718-A4366C03204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25" operator="containsText" id="{E5147222-B254-4501-917D-F58179436462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26" operator="containsText" id="{3CDAC017-D557-445D-80E9-4C8CDA4ACA36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7" operator="containsText" id="{BCA745BD-7F3C-48DE-8DCA-CA16CDBC4199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8" operator="containsText" id="{800CA986-95CC-4C6B-B2D8-35C21351D15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29" operator="containsText" id="{30C258C4-B9C6-4B09-B6BD-D72ABDC8B2AB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0" operator="containsText" id="{733B2EF3-F4F2-4125-A979-03B2E7EBB95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1" operator="containsText" id="{775F5683-1BD8-463A-BEA1-5B9C5C33FA3B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32" operator="containsText" id="{88ACED23-2D12-4F35-82CB-7F3C2D80421F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33" operator="containsText" id="{C546664D-FC99-420B-90C8-5DBE574DA31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4" operator="containsText" id="{347E1D9E-FB42-4FA7-AB17-A4DAC40BD88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35" operator="containsText" id="{3E0F1C05-4802-45E2-B9BD-05D7CDB1BE09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6" operator="containsText" id="{A2A9C70F-FF57-4F2E-99B0-DC09ED6DF4FB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37" operator="containsText" id="{A20BD225-8C06-4915-BE49-56E8755B6D95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38" operator="containsText" id="{7729CCB8-D194-4AD7-ADD1-2E59C2E894A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9" operator="containsText" id="{54690B11-2726-41F7-89DE-F114647D36A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0" operator="containsText" id="{23A82D4E-6694-49E5-B52C-EE74EA890A3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1" operator="containsText" id="{4EE26FB5-34CB-4C2B-8A6D-832A9D2E5DB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2" operator="containsText" id="{AE0486A6-794E-4DC0-B9D9-71DEB7EDE0A8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3" operator="containsText" id="{2E4E82A9-1F1F-481D-8154-D377F355575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4" operator="containsText" id="{85406D4B-E01A-4BB4-B962-A44782751A46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45" operator="containsText" id="{5BAF7620-A893-4CF4-8EAE-A442C1C4349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6" operator="containsText" id="{BB1026F9-F4C3-4101-B4C0-4F7749AF31B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47" operator="containsText" id="{2D32CB1A-E6AA-45B1-A35F-FE13BE7591AB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48" operator="containsText" id="{B30BDAE9-1448-44D9-A977-CB4DE365E5F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49" operator="containsText" id="{64182D19-BFDE-4B42-A260-1E46E40E961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50" operator="containsText" id="{598B3D97-BA02-4601-9A04-E215FFD167E0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1" operator="containsText" id="{05DBBE60-7B30-4AA9-95A0-1148712972E8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52" operator="containsText" id="{59BF2FE4-C7A5-4FB9-884D-E8F2FBF5C8D6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3" operator="containsText" id="{356CA6DC-D16B-4464-AA5E-04EB943E4D1F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4" operator="containsText" id="{81653A7C-177B-4770-9967-51653A68A59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5" operator="containsText" id="{28C72913-3865-4698-A242-5481FC424382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6" operator="containsText" id="{6078A3F0-0D5C-4F19-914B-0DB6F99E9A32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7" operator="containsText" id="{50FF1D63-2997-4BF0-8D29-6E6D17F79975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8" operator="containsText" id="{DF8BFF05-6D9F-4011-BD02-E027FEA3F40A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59" operator="containsText" id="{82A2003A-54D7-41F1-87A6-1C9BA6B7DD15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0" operator="containsText" id="{0D04BA6D-C33A-463D-97C4-EFCCDDD23BBE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61" operator="containsText" id="{37B0EC4C-D693-4227-897C-EC9B8CACE5E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62" operator="containsText" id="{1014ED12-75F4-4D40-A38C-F0281B6E20B5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3" operator="containsText" id="{F5C018D7-C220-4264-AEEE-575F1D887C6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64" operator="containsText" id="{0A2E6373-82EA-4CB5-B74F-466D0D537D58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5" operator="containsText" id="{16A99F66-F869-4D86-B79C-7172D65BFF8E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6" operator="containsText" id="{13B093AF-38EF-4794-B42C-F46F059AF58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7" operator="containsText" id="{67E14891-B8EB-499A-8621-CD0743B9F58D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8" operator="containsText" id="{B8A8140B-2C6A-4AC6-8BF4-04CC0DA48FEA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69" operator="containsText" id="{E694C992-246B-40A7-80E1-0A44C461E94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0" operator="containsText" id="{09D5DFEB-E3BF-4A73-8B86-9868777082B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71" operator="containsText" id="{05B27336-6AE5-4131-B6F6-A1642F3092F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2" operator="containsText" id="{0672F5DA-829B-4D6C-8899-36F18ADAFDD4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73" operator="containsText" id="{2161F53E-033C-4818-BEFB-94FC2E8E6E14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74" operator="containsText" id="{2B4C5BAB-1641-4C4A-8082-D45AF489333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5" operator="containsText" id="{E0479FA4-F524-4587-BACB-92220C210DE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76" operator="containsText" id="{E1AA5F65-3CCA-4E6D-A64B-933FE34E4691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7" operator="containsText" id="{8F9F08DB-A896-4699-B0FA-877DEE089F3A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8" operator="containsText" id="{18984D34-4AAA-48CD-B7E7-224C60F6B86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9" operator="containsText" id="{F23A4A05-3A19-45B6-968B-94E8776513BE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0" operator="containsText" id="{B40CD5E5-2FCF-40BF-A253-2F70CC0C7513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1" operator="containsText" id="{84C7E3EB-1632-4F42-88CB-0E52C4142B56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2" operator="containsText" id="{0FCEF67E-8212-463D-A90A-1C984E9CE811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83" operator="containsText" id="{24DF188E-B68F-4C80-BE83-69CF606B058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4" operator="containsText" id="{9A696FC5-0953-4106-B3C0-BDFE3282F1B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85" operator="containsText" id="{14EED29E-286A-4F4F-9541-AD6B1F068766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86" operator="containsText" id="{D9C1E6D7-F7C5-4702-8B79-F80D36FE6EE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7" operator="containsText" id="{860AE087-23E6-4201-9F43-2DDF497E6535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88" operator="containsText" id="{01BE2523-88B5-4B1A-9445-F087B2413744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89" operator="containsText" id="{6938C067-2DF1-45A5-A224-2CB7FB525D03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0" operator="containsText" id="{6A1D7F98-A17A-42C0-8D7E-3A971C6067CE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1" operator="containsText" id="{57A892C3-49DF-4B76-9DF8-F779313BAA6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92" operator="containsText" id="{456ABE84-A85F-453B-933B-537C865CC24B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93" operator="containsText" id="{10CBBC27-4BBC-4D30-918C-CEBC53DF60C9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4" operator="containsText" id="{426FFB7A-3AC5-426F-AA05-8B615591060B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5" operator="containsText" id="{1D71BBE3-B2DF-4E86-A2C3-4C55285D859F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6" operator="containsText" id="{4C74F9C5-80ED-4BE6-9EDA-4595288F1367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97" operator="containsText" id="{C8199BA6-853D-46FB-8D20-411A695CE95F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98" operator="containsText" id="{BCE1CB12-12AF-4106-ADB0-339157330F02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99" operator="containsText" id="{2BCF3AA3-57CF-452C-A5AE-F425D310DB91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0" operator="containsText" id="{4E5C646A-7890-4188-9ABE-5621F50DB565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1" operator="containsText" id="{7D0A4C46-8B38-4FA7-976C-5E673434477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2" operator="containsText" id="{7DBF71F1-A68C-4642-A532-A1FBCFFC34C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3" operator="containsText" id="{58E726A1-1446-481E-9B75-3A8DA77B4305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04" operator="containsText" id="{7DE93F45-1A28-456B-8F73-C80A89E9CF4C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05" operator="containsText" id="{9F352492-6FFB-440A-88EE-E77634BF870E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6" operator="containsText" id="{E9B7F377-8768-4D49-8CFB-8D4028599F9D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7" operator="containsText" id="{667138F2-53C3-4AA7-805A-79BF705ACD67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08" operator="containsText" id="{C188CBE7-F951-4367-B67E-7B8803475C0C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09" operator="containsText" id="{7B7250C4-D6F7-4B55-9527-F984368A3A3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10" operator="containsText" id="{56709173-AAEA-4A22-8CE8-EC9741DE0891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1" operator="containsText" id="{B0D15284-5A17-4458-8902-8F91B719F29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2" operator="containsText" id="{79D02D07-9884-495A-AE16-6B2D53E03139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3" operator="containsText" id="{F470B86E-B8E9-4E83-99D6-4C2A544A2536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4" operator="containsText" id="{D74E16FC-DB23-4AAB-8E5A-0D1F3D798936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5" operator="containsText" id="{D69B83DB-9C9C-45D4-BC1E-B7C8849F2A24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16" operator="containsText" id="{C23218A9-C6D0-4AA6-977D-CF950E80A251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17" operator="containsText" id="{05858CEF-DD03-4A8F-B568-FA002B7BB53A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8" operator="containsText" id="{DD5039AD-321C-4223-8AD9-7EB1910EA2B2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19" operator="containsText" id="{F1063A2B-825C-4AF4-A48D-DF2CDB6524B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20" operator="containsText" id="{EF88B389-5D18-4ECD-97AD-D3C404471625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1" operator="containsText" id="{4B009F64-FD27-4232-B006-8A7D38BA3339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22" operator="containsText" id="{6227B6B8-74EE-44D4-AE2A-DA288F36A91A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3" operator="containsText" id="{36DFED67-EF27-4857-906F-8EF326616545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4" operator="containsText" id="{F0AD242F-8A5E-4171-A835-82DFBDF91139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5" operator="containsText" id="{4412AED6-A162-40EE-960A-EDDD3BB7F39A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26" operator="containsText" id="{4DC06665-5981-4B70-A8DD-ADC3F37E71ED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27" operator="containsText" id="{7C8100E8-5EA5-4420-A10A-615074A8C430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8" operator="containsText" id="{44764572-69D6-4364-9D98-A3BBA948D90F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29" operator="containsText" id="{9FABA4F7-96D1-43EB-94C6-EFC93BC24FB6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0" operator="containsText" id="{314BBD2B-34A6-4618-B4FA-889E0DF3E5F6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31" operator="containsText" id="{ED7F30F5-E3E6-4644-99E3-C2C5344E61D0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2" operator="containsText" id="{895E8D59-3D84-4A60-A7E9-73E6B5EFF707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3" operator="containsText" id="{0CBC1D43-3529-41CA-9944-4E245D08483E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34" operator="containsText" id="{75C525E1-883E-441A-A77D-43899B6EABB2}">
            <xm:f>NOT(ISERROR(SEARCH($N$44,O28)))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5" operator="containsText" id="{A57A7552-EA4E-4D3D-8BBF-5FBC60C8EE64}">
            <xm:f>NOT(ISERROR(SEARCH($M$44,O28)))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6" operator="containsText" id="{A5F94069-BB84-4643-9E9D-EC2139ACE151}">
            <xm:f>NOT(ISERROR(SEARCH($L$44,O28)))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7" operator="containsText" id="{1FDFEA85-106F-4598-9F66-0406B08B0509}">
            <xm:f>NOT(ISERROR(SEARCH($K$44,O28)))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38" operator="containsText" id="{989681F8-1F7D-4A49-A91B-E2C900C5F464}">
            <xm:f>NOT(ISERROR(SEARCH($J$44,O28)))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739" operator="containsText" id="{B7F5B039-CC94-4FC6-8968-7D20756D9014}">
            <xm:f>NOT(ISERROR(SEARCH(#REF!,O28)))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0" operator="containsText" id="{D092302D-E661-4F34-A1A1-CFC7D70463E3}">
            <xm:f>NOT(ISERROR(SEARCH($R$44,O28)))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41" operator="containsText" id="{7D72A076-9B9E-4001-B694-4A0831593404}">
            <xm:f>NOT(ISERROR(SEARCH($Q$44,O28)))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2" operator="containsText" id="{1DBE5746-E010-49C5-8FFE-CE14F6F9E84A}">
            <xm:f>NOT(ISERROR(SEARCH(#REF!,O28)))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43" operator="containsText" id="{302C4DDF-719B-4C8D-8512-CEA86765E2A8}">
            <xm:f>NOT(ISERROR(SEARCH($I$44,O28)))</xm:f>
            <xm:f>$I$44</xm:f>
            <x14:dxf>
              <fill>
                <patternFill>
                  <bgColor theme="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576" operator="containsText" id="{42A9520B-34E0-46E5-BA6E-88530FD0612C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7" operator="containsText" id="{4EEABC89-AFF2-4757-9A45-58A07CBBA417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574" operator="containsText" id="{B2414288-57ED-45AD-A6B4-407AA13CD86E}">
            <xm:f>NOT(ISERROR(SEARCH($P$44,O28)))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5" operator="containsText" id="{4E3A8538-1056-4F44-97CA-DD660F2BA96D}">
            <xm:f>NOT(ISERROR(SEARCH($O$44,O28)))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O28:P28</xm:sqref>
        </x14:conditionalFormatting>
        <x14:conditionalFormatting xmlns:xm="http://schemas.microsoft.com/office/excel/2006/main">
          <x14:cfRule type="containsText" priority="572" operator="containsText" id="{CCA22EAB-4293-4494-8AAD-76113185B71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3" operator="containsText" id="{DDF202AE-E37C-43D3-BC99-84747D41AD2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P28:Q28</xm:sqref>
        </x14:conditionalFormatting>
        <x14:conditionalFormatting xmlns:xm="http://schemas.microsoft.com/office/excel/2006/main">
          <x14:cfRule type="containsText" priority="236" operator="containsText" id="{ADF33CED-F7E6-40F1-8C26-9F318F99263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7" operator="containsText" id="{79ABDAED-8913-4FDE-82CA-F29282A9497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8" operator="containsText" id="{E6608553-FC55-4514-B88C-9274128BE75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9" operator="containsText" id="{6C49D95D-3667-49F7-9871-70CAA8E7E98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0" operator="containsText" id="{6E8E5C7B-2606-48ED-8DB1-59263A3CD1D7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1" operator="containsText" id="{D12784B6-760B-47FA-8791-544790A77B68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42" operator="containsText" id="{C3D03393-19FC-4B1F-97F4-0CD6ED2EB43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3" operator="containsText" id="{9C7899E3-A637-4CCB-8FC4-687CA6300F90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44" operator="containsText" id="{30D04C34-696C-43D5-8A37-FB11C286287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5" operator="containsText" id="{E8F9D2D2-B27B-4360-800F-4601655D735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6" operator="containsText" id="{AF21CC9A-1789-41EB-9103-0B3D7A87DA8C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7" operator="containsText" id="{EAD3CBF9-97E0-4F14-8B32-8AC6C267A42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48" operator="containsText" id="{6C8E43AC-0808-40CF-AB78-10420A29299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49" operator="containsText" id="{6329D44F-E950-49B1-AB98-D9DB723DDA9B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0" operator="containsText" id="{1CCF662C-BC90-48C3-B430-3E21442B1F4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1" operator="containsText" id="{F3F73149-5E36-4AB6-A582-4D4942694F5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2" operator="containsText" id="{13A6F408-A1F8-4479-8EA0-20556F78D53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53" operator="containsText" id="{2593F329-99D4-45F1-AAEB-9254241039AB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4" operator="containsText" id="{ECC59B95-9D7C-47E0-9B91-148FC4AAF03A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5" operator="containsText" id="{BC92E954-79F5-4698-AF14-1DB1569226A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56" operator="containsText" id="{ECF92072-3A24-4F7D-B972-577D523DA05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7" operator="containsText" id="{F04C6763-34E2-4F0A-A473-83F6ECC8C52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8" operator="containsText" id="{989CBE92-2A08-4F6E-9396-480D4E1D58C0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9" operator="containsText" id="{DFBB758C-CD16-4C37-9C7C-3AA252E339A9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0" operator="containsText" id="{BC0DAC73-530D-4ABB-9969-33D3121ED06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61" operator="containsText" id="{6F342729-D367-4CC7-BDB5-52F0A4B084F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2" operator="containsText" id="{90A0F379-0380-46B8-A59A-AB5C658F1CE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3" operator="containsText" id="{ECCA92D0-E4B5-48F7-BE32-18B5300D78C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4" operator="containsText" id="{E1609A45-672C-451D-AACD-F41C1A0DD10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65" operator="containsText" id="{6B6598A4-FAEF-4835-B986-1FEB1A115D7D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66" operator="containsText" id="{B12F6D6C-BA5C-4129-8EF1-EA21F9E4B6E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7" operator="containsText" id="{3EC4F83E-D406-4336-861F-82F503ECA41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8" operator="containsText" id="{4BB29689-2A22-4C8B-8AA9-FBE6F433FF1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69" operator="containsText" id="{910C226C-8A13-434A-9134-69ABCF7361F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0" operator="containsText" id="{D4D706F3-D5CC-4603-98D2-FF85EDC8E8B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71" operator="containsText" id="{E24BDBB4-1784-4D33-8950-7DB3FC902A7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2" operator="containsText" id="{5E32E76E-9489-46F6-9845-B1616DE79B9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73" operator="containsText" id="{8797C381-18C6-4AAF-8F90-9174C03A67C6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4" operator="containsText" id="{5D3668B2-50FD-4ACA-AF07-FB834A9616E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75" operator="containsText" id="{F10B50B7-9090-4B9D-92FE-6BD808A5DC2B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76" operator="containsText" id="{A7010DF8-FDCE-4054-A20A-43B78E3F204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7" operator="containsText" id="{986FBABE-F6F6-447A-B211-0EEFD6447C8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8" operator="containsText" id="{5D714BD4-E1B4-47E4-A891-C386510BF705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79" operator="containsText" id="{28486DDD-620C-417F-9685-F21235620F6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0" operator="containsText" id="{118A7C61-FFF3-43D5-BDA6-DE95ED72D35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1" operator="containsText" id="{86E44BF6-0FAF-49FF-8C90-3D691BA7450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2" operator="containsText" id="{80385FE0-0187-4FFA-A1FD-1FC6F38214B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3" operator="containsText" id="{52269D90-324E-4DA7-94E0-392B989040A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4" operator="containsText" id="{E839352B-0093-42AD-BF7C-8E2AF7B75B1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5" operator="containsText" id="{A6251E7D-99FB-4128-95C4-DC3FF2EBA5DF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6" operator="containsText" id="{B27AB8A7-5FD8-40DF-82C7-250FAB61FCD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7" operator="containsText" id="{9D82CCBA-C03C-405C-A9EE-93919B099BC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88" operator="containsText" id="{2D5905A3-0DF4-42CE-84CA-36DD4ED4940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9" operator="containsText" id="{E9E37D2A-54B3-44F6-97A7-0C73F496B5C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0" operator="containsText" id="{CA4B8169-1080-4099-8F5B-ABDAC0D6A54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1" operator="containsText" id="{E79CB08F-79ED-4A7A-84DB-7D91D800145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2" operator="containsText" id="{A01E8F11-6670-4245-B564-12C16986AD3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93" operator="containsText" id="{000240DC-B42C-46AA-844E-42AF600BEAA4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4" operator="containsText" id="{20A8BF64-F32F-42A1-B7CC-7AEE299C8857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5" operator="containsText" id="{95C53719-FE57-43F0-87EB-6EB9ABF348B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6" operator="containsText" id="{B1C120B3-0C90-4CBF-81ED-4950A3E2301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7" operator="containsText" id="{287F2F83-27C7-4782-8FA5-973CAA26FB25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98" operator="containsText" id="{0FED5238-559A-4A41-B5D4-8AA9854A3264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9" operator="containsText" id="{0B98662B-1D91-4574-871D-C65D324006D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0" operator="containsText" id="{8A29F2BE-B453-4287-A0F2-0720897C04E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1" operator="containsText" id="{571ACB74-3A13-4E60-A87B-82EF0009278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2" operator="containsText" id="{867102B7-3721-4D2E-90C2-D0F7029A6F5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3" operator="containsText" id="{78A35A19-0F5A-4F0A-AD23-A3A3150799E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4" operator="containsText" id="{0ABFF193-AD88-4A13-B8B4-D882F8BDE8C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05" operator="containsText" id="{85A066AF-4927-482D-A130-E973D13E8FC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6" operator="containsText" id="{7D940280-6B9B-417E-A111-2126FDC2C37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07" operator="containsText" id="{8781680A-8E4F-4353-9F70-1A7380498F5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8" operator="containsText" id="{2AF60036-D790-4271-9F83-06443AB3886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09" operator="containsText" id="{B637D83D-EF39-4F6A-92B6-AC2CF85CD31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10" operator="containsText" id="{83813B61-141F-40A8-82CD-22D6BAB06EE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1" operator="containsText" id="{2054FB96-5414-4B22-8BC9-CAFE30B1515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2" operator="containsText" id="{65AFD1BD-CAD4-452F-B8F9-025A9B23B42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3" operator="containsText" id="{86329DAB-A426-4898-8046-1C2D5F288972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" operator="containsText" id="{7579ABF2-6BE6-4D7E-B905-802F9EEEB49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" operator="containsText" id="{1703D8B6-3C9A-49EA-A207-2AB65C865558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6" operator="containsText" id="{FBEDE311-4679-4696-B581-0E4828FAC8B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7" operator="containsText" id="{A807F177-376B-48BE-A428-FD8528D7FB0B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8" operator="containsText" id="{9206701A-CF3A-43CC-A887-1FF68ABAF5C3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9" operator="containsText" id="{93E1F17E-FF65-4178-B1A5-221F187A4F1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0" operator="containsText" id="{B969D99A-357D-4832-9B2B-C0D96E5B4F7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1" operator="containsText" id="{418351C4-1137-4576-B68B-033A6EDEF47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22" operator="containsText" id="{8BCEC424-48E6-42DF-8AD4-CC5C97458BD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" operator="containsText" id="{B287D23C-DDD5-428E-8396-20FDD874B35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4" operator="containsText" id="{580DD95D-A0FA-417E-80E2-5D5EB65A13D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5" operator="containsText" id="{BB079C65-D8C2-4F3D-8496-0D3CF04E179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6" operator="containsText" id="{1CD5B54D-DA98-40C1-9673-9E52A543DC0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7" operator="containsText" id="{F96CF40F-80BE-495D-88D7-A5564FF044BC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8" operator="containsText" id="{12A91D1C-21A1-448A-A595-15CA0E47B61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9" operator="containsText" id="{872EF9D7-9D56-41AD-B14F-28BDE7328D9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0" operator="containsText" id="{D7E3EFB4-073E-4CD3-B807-C0CC7BCFC02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1" operator="containsText" id="{AB7E8742-C821-4C8B-9559-AE45144B328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2" operator="containsText" id="{D506A9C3-5EE1-4671-8646-001BDF17627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33" operator="containsText" id="{D730C162-2FF5-42DE-B13B-FA1E6FC1616B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34" operator="containsText" id="{106E74A3-E0AE-45A9-BB97-50F037A9D559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5" operator="containsText" id="{E8BA3458-80C2-4530-B08D-E320E8BF2B0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36" operator="containsText" id="{E2F43B92-0C5B-4317-BA69-01C586CF261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7" operator="containsText" id="{B5FC26FA-5968-425F-BC25-401FF38DBF5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8" operator="containsText" id="{FFD31984-6FC4-4DC8-B01E-B128A84A8EC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9" operator="containsText" id="{82752C08-4CF8-461B-AEBF-CAC876CCE79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0" operator="containsText" id="{A942714B-63B3-4F63-A740-A8D33DAB2B40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41" operator="containsText" id="{18FBC94A-A39E-409E-8992-E8FED2C1DA5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2" operator="containsText" id="{736475A8-6FE6-496F-A7F7-573AA15B99B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3" operator="containsText" id="{12BEB4A3-5D77-4F41-9BB7-F4E76B3309D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44" operator="containsText" id="{86A74D1D-11F4-46CF-8A50-16875993AF80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45" operator="containsText" id="{584C9712-08FE-4798-890B-AF9F9E096C3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46" operator="containsText" id="{26B57DDE-9D0A-473A-B534-6C589AC51C8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7" operator="containsText" id="{10B278DF-12C0-4A1B-87B0-CB8535F3963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8" operator="containsText" id="{F8A1D06C-A393-47A1-B99D-668305936AB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9" operator="containsText" id="{98BA41AE-2CDE-4879-BD23-56196F39B778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0" operator="containsText" id="{6B8638B3-F295-4294-8CEE-4F1FA521D11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51" operator="containsText" id="{7F0E318C-36A0-4D33-B8DF-C350CA66E8F3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2" operator="containsText" id="{4666A67E-6ED0-4C97-A2C8-006A060D8C9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53" operator="containsText" id="{F3F0DFE0-9C26-4B81-A000-17BCC36D39E8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4" operator="containsText" id="{98D525C2-1487-4E64-ADF7-ECAEA2D7AD7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55" operator="containsText" id="{D7C6FAF9-F141-4F7F-A797-1C9B35E57218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56" operator="containsText" id="{496F8931-0D3E-4C02-AEFA-44BDDBDCC20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7" operator="containsText" id="{84398FD4-52B4-428B-9543-EA2112D2246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8" operator="containsText" id="{46B98873-EDA7-46D7-AD49-081E19E793C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9" operator="containsText" id="{3C7E76F4-A7F0-4576-AB40-65973451D5D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0" operator="containsText" id="{B01EE49A-0A02-4F95-991A-7E83CEB69F3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1" operator="containsText" id="{23947650-6046-4565-BA55-D71CEDDF25A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2" operator="containsText" id="{E6A619DA-5993-4FFC-9156-8787E008E43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3" operator="containsText" id="{A7E0FBC8-2191-44ED-9F27-A6F2A7CB76F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4" operator="containsText" id="{383CA130-41DF-4F40-809B-7A30D5D6058A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65" operator="containsText" id="{052402A2-C52D-491B-8845-FFE4135037F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" operator="containsText" id="{495673EA-42FB-442D-B61F-8F42FD41318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7" operator="containsText" id="{9216E18B-5B04-495E-A724-DED12CCC9DB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68" operator="containsText" id="{8B435474-83C9-47A5-BCD7-FA9495411F5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9" operator="containsText" id="{1F34FBAD-E6D3-4088-95C5-B2C4C2BD2976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0" operator="containsText" id="{FC5860F4-93F4-4DEF-A0BC-971BE677C62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" operator="containsText" id="{D6942783-B82A-4840-AE0D-9FF35BF52BBF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2" operator="containsText" id="{21F59D56-86CC-4E43-AAC1-CC5E6F7FA23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3" operator="containsText" id="{31CE78D7-FCBD-4096-A58A-84EAF10DD78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4" operator="containsText" id="{7C0CB99F-95EE-4362-ABB8-E8AC494F89A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5" operator="containsText" id="{37D903FF-CBEB-4CEC-AC4D-0AA7BDEB3F9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6" operator="containsText" id="{44D84920-3ECD-4EC5-9D10-B5B22B62BFE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7" operator="containsText" id="{A740647A-789D-4B90-9477-FE245C0CAA8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8" operator="containsText" id="{0C1AFC17-223D-4236-A332-019E04207E2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9" operator="containsText" id="{3C6BEBFB-4A7E-4957-AC88-9F425F4DF4E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80" operator="containsText" id="{C8770C8B-DCC1-49FE-AC94-5CDEC4674D5F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1" operator="containsText" id="{E8DC1859-3EDB-4A16-A773-E7E9458F3F7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2" operator="containsText" id="{C8377166-CACB-4350-A968-8DCB69DC789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3" operator="containsText" id="{6160F9BA-FD42-4079-8F1F-EBE485685B2B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4" operator="containsText" id="{A220E7D5-DD40-41A2-8AA9-ADD20168A9EF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5" operator="containsText" id="{7874ECCD-25B5-4F1D-B381-CE50CD83CEB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86" operator="containsText" id="{4DB6020A-00C7-48DB-B6C3-DF0E0656EBD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87" operator="containsText" id="{75DDDEB1-20B6-471F-8A4F-99494FE5325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8" operator="containsText" id="{182579CA-E598-4F17-A3EC-5EB36DAF7BE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9" operator="containsText" id="{02D5A196-3015-461C-9780-00BED773D8C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0" operator="containsText" id="{633AA7FE-B17E-4DAC-9D65-7219267F05E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91" operator="containsText" id="{B2434869-EF9C-4000-9708-1E0E67EFEFF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92" operator="containsText" id="{86E5737B-1479-4AEB-A7F1-98391FD04E2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3" operator="containsText" id="{93B4DC74-5B32-49A6-B2A7-7084E910869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" operator="containsText" id="{29D834FF-6C4D-41ED-AD46-D053DDB9974D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5" operator="containsText" id="{F654A98C-C85F-4630-877E-A9CEB743240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" operator="containsText" id="{C66D498A-AE72-4AE5-85F0-F3342720996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7" operator="containsText" id="{51523202-350D-4BE1-85FF-67FDFA0A8AAE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8" operator="containsText" id="{0AF2331E-F860-46B6-AF88-99190507DD73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99" operator="containsText" id="{A8F95B23-3A11-415A-A02C-EF5525E5099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0" operator="containsText" id="{6669FEE4-239A-4D7E-B18E-3D0C69516B7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" operator="containsText" id="{5F25696B-28D5-40EC-A2A5-8A216E3B462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2" operator="containsText" id="{4EC22057-C7E5-499C-8DBD-F1688B6D9C6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3" operator="containsText" id="{C3627AA0-403B-4711-9143-974FFA791E6B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04" operator="containsText" id="{90210C75-7D90-4CEE-ACF8-00E74E32D1D8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" operator="containsText" id="{6A4CB1CD-6540-4943-BECB-00483BAC183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6" operator="containsText" id="{E1AA54E6-346E-45A8-988E-1835EA653C6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7" operator="containsText" id="{1346CDDB-9DB5-4598-9617-11E721FCF76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8" operator="containsText" id="{0D8F4E3F-ACE5-4674-BA37-B35F7508F98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9" operator="containsText" id="{3FD675DE-9C20-4C4D-BDA1-AD61B31B723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0" operator="containsText" id="{F9DA6DEE-532C-4B52-8ADA-A3FD2F79D44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11" operator="containsText" id="{D3720E92-448A-46D5-A5D5-630CE1B45859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2" operator="containsText" id="{C1EC072F-4BEF-4DC2-A5F4-A0FB0A34220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13" operator="containsText" id="{506054E6-8E7C-4637-93D8-D981E756452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4" operator="containsText" id="{22F0A8B8-437B-4DFE-9AD3-18841788036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15" operator="containsText" id="{09D33284-F153-4947-AB2E-43805E106E3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16" operator="containsText" id="{8F0912EA-0034-4A85-A65E-6DFA26E3372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7" operator="containsText" id="{B1851644-93EB-4341-B6D5-5E9424660C2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8" operator="containsText" id="{BC77C6C5-FDBF-40D3-B93A-447FEE24354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9" operator="containsText" id="{11A922D6-5C4D-4AB0-A810-E18E620E004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0" operator="containsText" id="{5B7803AC-2EB4-4425-8CB9-2007F7A53FE5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1" operator="containsText" id="{4052B964-7F8D-491D-9449-0A71083F221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2" operator="containsText" id="{20CE33B5-9177-44B0-9D55-145F7216936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3" operator="containsText" id="{358B7788-8B37-4226-A8C7-72AD3BF59E7A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4" operator="containsText" id="{F9DBBE08-9F27-43F9-8EEF-A8CA8FC6F516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5" operator="containsText" id="{D537659C-4EED-4837-83EF-95482039242D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6" operator="containsText" id="{CAC11BB5-60E1-4A45-A792-1E90E533E82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7" operator="containsText" id="{3B7782EF-EAA2-4F37-9722-E67C36D000C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28" operator="containsText" id="{C07CB3BF-35CF-4A7B-B0AD-3107FC99BB4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9" operator="containsText" id="{33FAE6EB-7798-4B1E-A271-A808DCDF306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0" operator="containsText" id="{D2E935C3-C917-4D8C-89FE-7CA21FF2E87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1" operator="containsText" id="{388792B4-AEB7-4F6C-8770-50CB1B118E9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2" operator="containsText" id="{15AAF205-9A9D-4713-9DFA-D653BF4D733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3" operator="containsText" id="{AC88441C-7D3E-4709-B95D-5CD193E4FE11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4" operator="containsText" id="{B5747380-173E-4084-8BE7-921DC366B6E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35" operator="containsText" id="{3D535B38-2185-41B1-85DE-F6D5EB9D71C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6" operator="containsText" id="{27E3652C-29D5-4A87-8EC6-CB27818DF4D1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7" operator="containsText" id="{9E60EB31-E887-47B6-8FE1-B34154F22BA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8" operator="containsText" id="{81486F1D-C2C8-4D6C-988A-0AE129C66EB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9" operator="containsText" id="{9695E424-312F-4086-8C94-0D753EEE5E6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40" operator="containsText" id="{A2118501-BF6C-4607-9206-B6A59FDBAF0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1" operator="containsText" id="{10EE32AF-32F0-4F37-8750-50E336C337E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2" operator="containsText" id="{F7AE3739-6594-4742-934F-7E693E96046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3" operator="containsText" id="{DAADA1AD-42AA-4E9A-8E51-CBE8D11A23B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4" operator="containsText" id="{8851A3E1-CCBC-41F8-942D-A34284B9F53C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5" operator="containsText" id="{10C40D70-665A-43CB-BE8B-8FB2AE63360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6" operator="containsText" id="{4AC6046C-0228-46F8-880A-88479C9557F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7" operator="containsText" id="{DD8E6640-C407-4F6D-907A-065CC014FD7E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8" operator="containsText" id="{599183FC-7C5A-4E45-B172-A3F2317F09F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9" operator="containsText" id="{4EB40BB3-8E8D-46ED-A304-D1013D27068C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0" operator="containsText" id="{EAADF631-60B6-4257-BA80-5756F068AC5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51" operator="containsText" id="{82B46AF5-CCEB-4EE5-AD3A-0F2FF6C1A30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52" operator="containsText" id="{693E13B4-F67D-4738-ADB2-284E2A21ECA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3" operator="containsText" id="{B9854026-5881-4A1D-B54E-BF350267FDF0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4" operator="containsText" id="{7D87D621-5A1C-4EF2-AFE4-74BA71B51749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5" operator="containsText" id="{E6B078DB-171A-4679-9370-F10985581F0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6" operator="containsText" id="{963975A0-DFFB-4641-A7BD-C170EED74BA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7" operator="containsText" id="{AA20C4C8-FECA-49C9-A31B-4D6B00A7763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8" operator="containsText" id="{0CAA314E-C6BD-43DE-BBF8-E1A2870CEF4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9" operator="containsText" id="{A5B08962-C133-4CE6-9703-2B505D7B2C3A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0" operator="containsText" id="{060715B2-F32A-49A9-8961-6973BD89625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1" operator="containsText" id="{F0F2973E-BE96-40B6-9BC1-C78A9617D52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2" operator="containsText" id="{F0008C51-4F1A-4F70-AE60-21F3344ABAB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3" operator="containsText" id="{008D8714-1ABF-4521-89FB-702ED1A1A403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64" operator="containsText" id="{C8D93755-C8A7-43DC-82BF-45809FABBDF6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5" operator="containsText" id="{6D5AA78A-4705-4050-BA51-EAD69467C60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6" operator="containsText" id="{140C92C7-5261-4253-B258-421387015A6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7" operator="containsText" id="{DDBE2F6A-2DE3-429E-9930-22A858123297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8" operator="containsText" id="{A3961506-F52A-41C9-B718-AAB0569CE42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69" operator="containsText" id="{90F24C63-2088-4E08-8BFF-140BF5681850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0" operator="containsText" id="{FE9DC381-C013-41DC-9D7B-C7A56BA761B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71" operator="containsText" id="{78FAB148-F2F0-4194-A53F-7190C172B21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2" operator="containsText" id="{C9CBC5AF-5FD7-476A-8E78-3071A9B3C34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73" operator="containsText" id="{B034AE2B-37F7-419E-BF23-7A49219A9866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4" operator="containsText" id="{D594EB9D-56A4-4F0F-9E97-5ABB24BD012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75" operator="containsText" id="{C7BDA12B-951F-4B31-9AFB-E20265423D1B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76" operator="containsText" id="{9F09865D-B13D-4401-88F3-E811AB68B70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7" operator="containsText" id="{703D2D68-0ECB-4D3A-AB67-6B39F5EDEAA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8" operator="containsText" id="{2273E364-B914-4193-A48C-E6E7C6F3623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79" operator="containsText" id="{131F8D94-5AF4-45D2-8016-62DF9436794A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0" operator="containsText" id="{3980E734-5FC8-42CE-B5FB-02DEAF6526C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1" operator="containsText" id="{8FB1EB0D-EA83-4566-9187-60A275F3CE2E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82" operator="containsText" id="{23499147-56E6-4EE1-BC29-7B65312A2F9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3" operator="containsText" id="{9068183F-508E-411C-8F1B-2C55330306C2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4" operator="containsText" id="{9D6A1617-81F0-41EE-9EF5-0D81758A42D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85" operator="containsText" id="{A5383F11-54F5-4A52-A413-D8EE0CE87D83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6" operator="containsText" id="{7B095B16-8553-46C8-A2B6-3E7385B66F7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7" operator="containsText" id="{D7A6E89E-21E6-4781-BE99-54081A4A24F6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88" operator="containsText" id="{B411C829-98E7-41A5-B925-22196E978C2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89" operator="containsText" id="{2D661B5A-E1AE-441C-9583-9F8252BF2CFD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0" operator="containsText" id="{CF891304-33E9-4462-8246-8B99A212984C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1" operator="containsText" id="{40FA7B2B-6016-4AB5-809C-DE34C29BA9B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2" operator="containsText" id="{31A46856-78B1-4FE3-9C7C-9E09A259029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3" operator="containsText" id="{C6423D37-96CC-4CA4-92F4-72EC4A5DAF0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94" operator="containsText" id="{EE1ADDC4-853D-4928-A4D8-B5A7C7B08BFA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95" operator="containsText" id="{F989C6B9-162C-4825-BFEE-4349A5A537C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6" operator="containsText" id="{4A095DBE-7E7B-44B7-92A1-42242B52E734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97" operator="containsText" id="{0923AC71-D028-45F0-9DC6-E49B22222B67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98" operator="containsText" id="{294481AA-3433-49FF-9903-91DBC52C5482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99" operator="containsText" id="{40CDBFE4-ED0F-4D60-8DCD-2F1888A58DF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00" operator="containsText" id="{41DC3F76-E7FE-4461-AD94-DC9473550B0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1" operator="containsText" id="{85230902-6309-447B-A3D5-14CE08C6DA05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2" operator="containsText" id="{FD18AE92-357F-4EC6-AD6A-55BFC4A5C23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3" operator="containsText" id="{01941C45-18D6-4D8E-9AF8-386F3880945D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4" operator="containsText" id="{60860CDD-01EB-4EC1-B216-4F21B98F7B76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5" operator="containsText" id="{8AF915D5-3DF4-4276-B0C6-2904F43E1F7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6" operator="containsText" id="{27F40953-7A6E-4F3A-9502-6B8EE7AC2D5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07" operator="containsText" id="{DC026D3C-5F8C-4F02-B720-6BE1D5DD49F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8" operator="containsText" id="{5251C658-4DE0-4602-91BA-2D5E6031EA9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09" operator="containsText" id="{96EF2F53-A04E-41B5-9ACF-3C9BC4EEA28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0" operator="containsText" id="{48C72B05-B626-455C-BDC6-E8C169F0D74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11" operator="containsText" id="{36FFA4DE-4D13-4E3F-914A-93E0986970F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12" operator="containsText" id="{2DB69BC8-8F01-4281-9A78-B4CDC3FFBCE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3" operator="containsText" id="{4CC9F0B7-3721-4578-8E10-2DC447D1362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4" operator="containsText" id="{175549EE-717D-43D6-9749-63022BE5067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5" operator="containsText" id="{766B41CE-1CCD-442C-85F6-0380BB5C1C74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6" operator="containsText" id="{417EBDB2-BCEF-4818-B663-466074F47600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7" operator="containsText" id="{BAD3E172-13EC-4A7D-8A90-66E4F57D960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18" operator="containsText" id="{37A8A9BA-07DB-488F-B511-1745B928131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19" operator="containsText" id="{0816F583-989B-4ACE-A2C1-09816BF4F91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0" operator="containsText" id="{9859318B-573A-441E-BB50-0636A4C045E7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21" operator="containsText" id="{71FB0488-A7F9-4636-A899-63BA3A2DBD9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2" operator="containsText" id="{82575949-EDD8-4A0D-A513-57402F09E0A6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23" operator="containsText" id="{94DDED86-854A-489A-B709-9D8EEEF5D66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24" operator="containsText" id="{25A9130F-0343-483F-9732-344B9E7C4D8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5" operator="containsText" id="{8B48A9A1-A446-471D-A52B-AFA75A17504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26" operator="containsText" id="{138887B6-A389-4571-B72B-2E57E360E439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7" operator="containsText" id="{FA62AE9E-B185-45A0-8AE7-6FE451B9ECE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8" operator="containsText" id="{056D21EF-C1AA-4AAD-9ED0-776C22F2D14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9" operator="containsText" id="{91B1A38E-5018-4371-8CFE-2EA0CF1D032E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0" operator="containsText" id="{E90DD12A-295D-426F-8D9E-8B35D41D621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31" operator="containsText" id="{19FCC214-0EBD-4CA9-9A35-234BDE5E8DC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2" operator="containsText" id="{38F59333-F21A-4AAE-99AC-D07EE80CE0A9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33" operator="containsText" id="{BE26168F-5D3E-46C5-A8C6-FF6C4A9FA31A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4" operator="containsText" id="{88E1F422-AB4D-4A43-A8B1-472550C3D20F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35" operator="containsText" id="{CBB709CC-2CD1-4E57-B1A2-1627494199B6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36" operator="containsText" id="{C814EEE6-A5F1-49A8-A829-B1CB551A872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7" operator="containsText" id="{0882AB0E-CCAF-43A4-B63D-037D26D53250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38" operator="containsText" id="{D02AFA32-DA22-476C-A9CE-94DD2F4ACB5E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9" operator="containsText" id="{26E57677-2F25-4971-8BFC-CE91289E57E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0" operator="containsText" id="{0563A70F-0806-4EBF-A675-823721F0B18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1" operator="containsText" id="{409B5909-B0E2-4B10-B17E-1125270EAFA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2" operator="containsText" id="{B66F7CCE-5536-4D5C-970D-E1EE1FAFF5E9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43" operator="containsText" id="{4F45B146-7A55-4307-8BFF-FD3425DD9D4F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4" operator="containsText" id="{31B67414-6BE5-4BE7-8E7F-6CB507927E5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45" operator="containsText" id="{3E9AA6AA-C85E-4DAE-86E2-8F2ACF0C8F65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6" operator="containsText" id="{7F0CA52D-2294-485A-B428-4F5D97C713DB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47" operator="containsText" id="{C2C056BC-2C5F-4157-AEE9-B59C88F105B0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48" operator="containsText" id="{8431C38D-F373-4E45-B7E5-2194C0E0614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49" operator="containsText" id="{296C9288-515B-4328-BCDF-A7071D80BD2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0" operator="containsText" id="{9833D538-754F-43DA-9294-71EABB2E7FF4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1" operator="containsText" id="{A4AED456-38FC-45F5-9F39-DE83EA561C4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2" operator="containsText" id="{C081C943-15A0-4B97-928D-705A5D15142C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3" operator="containsText" id="{F8329A04-E9F0-464C-ACB2-82685AE9D203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4" operator="containsText" id="{1C81626C-8FDA-4613-9679-A22447E9AAF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55" operator="containsText" id="{F3E4F68C-79BA-4A9F-8B89-2E5EA2A4B37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6" operator="containsText" id="{C487EAAC-FE14-4F26-9754-1C1ACECB4FAF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57" operator="containsText" id="{8B1534CD-8C6A-415F-8C98-72F507465909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58" operator="containsText" id="{E0FF78BF-87C8-4BB9-9AF5-73C6ADEAEC91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59" operator="containsText" id="{88B1F024-F9A5-45D5-985D-21DF2A1A804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560" operator="containsText" id="{E6DCAEAD-FCEA-4315-8AB8-33FE6A1BBB4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1" operator="containsText" id="{09263B36-0501-4931-A7DD-E830F033B98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62" operator="containsText" id="{FD31A385-3197-416D-9941-5D3ECE4C09D9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3" operator="containsText" id="{F1A97D10-FB2D-440B-BC34-668D8A93D50E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4" operator="containsText" id="{8CEED245-879C-4166-B953-548EADF566F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5" operator="containsText" id="{8B39ED5B-13BC-4E1F-8634-6247B7A38254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66" operator="containsText" id="{EAB378C8-C008-42C5-8E04-5311978BEC6D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7" operator="containsText" id="{2DE583ED-5DA4-4926-BADC-E03FD48E20E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8" operator="containsText" id="{1372F810-D97A-491E-A5D4-AFFFA648046E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69" operator="containsText" id="{433D29F3-26C6-4232-929D-7EBCA00BACD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70" operator="containsText" id="{7990C7AF-7DA2-42F2-8BAF-1FE6280CF1E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571" operator="containsText" id="{62D89B9B-29E3-4003-8FEC-347B7B082119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230" operator="containsText" id="{637C78A3-ABFE-49BA-B7F7-CE2011BC67F7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1" operator="containsText" id="{2FF5E259-119D-4FF2-8927-6CA3A8E4527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2" operator="containsText" id="{F937160C-0E8A-4001-9975-B9E6940E1223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3" operator="containsText" id="{1E83DFDF-43ED-402D-B9AB-FC8CFCBA94D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4" operator="containsText" id="{4E4B4498-7C6C-4C69-A474-8BC6F06E5E1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5" operator="containsText" id="{3B33061D-5BEB-4534-9B70-4508869F43C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220" operator="containsText" id="{911C7982-4E94-4E7F-AFB5-A00188F5AFD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1" operator="containsText" id="{13319088-E9EC-4D54-8257-91E4F3D4BA2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2" operator="containsText" id="{98AFBD43-A4E5-44E7-A8B3-C5B140DFC4B8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3" operator="containsText" id="{4B2C3BA2-9238-4DE9-8957-CBDCBA699C76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4" operator="containsText" id="{892E529C-C045-462D-879E-FF2DE345068D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5" operator="containsText" id="{0AA52B13-3578-46B1-95FA-0E4C15D7C99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6" operator="containsText" id="{7AFF0B14-8442-4125-AF15-7190A823E7F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7" operator="containsText" id="{1B15FAFA-6C69-46D3-BA02-2C01A39CE57D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8" operator="containsText" id="{A5F99CDA-8057-4310-96D2-4DD71F238BF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9" operator="containsText" id="{BDC3786D-C400-4B45-AE8A-BAF23E2E93F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214" operator="containsText" id="{EFB3738F-8184-4F77-B38E-017DAF458AD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5" operator="containsText" id="{6023A5DA-EC49-4B7A-862D-49D7289C657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6" operator="containsText" id="{9DE2192C-0162-43A3-9EC3-C93B033CD060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7" operator="containsText" id="{303C83DD-B05A-48E6-86DB-87DFC0EDC0DA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8" operator="containsText" id="{3FBE6577-AA00-402F-915D-E19D82A6C30E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19" operator="containsText" id="{B469EDD2-08E4-4020-A263-684D64FB1FB8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m:sqref>P28</xm:sqref>
        </x14:conditionalFormatting>
        <x14:conditionalFormatting xmlns:xm="http://schemas.microsoft.com/office/excel/2006/main">
          <x14:cfRule type="containsText" priority="85" operator="containsText" id="{64C9C40B-D36B-4900-AF25-0FCDED946EB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" operator="containsText" id="{4B4F785D-2323-4381-B7D8-C508F2CAEB3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" operator="containsText" id="{2309D01F-D435-46DD-8290-E92AADD50296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" operator="containsText" id="{14A66440-AEA8-4605-8BCE-B41272012895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" operator="containsText" id="{008C7F34-259D-4596-8531-190528D2F1A8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" operator="containsText" id="{3EF45389-6E87-4E42-AFDF-ABBD7769DE5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" operator="containsText" id="{14656779-27E6-40F4-86ED-B60456D8058F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" operator="containsText" id="{7DEEBE11-D67A-4C4F-B010-ACF7B376E3A1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" operator="containsText" id="{BC0FA47A-DE3F-4EFB-B8A2-EED864A2E0A7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" operator="containsText" id="{A99928A0-5136-4E39-829C-468291BAC56F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5" operator="containsText" id="{FF8ED0EA-5AC0-4F7A-BC61-F368293D468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6" operator="containsText" id="{845B2014-C285-4B41-9217-CC94373E2152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97" operator="containsText" id="{E77CF5F0-0C2C-4005-A2EE-0D19E90C919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8" operator="containsText" id="{ED13F92D-0D6E-41D6-9C22-98D81B28C002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9" operator="containsText" id="{4C8579A5-C68C-4EBD-A077-165E520384A9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0" operator="containsText" id="{EE7B22EA-A152-4AE2-954C-26935E5B891C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1" operator="containsText" id="{71608AD8-2BFE-4985-AED9-81F824C252C7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" operator="containsText" id="{A2653642-B24E-48A9-BD67-40786A56555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" operator="containsText" id="{471429C7-45D8-43A9-AFC1-D60C8087EEC1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4" operator="containsText" id="{7BAF57C7-A294-4800-AE1D-64314DECEC75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5" operator="containsText" id="{A07701C6-595D-45C8-B760-6D6AB9FB007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6" operator="containsText" id="{EA109EA0-45F1-4C16-8504-EA9685A7D7BE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7" operator="containsText" id="{66427D2C-BA40-4ADC-A00E-C398B826C84C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08" operator="containsText" id="{B91B54DA-08CB-44B8-8406-939E34B775EC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09" operator="containsText" id="{15C15366-6DCD-4EA2-AE6C-E267D04FB89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0" operator="containsText" id="{6AF3B71C-48B1-4ACA-9C64-B872F7B678A1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" operator="containsText" id="{89AE664B-682C-414D-AD7D-5936171DE8B4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2" operator="containsText" id="{6DA500DF-7C4F-4258-8C17-E89A6C3D444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3" operator="containsText" id="{6926605A-8656-4542-9C71-1F56960E1C9A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4" operator="containsText" id="{05403376-E795-4FCD-81C5-F410B75452A6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15" operator="containsText" id="{F153B6B7-8BDC-4513-9B92-0F8B23BDEF8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16" operator="containsText" id="{77505D59-D1E3-42B6-9737-34C8C49FB4AC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7" operator="containsText" id="{5635F9EA-CBC0-4360-8E4B-E863487921C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8" operator="containsText" id="{2C7D2D82-BB35-4489-ACAC-211555EFEE4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9" operator="containsText" id="{E1415668-A7E1-425F-A080-D8704D26A40A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0" operator="containsText" id="{1902FE40-37B1-4199-8D55-77741BB787E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21" operator="containsText" id="{8AFE0E12-8CFD-4D80-8086-5AC541FBB28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2" operator="containsText" id="{0BEB939E-8DC3-4FC8-B468-3262E9EBDE87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3" operator="containsText" id="{DDE5B264-A87B-403E-9AE5-B0A548C526C7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4" operator="containsText" id="{CC403AAB-ED2C-4DC7-BCF0-1917BFBD844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5" operator="containsText" id="{2C2F3395-CF8F-49B4-A0FC-8D71EC8D792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6" operator="containsText" id="{D0E2D81C-203E-4153-A465-3089083BC522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27" operator="containsText" id="{63A985D3-5CCC-4EAA-8927-0C86982BFE9B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28" operator="containsText" id="{5A527F52-822B-474D-B237-77E371EADB9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9" operator="containsText" id="{CA0E712D-8C06-43D5-BFD4-3413EF762FE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0" operator="containsText" id="{C45C38D4-D8BE-4E23-A848-08CE93DBB8E2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1" operator="containsText" id="{CB46C924-9F13-48B5-913C-7466ECFCCDF4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32" operator="containsText" id="{19AF6ACD-8EC2-4F20-A5C3-72D72B43A33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3" operator="containsText" id="{025B2FA6-437F-4C7C-B1D0-06D83F558D71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4" operator="containsText" id="{A49471B0-9A03-47D5-BF0E-768F427A04CB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5" operator="containsText" id="{F4C614CB-578A-4BCA-951B-29C5D8CD2399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6" operator="containsText" id="{056CD7FA-9A8D-4E47-928E-5657B1FA3EBD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7" operator="containsText" id="{7138833A-3E72-426A-9809-3652C56633DF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8" operator="containsText" id="{63C5E565-88EC-43C8-BBC6-9F28A3DA436F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9" operator="containsText" id="{689A7A87-903E-45A9-BA8E-4FEBDF231BD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0" operator="containsText" id="{52D7250C-415C-4476-AFAC-4E2057AFC06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1" operator="containsText" id="{C1860A9E-12B4-4BBD-81DA-7425AF81C05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2" operator="containsText" id="{865548C6-47E0-4FDF-854C-8ECE34D98191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" operator="containsText" id="{871D7632-EC9A-4D46-B043-E2C5E7FE54B9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4" operator="containsText" id="{AD9BD64C-84F5-4097-8628-C24CB5E6307F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45" operator="containsText" id="{6D59AD19-D0DB-4D0C-AF1D-8DF9FA70039B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6" operator="containsText" id="{E9021B78-AA95-4A0A-BCB8-881284F9360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7" operator="containsText" id="{B20193F3-68C5-467C-9C29-8E7E7DBCBF6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8" operator="containsText" id="{0E3D890C-95B4-402C-9E18-9FA3E2EB8C61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9" operator="containsText" id="{15DA617C-C8E0-4EAD-8EBB-7C8EB844AC0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0" operator="containsText" id="{2DFA57F3-5597-46A6-BBC9-3498C9DDF451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1" operator="containsText" id="{9D43A4E7-D617-4443-BD68-081E352B3355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52" operator="containsText" id="{5A8AFDEF-E1E0-4767-BACC-EF47A58DAE70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3" operator="containsText" id="{F7BAA9D9-17CE-44F6-9858-9FF94B87F99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4" operator="containsText" id="{6CAD45C4-27B7-4235-A35A-30CCCF6BB94F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5" operator="containsText" id="{21D266E2-305D-4724-A750-5A136721C04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6" operator="containsText" id="{AB4BD566-0A1F-4F23-8B32-896DC98B3D9C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57" operator="containsText" id="{943B5427-14FA-4B10-AE87-9279CD1F99D5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8" operator="containsText" id="{F6BA40FA-F868-4218-8EC0-BCE73000FAAE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9" operator="containsText" id="{F75D82CC-D877-4FFA-A597-4A639C45924B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" operator="containsText" id="{066AC54C-1726-44C6-BA65-9E5255173679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" operator="containsText" id="{B5FC3027-8379-4237-84CD-76E662670CC3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2" operator="containsText" id="{ACE039E2-97E3-43CA-9E57-5465E806085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3" operator="containsText" id="{61A19E90-8A6F-4D63-95DF-99AC78DA1EBE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4" operator="containsText" id="{E4F57A3E-2391-4896-A2D9-38C84E9718B6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" operator="containsText" id="{4583A79F-7F11-4A60-88ED-F722727220DD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" operator="containsText" id="{A46E5F0C-2D57-4CB1-AD77-D14A7E2FA94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" operator="containsText" id="{63F3D81B-C37E-4EFF-B581-52A173345DA5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" operator="containsText" id="{1B0A7457-FFCA-480E-A3C5-FC689A4CDCB8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69" operator="containsText" id="{E7B918FD-F25C-40D5-B26D-267FDA3E3773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" operator="containsText" id="{C9516D54-90EA-4E92-BB51-7B658573736F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" operator="containsText" id="{1F2EB401-477B-4CEA-AAB2-7A784B243302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" operator="containsText" id="{F4321B76-CC11-41D5-8AA4-31F9DFD869E3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" operator="containsText" id="{B6C5D979-335D-4059-BEF5-5E873E197BEE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" operator="containsText" id="{8EF8029A-031D-4163-A169-069BEA65C83D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" operator="containsText" id="{EEFFC034-78BE-49D3-BF59-D5CEB86E96E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" operator="containsText" id="{BDC68DD3-9725-4281-9069-E439B050B6D8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" operator="containsText" id="{2F561F65-17B3-4217-A2C6-305EC377D54B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" operator="containsText" id="{7989D575-511C-4CBC-AD5A-E77446268220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9" operator="containsText" id="{B30A9547-00F0-430D-BB09-27E77E414E13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0" operator="containsText" id="{235232FD-A24E-4E51-B2E5-B3649D0B90D7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81" operator="containsText" id="{53EDFB81-D4D1-426C-B684-E8ECAF8CBE7C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2" operator="containsText" id="{0EC85AB1-E8F0-4F44-81E6-1E2375FECD63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3" operator="containsText" id="{1DFCA9B9-7EDD-452F-A509-61F8EE11E4FF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4" operator="containsText" id="{F2AF26B3-9243-49CD-A6A4-21DB8CF6F6E1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5" operator="containsText" id="{5C1BB487-7F49-4AF4-AF97-ABD626D9A474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6" operator="containsText" id="{7225302B-7B05-4F86-94E5-A7EC445AB5AA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7" operator="containsText" id="{60449057-5FE5-46A6-B96A-3A3EA3DC7746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88" operator="containsText" id="{7D12F86A-91D3-476F-8E13-CCA8BA478DAB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9" operator="containsText" id="{A273B882-1E02-4FC7-823E-D591E6AAB4F8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0" operator="containsText" id="{7FFBE7CA-29C4-4879-BAE8-3B982F3F4AD6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1" operator="containsText" id="{76D9AF33-C4CA-4E8F-A191-F379C5CA67A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92" operator="containsText" id="{288D8041-B846-44FC-AF05-77A37A1607E1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93" operator="containsText" id="{6B8D0616-98BB-43AC-85A4-B4FBB7FA258A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4" operator="containsText" id="{DAFB0FD2-90CF-41E9-843D-ADE61DDEB53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5" operator="containsText" id="{D218C136-202C-41BF-A19F-D2A41ABF0B19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6" operator="containsText" id="{5D19A181-E843-429C-A7F2-5A39F64D02B7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7" operator="containsText" id="{A7B8A0CA-C0B4-4B68-AB71-2386440B016C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98" operator="containsText" id="{BBA7A667-16DC-4679-955F-74FB89C8337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99" operator="containsText" id="{73065F7E-32A7-4FA5-952D-3BC1BE77D845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0" operator="containsText" id="{C2BB2E67-34BB-435F-97E4-2FE461E5CC24}">
            <xm:f>NOT(ISERROR(SEARCH($Q$44,P28)))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1" operator="containsText" id="{4645199E-3EA4-45F5-B9A1-AF2324B6CFED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02" operator="containsText" id="{3907610C-C2F5-49F5-AA03-B9E6A853F1BE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03" operator="containsText" id="{9B68CC5F-D9AE-4588-A0C2-1D788571EF22}">
            <xm:f>NOT(ISERROR(SEARCH($P$44,P28)))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4" operator="containsText" id="{0CBA9F8A-B1FF-4510-AC12-F5AAF68C2954}">
            <xm:f>NOT(ISERROR(SEARCH($O$44,P28)))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5" operator="containsText" id="{A402747C-D028-4B5B-AC38-3A5B06838390}">
            <xm:f>NOT(ISERROR(SEARCH($N$44,P28)))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6" operator="containsText" id="{012B12CC-ACE1-4EE4-B60B-D098E4056CC8}">
            <xm:f>NOT(ISERROR(SEARCH($M$44,P28)))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7" operator="containsText" id="{F3B4A400-8AE9-447D-B9B4-B6974DFE548B}">
            <xm:f>NOT(ISERROR(SEARCH($L$44,P28)))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8" operator="containsText" id="{CFD09915-2A5D-4B1A-B8CE-5816E3E6C735}">
            <xm:f>NOT(ISERROR(SEARCH($K$44,P28)))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9" operator="containsText" id="{7E040E38-12A4-4A42-901F-5A200A8A74F4}">
            <xm:f>NOT(ISERROR(SEARCH($J$44,P28)))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10" operator="containsText" id="{2CCA0462-7B80-4670-9C6A-F7C11D09F3E7}">
            <xm:f>NOT(ISERROR(SEARCH(#REF!,P28)))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1" operator="containsText" id="{F0BD5354-D561-4111-81DE-2382CCA03A40}">
            <xm:f>NOT(ISERROR(SEARCH($R$44,P28)))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2" operator="containsText" id="{EB6D3558-D82D-4DE8-9B75-31A37F3B96DE}">
            <xm:f>NOT(ISERROR(SEARCH(#REF!,P28)))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3" operator="containsText" id="{976B8708-CAED-4C72-9933-BB4A474268A4}">
            <xm:f>NOT(ISERROR(SEARCH($I$44,P28)))</xm:f>
            <xm:f>$I$44</xm:f>
            <x14:dxf>
              <fill>
                <patternFill>
                  <bgColor theme="2"/>
                </patternFill>
              </fill>
            </x14:dxf>
          </x14:cfRule>
          <xm:sqref>P28:Q28</xm:sqref>
        </x14:conditionalFormatting>
        <x14:conditionalFormatting xmlns:xm="http://schemas.microsoft.com/office/excel/2006/main">
          <x14:cfRule type="containsText" priority="1" operator="containsText" id="{65E5DFEF-53CD-4540-A18F-3050C354DFC2}">
            <xm:f>NOT(ISERROR(SEARCH($P$44,O20)))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" operator="containsText" id="{8896C89D-6CE7-40E3-8EB7-98F3FFEDC976}">
            <xm:f>NOT(ISERROR(SEARCH($O$44,O20)))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21EF6EF6-0B19-4E03-8A5B-8C13327FB4AF}">
            <xm:f>NOT(ISERROR(SEARCH($N$44,O20)))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" operator="containsText" id="{9B719F6A-5C78-432E-B513-2283E23E2402}">
            <xm:f>NOT(ISERROR(SEARCH($M$44,O20)))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" operator="containsText" id="{B519BE22-41DC-44B4-ADEC-02A74F6C989F}">
            <xm:f>NOT(ISERROR(SEARCH($L$44,O20)))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132520A8-A899-4AD5-A471-BB9018A3808D}">
            <xm:f>NOT(ISERROR(SEARCH($K$44,O20)))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" operator="containsText" id="{AC331B5D-81A7-45A3-BF7B-BCA07BBAAB9F}">
            <xm:f>NOT(ISERROR(SEARCH($J$44,O20)))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" operator="containsText" id="{577E6E67-3DF3-4E98-B2D5-3270C6B1C3B6}">
            <xm:f>NOT(ISERROR(SEARCH(#REF!,O20)))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" operator="containsText" id="{8FC8182A-5F7D-49D0-932D-BD7A74D27A5C}">
            <xm:f>NOT(ISERROR(SEARCH($R$44,O20)))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" operator="containsText" id="{94FF4B1B-B874-4AD6-9FA3-E46B4283EC57}">
            <xm:f>NOT(ISERROR(SEARCH($Q$44,O20)))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64A5F83-D47D-47CC-97C1-477A38D10178}">
            <xm:f>NOT(ISERROR(SEARCH(#REF!,O20)))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2" operator="containsText" id="{A5E2FDDE-EEC0-49B1-8EA3-CB96E7E79C7C}">
            <xm:f>NOT(ISERROR(SEARCH($I$44,O20)))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13" operator="containsText" id="{6FDF5069-3A75-41D7-A90B-6AC4BB1A2B32}">
            <xm:f>NOT(ISERROR(SEARCH($P$44,O20)))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" operator="containsText" id="{147A786A-C4AC-4D06-842C-2D31C92B32CD}">
            <xm:f>NOT(ISERROR(SEARCH($O$44,O20)))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" operator="containsText" id="{61C4A803-6380-41BC-962A-028FBB74C8FF}">
            <xm:f>NOT(ISERROR(SEARCH($N$44,O20)))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2077403-6139-4CC4-8434-00EFE5ED63D2}">
            <xm:f>NOT(ISERROR(SEARCH($M$44,O20)))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" operator="containsText" id="{F3328376-C654-4EBF-BAFC-FD3645056969}">
            <xm:f>NOT(ISERROR(SEARCH($L$44,O20)))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F8AAF4C2-EB1F-47CE-BFA4-180FFCF26D1D}">
            <xm:f>NOT(ISERROR(SEARCH($K$44,O20)))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" operator="containsText" id="{32D650D8-EB2B-4E03-8EAA-D4DA4CD4DB38}">
            <xm:f>NOT(ISERROR(SEARCH($J$44,O20)))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" operator="containsText" id="{701C0713-6337-413C-89D1-9BF1B9E53684}">
            <xm:f>NOT(ISERROR(SEARCH(#REF!,O20)))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1" operator="containsText" id="{92CA63B6-DA34-4955-8051-BC59802D0F29}">
            <xm:f>NOT(ISERROR(SEARCH($R$44,O20)))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2" operator="containsText" id="{C74F1FD4-F50A-4C29-85A1-CBED5913FA78}">
            <xm:f>NOT(ISERROR(SEARCH($Q$44,O20)))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" operator="containsText" id="{B7941212-01A1-4A07-A4D4-EB0FA7805C0E}">
            <xm:f>NOT(ISERROR(SEARCH(#REF!,O20)))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4" operator="containsText" id="{A53B2DFA-E54F-4F84-BE4B-19F6F937841A}">
            <xm:f>NOT(ISERROR(SEARCH($I$44,O20)))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25" operator="containsText" id="{2FF05B5A-D65C-4A69-88A7-A2D790A79E90}">
            <xm:f>NOT(ISERROR(SEARCH($P$44,O20)))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6" operator="containsText" id="{F7EB8353-BAFF-4BF7-B3E1-62C33D070095}">
            <xm:f>NOT(ISERROR(SEARCH($O$44,O20)))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" operator="containsText" id="{5AFCE199-A267-4019-A123-657E77B9B636}">
            <xm:f>NOT(ISERROR(SEARCH($N$44,O20)))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" operator="containsText" id="{A71AF090-31B0-4EFD-9C28-9B0C1884566B}">
            <xm:f>NOT(ISERROR(SEARCH($M$44,O20)))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9" operator="containsText" id="{43C1C69E-FEE6-47EC-80B9-590A11F14AFB}">
            <xm:f>NOT(ISERROR(SEARCH($L$44,O20)))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0" operator="containsText" id="{569E8B2F-0853-4727-A47D-3591169D7909}">
            <xm:f>NOT(ISERROR(SEARCH($K$44,O20)))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" operator="containsText" id="{3445B741-A9A8-4095-A803-897958053D6B}">
            <xm:f>NOT(ISERROR(SEARCH($J$44,O20)))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" operator="containsText" id="{D7F5E823-7F18-41B6-B49C-36B4830BFD8B}">
            <xm:f>NOT(ISERROR(SEARCH(#REF!,O20)))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3" operator="containsText" id="{A7C4E075-ED20-48D4-AD65-801B3D601E56}">
            <xm:f>NOT(ISERROR(SEARCH($R$44,O20)))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4" operator="containsText" id="{41784410-1C4E-435B-B953-6977F26A2488}">
            <xm:f>NOT(ISERROR(SEARCH($Q$44,O20)))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5" operator="containsText" id="{E891E650-E798-4AB7-8EFD-3EADC8C73306}">
            <xm:f>NOT(ISERROR(SEARCH(#REF!,O20)))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6" operator="containsText" id="{1AFA868E-F80B-4493-9E5F-24A435A93427}">
            <xm:f>NOT(ISERROR(SEARCH($I$44,O20)))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37" operator="containsText" id="{CFB2632F-E587-46A1-A74E-90E6FE867155}">
            <xm:f>NOT(ISERROR(SEARCH($P$44,O20)))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8" operator="containsText" id="{A21CAFEA-891A-44DB-B4A0-A91F0673242B}">
            <xm:f>NOT(ISERROR(SEARCH($O$44,O20)))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" operator="containsText" id="{747F2076-023E-450A-BFA4-CBCF855273C5}">
            <xm:f>NOT(ISERROR(SEARCH($N$44,O20)))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0" operator="containsText" id="{181E92A8-FD7F-4888-84BA-A3D9BE81A7E3}">
            <xm:f>NOT(ISERROR(SEARCH($M$44,O20)))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1" operator="containsText" id="{C33247A2-D411-4C73-A497-CD941F54CE88}">
            <xm:f>NOT(ISERROR(SEARCH($L$44,O20)))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458B8074-A5E2-48A1-A6E7-855B446A8F5E}">
            <xm:f>NOT(ISERROR(SEARCH($K$44,O20)))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" operator="containsText" id="{8EEEBF5F-8068-45D3-AC8B-60727031AA1C}">
            <xm:f>NOT(ISERROR(SEARCH($J$44,O20)))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" operator="containsText" id="{40A3E092-946B-4A85-BB31-D824306F8CAC}">
            <xm:f>NOT(ISERROR(SEARCH(#REF!,O20)))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" operator="containsText" id="{10BB54F1-C85C-4932-8E68-D302837A337A}">
            <xm:f>NOT(ISERROR(SEARCH($R$44,O20)))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" operator="containsText" id="{370D7196-8B8D-47F0-BC29-DFA44D861546}">
            <xm:f>NOT(ISERROR(SEARCH($Q$44,O20)))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7" operator="containsText" id="{6DD74E4D-E0AF-429C-8F6A-B5EEDC37B474}">
            <xm:f>NOT(ISERROR(SEARCH(#REF!,O20)))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8" operator="containsText" id="{6987C8AD-A742-493C-A47B-148E2720E9BE}">
            <xm:f>NOT(ISERROR(SEARCH($I$44,O20)))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49" operator="containsText" id="{E868B095-880A-4EE2-9C4F-3AAED7A9428C}">
            <xm:f>NOT(ISERROR(SEARCH($P$44,O20)))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0" operator="containsText" id="{F742EC84-8857-439B-8ED8-321A6ABE734F}">
            <xm:f>NOT(ISERROR(SEARCH($O$44,O20)))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1" operator="containsText" id="{A62A55F0-25AC-4E91-AE79-47A7C711DF8E}">
            <xm:f>NOT(ISERROR(SEARCH($N$44,O20)))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2" operator="containsText" id="{51CACE28-D427-4A75-80C0-72E3E2CFA057}">
            <xm:f>NOT(ISERROR(SEARCH($M$44,O20)))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3" operator="containsText" id="{2F09CA30-C344-42C5-A979-96722F9C5F19}">
            <xm:f>NOT(ISERROR(SEARCH($L$44,O20)))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4" operator="containsText" id="{C68F33E5-3F83-4E7C-831C-D2B80A1BD412}">
            <xm:f>NOT(ISERROR(SEARCH($K$44,O20)))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5" operator="containsText" id="{A69B1978-4FF9-42BC-B7A1-9C26631A7E71}">
            <xm:f>NOT(ISERROR(SEARCH($J$44,O20)))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56" operator="containsText" id="{48FFE11C-3E8B-43FB-B5A7-92C70E1E190D}">
            <xm:f>NOT(ISERROR(SEARCH(#REF!,O20)))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7" operator="containsText" id="{FC17D622-2D4A-4DD9-B6E8-3C523B42D763}">
            <xm:f>NOT(ISERROR(SEARCH($R$44,O20)))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58" operator="containsText" id="{33980A59-B0C4-410D-8A51-69C020AA0754}">
            <xm:f>NOT(ISERROR(SEARCH($Q$44,O20)))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59" operator="containsText" id="{EBEC2BF8-BEF8-4BD6-8952-DB7BF06B9193}">
            <xm:f>NOT(ISERROR(SEARCH(#REF!,O20)))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60" operator="containsText" id="{23483C9F-5D14-4899-AD2F-C569BBD7CDAA}">
            <xm:f>NOT(ISERROR(SEARCH($I$44,O20)))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61" operator="containsText" id="{576D3134-EA11-401C-8B0C-2F3F43908F15}">
            <xm:f>NOT(ISERROR(SEARCH($P$44,O20)))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" operator="containsText" id="{4E66BC51-BBAA-47E4-950B-063CF8882298}">
            <xm:f>NOT(ISERROR(SEARCH($O$44,O20)))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3" operator="containsText" id="{8A13DD9D-7777-4F3A-A3E4-AFC22B04081F}">
            <xm:f>NOT(ISERROR(SEARCH($N$44,O20)))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4" operator="containsText" id="{DDA42A1F-5C01-49DB-94D8-D8EE10AFC544}">
            <xm:f>NOT(ISERROR(SEARCH($M$44,O20)))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5" operator="containsText" id="{1BBC1ECF-443D-4BC5-8794-90D54C9497CD}">
            <xm:f>NOT(ISERROR(SEARCH($L$44,O20)))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6" operator="containsText" id="{E35529C1-4B21-4112-BC89-25BE73AED21B}">
            <xm:f>NOT(ISERROR(SEARCH($K$44,O20)))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" operator="containsText" id="{E49EA225-2EE4-4E76-8694-EE3EB05A1C89}">
            <xm:f>NOT(ISERROR(SEARCH($J$44,O20)))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8" operator="containsText" id="{926539AA-D684-4A47-870A-35A238C45088}">
            <xm:f>NOT(ISERROR(SEARCH(#REF!,O20)))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69" operator="containsText" id="{398C524E-654B-4EB3-B854-99D476CC9801}">
            <xm:f>NOT(ISERROR(SEARCH($R$44,O20)))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70" operator="containsText" id="{68E831D7-33F5-4632-AB63-D5D2FCFD2B1D}">
            <xm:f>NOT(ISERROR(SEARCH($Q$44,O20)))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1" operator="containsText" id="{47AF64F5-C150-42D4-BDF2-9469A0560C0C}">
            <xm:f>NOT(ISERROR(SEARCH(#REF!,O20)))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72" operator="containsText" id="{27861E11-4EF1-4216-9D5C-FCA0F9D3C7FD}">
            <xm:f>NOT(ISERROR(SEARCH($I$44,O20)))</xm:f>
            <xm:f>$I$44</xm:f>
            <x14:dxf>
              <fill>
                <patternFill>
                  <bgColor theme="2"/>
                </patternFill>
              </fill>
            </x14:dxf>
          </x14:cfRule>
          <x14:cfRule type="containsText" priority="73" operator="containsText" id="{912D6635-5563-4EE4-9B34-E099D109EE7B}">
            <xm:f>NOT(ISERROR(SEARCH($P$44,O20)))</xm:f>
            <xm:f>$P$44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4" operator="containsText" id="{EC0436AC-D36D-4EFC-A33E-01F9A4E537CA}">
            <xm:f>NOT(ISERROR(SEARCH($O$44,O20)))</xm:f>
            <xm:f>$O$44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5" operator="containsText" id="{AB8EBCD4-5C6C-4ACA-B49E-C84A0E9BB282}">
            <xm:f>NOT(ISERROR(SEARCH($N$44,O20)))</xm:f>
            <xm:f>$N$44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" operator="containsText" id="{931CD581-7ED3-48D2-8737-6167034C62FA}">
            <xm:f>NOT(ISERROR(SEARCH($M$44,O20)))</xm:f>
            <xm:f>$M$44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7" operator="containsText" id="{52DB3C10-91A3-4F47-8184-95063752EE6B}">
            <xm:f>NOT(ISERROR(SEARCH($L$44,O20)))</xm:f>
            <xm:f>$L$44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8" operator="containsText" id="{9833780E-F437-4ADA-B3C3-F79FE2E0A83B}">
            <xm:f>NOT(ISERROR(SEARCH($K$44,O20)))</xm:f>
            <xm:f>$K$44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9" operator="containsText" id="{F14BF9AA-BEB0-4510-9851-A74B1ED086BE}">
            <xm:f>NOT(ISERROR(SEARCH($J$44,O20)))</xm:f>
            <xm:f>$J$44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0" operator="containsText" id="{7CC50E2F-2F38-4CF2-8B49-2CD6A01A73F5}">
            <xm:f>NOT(ISERROR(SEARCH(#REF!,O20)))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1" operator="containsText" id="{59386C58-EC7F-4074-AF5D-F74CE392ED99}">
            <xm:f>NOT(ISERROR(SEARCH($R$44,O20)))</xm:f>
            <xm:f>$R$44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82" operator="containsText" id="{B79DE6A1-2DB5-4035-873B-00ED470DD11F}">
            <xm:f>NOT(ISERROR(SEARCH($Q$44,O20)))</xm:f>
            <xm:f>$Q$44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3" operator="containsText" id="{14F042EB-740B-45B2-89D7-0105A16B22FA}">
            <xm:f>NOT(ISERROR(SEARCH(#REF!,O20)))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84" operator="containsText" id="{C61AEE41-C0E2-4348-8717-3F30C26F3170}">
            <xm:f>NOT(ISERROR(SEARCH($I$44,O20)))</xm:f>
            <xm:f>$I$44</xm:f>
            <x14:dxf>
              <fill>
                <patternFill>
                  <bgColor theme="2"/>
                </patternFill>
              </fill>
            </x14:dxf>
          </x14:cfRule>
          <xm:sqref>O20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09116-F9F8-487C-950B-6A0249BEDC47}">
  <sheetPr>
    <tabColor rgb="FFCCFFCC"/>
    <pageSetUpPr fitToPage="1"/>
  </sheetPr>
  <dimension ref="A1:Z74"/>
  <sheetViews>
    <sheetView showGridLines="0" zoomScale="60" zoomScaleNormal="60" zoomScaleSheetLayoutView="25" zoomScalePageLayoutView="70" workbookViewId="0">
      <selection activeCell="B3" sqref="B3"/>
    </sheetView>
  </sheetViews>
  <sheetFormatPr defaultColWidth="7.85546875" defaultRowHeight="15"/>
  <cols>
    <col min="1" max="1" width="40.85546875" style="8" customWidth="1"/>
    <col min="2" max="2" width="34.5703125" style="8" customWidth="1"/>
    <col min="3" max="3" width="1.5703125" style="1" customWidth="1"/>
    <col min="4" max="7" width="5.140625" style="1" customWidth="1"/>
    <col min="8" max="8" width="29" style="8" customWidth="1"/>
    <col min="9" max="9" width="21" style="12" customWidth="1"/>
    <col min="10" max="10" width="15.140625" style="12" customWidth="1"/>
    <col min="11" max="11" width="15.85546875" style="12" customWidth="1"/>
    <col min="12" max="12" width="15.28515625" style="12" customWidth="1"/>
    <col min="13" max="23" width="15.5703125" style="8" customWidth="1"/>
    <col min="24" max="24" width="15.85546875" style="8" customWidth="1"/>
    <col min="25" max="25" width="34.85546875" style="2" customWidth="1"/>
    <col min="26" max="26" width="14.28515625" style="3" hidden="1" customWidth="1"/>
    <col min="27" max="29" width="37.7109375" style="1" customWidth="1"/>
    <col min="30" max="33" width="14.7109375" style="1" customWidth="1"/>
    <col min="34" max="16384" width="7.85546875" style="1"/>
  </cols>
  <sheetData>
    <row r="1" spans="1:26" s="16" customFormat="1" ht="88.5" customHeight="1">
      <c r="E1" s="55"/>
      <c r="H1" s="34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17"/>
    </row>
    <row r="2" spans="1:26" ht="30" customHeight="1">
      <c r="A2" s="330" t="s">
        <v>132</v>
      </c>
      <c r="B2" s="331"/>
      <c r="H2" s="366" t="s">
        <v>133</v>
      </c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367"/>
      <c r="W2" s="367"/>
      <c r="X2" s="367"/>
      <c r="Y2" s="368"/>
    </row>
    <row r="3" spans="1:26" ht="27.75" customHeight="1">
      <c r="A3" s="81" t="s">
        <v>134</v>
      </c>
      <c r="B3" s="82" t="s">
        <v>284</v>
      </c>
      <c r="H3" s="369" t="s">
        <v>136</v>
      </c>
      <c r="I3" s="370"/>
      <c r="J3" s="200" t="s">
        <v>285</v>
      </c>
      <c r="K3" s="200" t="s">
        <v>180</v>
      </c>
      <c r="L3" s="84" t="s">
        <v>253</v>
      </c>
      <c r="M3" s="78" t="s">
        <v>138</v>
      </c>
      <c r="N3" s="78" t="s">
        <v>139</v>
      </c>
      <c r="O3" s="78" t="s">
        <v>140</v>
      </c>
      <c r="P3" s="78" t="s">
        <v>141</v>
      </c>
      <c r="Q3" s="78" t="s">
        <v>142</v>
      </c>
      <c r="R3" s="78" t="s">
        <v>143</v>
      </c>
      <c r="S3" s="78" t="s">
        <v>144</v>
      </c>
      <c r="T3" s="78" t="s">
        <v>145</v>
      </c>
      <c r="U3" s="78" t="s">
        <v>146</v>
      </c>
      <c r="V3" s="78" t="s">
        <v>147</v>
      </c>
      <c r="W3" s="78" t="s">
        <v>148</v>
      </c>
      <c r="X3" s="234" t="s">
        <v>286</v>
      </c>
      <c r="Y3" s="63">
        <f>SUM(M4:W4)</f>
        <v>0.94999999999999984</v>
      </c>
    </row>
    <row r="4" spans="1:26" s="6" customFormat="1" ht="27.75" customHeight="1">
      <c r="A4" s="57" t="s">
        <v>149</v>
      </c>
      <c r="B4" s="103">
        <v>107550</v>
      </c>
      <c r="C4" s="4"/>
      <c r="D4" s="1"/>
      <c r="E4" s="1"/>
      <c r="F4" s="1"/>
      <c r="G4" s="1"/>
      <c r="H4" s="371" t="s">
        <v>150</v>
      </c>
      <c r="I4" s="372"/>
      <c r="J4" s="201"/>
      <c r="K4" s="113">
        <v>0.02</v>
      </c>
      <c r="L4" s="113">
        <v>0.03</v>
      </c>
      <c r="M4" s="113">
        <v>0.08</v>
      </c>
      <c r="N4" s="113">
        <v>0.1</v>
      </c>
      <c r="O4" s="113">
        <v>0.09</v>
      </c>
      <c r="P4" s="113">
        <v>0.1</v>
      </c>
      <c r="Q4" s="113">
        <v>0.1</v>
      </c>
      <c r="R4" s="113">
        <v>0.1</v>
      </c>
      <c r="S4" s="113">
        <v>0.09</v>
      </c>
      <c r="T4" s="113">
        <v>0.09</v>
      </c>
      <c r="U4" s="113">
        <v>0.08</v>
      </c>
      <c r="V4" s="113">
        <v>0.08</v>
      </c>
      <c r="W4" s="113">
        <v>0.04</v>
      </c>
      <c r="X4" s="235">
        <v>0</v>
      </c>
      <c r="Y4" s="64" t="s">
        <v>151</v>
      </c>
      <c r="Z4" s="5"/>
    </row>
    <row r="5" spans="1:26" s="6" customFormat="1" ht="27.75" customHeight="1">
      <c r="A5" s="57" t="s">
        <v>152</v>
      </c>
      <c r="B5" s="103">
        <v>110000</v>
      </c>
      <c r="C5" s="86">
        <f>B5/B4</f>
        <v>1.0227801022780103</v>
      </c>
      <c r="D5" s="352" t="s">
        <v>153</v>
      </c>
      <c r="E5" s="15"/>
      <c r="F5" s="15"/>
      <c r="G5" s="15"/>
      <c r="H5" s="373" t="s">
        <v>154</v>
      </c>
      <c r="I5" s="374"/>
      <c r="J5" s="202"/>
      <c r="K5" s="114">
        <f t="shared" ref="K5" si="0">SUM(K$4:K$4)*$B$4</f>
        <v>2151</v>
      </c>
      <c r="L5" s="114">
        <f>SUM(K$4:L$4)*$B$4</f>
        <v>5377.5</v>
      </c>
      <c r="M5" s="114">
        <f>SUM(K$4:M$4)*$B$4</f>
        <v>13981.5</v>
      </c>
      <c r="N5" s="114">
        <f>SUM(K4:N4)*$B$4</f>
        <v>24736.5</v>
      </c>
      <c r="O5" s="114">
        <f>SUM(K4:O4)*$B$4</f>
        <v>34416</v>
      </c>
      <c r="P5" s="114">
        <f>SUM(K4:P4)*$B$4</f>
        <v>45171.000000000007</v>
      </c>
      <c r="Q5" s="114">
        <f>SUM(K4:Q4)*$B$4</f>
        <v>55926</v>
      </c>
      <c r="R5" s="114">
        <f>SUM(K4:R4)*$B$4</f>
        <v>66681</v>
      </c>
      <c r="S5" s="114">
        <f>SUM(K4:S4)*$B$4</f>
        <v>76360.5</v>
      </c>
      <c r="T5" s="114">
        <f>SUM(K4:T4)*$B$4</f>
        <v>86040</v>
      </c>
      <c r="U5" s="114">
        <f>SUM(K4:U4)*$B$4</f>
        <v>94643.999999999985</v>
      </c>
      <c r="V5" s="114">
        <f>SUM(K4:V4)*$B$4</f>
        <v>103247.99999999999</v>
      </c>
      <c r="W5" s="114">
        <f>SUM(K4:W4)*$B$4</f>
        <v>107549.99999999999</v>
      </c>
      <c r="X5" s="236"/>
      <c r="Y5" s="65"/>
      <c r="Z5" s="5"/>
    </row>
    <row r="6" spans="1:26" s="6" customFormat="1" ht="27.75" customHeight="1">
      <c r="A6" s="57" t="s">
        <v>155</v>
      </c>
      <c r="B6" s="104">
        <v>109129</v>
      </c>
      <c r="D6" s="352"/>
      <c r="E6" s="1"/>
      <c r="F6" s="1"/>
      <c r="G6" s="1"/>
      <c r="H6" s="373" t="s">
        <v>156</v>
      </c>
      <c r="I6" s="374"/>
      <c r="J6" s="202"/>
      <c r="K6" s="114">
        <f t="shared" ref="K6:L6" si="1">SUM(K4:K4)*$B$5</f>
        <v>2200</v>
      </c>
      <c r="L6" s="114">
        <f t="shared" si="1"/>
        <v>3300</v>
      </c>
      <c r="M6" s="114">
        <f>SUM(M4:M4)*$B$5</f>
        <v>8800</v>
      </c>
      <c r="N6" s="114">
        <f>SUM(M4:N4)*$B$5</f>
        <v>19800</v>
      </c>
      <c r="O6" s="114">
        <f>SUM(M4:O4)*$B$5</f>
        <v>29700.000000000004</v>
      </c>
      <c r="P6" s="114">
        <f>SUM(M4:P4)*$B$5</f>
        <v>40700</v>
      </c>
      <c r="Q6" s="114">
        <f>SUM(M4:Q4)*$B$5</f>
        <v>51700</v>
      </c>
      <c r="R6" s="114">
        <f>SUM(M4:R4)*$B$5</f>
        <v>62699.999999999993</v>
      </c>
      <c r="S6" s="114">
        <f>SUM(M4:S4)*$B$5</f>
        <v>72599.999999999985</v>
      </c>
      <c r="T6" s="114">
        <f>SUM(M4:T4)*$B$5</f>
        <v>82499.999999999985</v>
      </c>
      <c r="U6" s="114">
        <f>SUM(M4:U4)*$B$5</f>
        <v>91299.999999999985</v>
      </c>
      <c r="V6" s="114">
        <f>SUM(M4:V4)*$B$5</f>
        <v>100099.99999999999</v>
      </c>
      <c r="W6" s="114">
        <f>SUM(K4:W4)*$B$5</f>
        <v>109999.99999999999</v>
      </c>
      <c r="X6" s="236"/>
      <c r="Y6" s="65"/>
      <c r="Z6" s="5"/>
    </row>
    <row r="7" spans="1:26" s="6" customFormat="1" ht="27.75" customHeight="1">
      <c r="A7" s="57" t="s">
        <v>157</v>
      </c>
      <c r="B7" s="105">
        <v>2813</v>
      </c>
      <c r="D7" s="352"/>
      <c r="E7" s="352" t="s">
        <v>158</v>
      </c>
      <c r="F7" s="352" t="s">
        <v>159</v>
      </c>
      <c r="G7" s="352" t="s">
        <v>160</v>
      </c>
      <c r="H7" s="346" t="s">
        <v>161</v>
      </c>
      <c r="I7" s="347"/>
      <c r="J7" s="203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6"/>
      <c r="X7" s="116"/>
      <c r="Y7" s="65"/>
      <c r="Z7" s="5"/>
    </row>
    <row r="8" spans="1:26" s="6" customFormat="1" ht="27.75" customHeight="1">
      <c r="A8" s="57" t="s">
        <v>162</v>
      </c>
      <c r="B8" s="106">
        <v>0.05</v>
      </c>
      <c r="D8" s="352"/>
      <c r="E8" s="352"/>
      <c r="F8" s="352"/>
      <c r="G8" s="352"/>
      <c r="H8" s="355" t="s">
        <v>163</v>
      </c>
      <c r="I8" s="356"/>
      <c r="J8" s="204"/>
      <c r="K8" s="118"/>
      <c r="L8" s="118"/>
      <c r="M8" s="118"/>
      <c r="N8" s="117"/>
      <c r="O8" s="117"/>
      <c r="P8" s="117"/>
      <c r="Q8" s="117"/>
      <c r="R8" s="117"/>
      <c r="S8" s="117"/>
      <c r="T8" s="117"/>
      <c r="U8" s="117"/>
      <c r="V8" s="117"/>
      <c r="W8" s="119"/>
      <c r="X8" s="119"/>
      <c r="Y8" s="65"/>
      <c r="Z8" s="5"/>
    </row>
    <row r="9" spans="1:26" s="6" customFormat="1" ht="27.75" customHeight="1">
      <c r="A9" s="57" t="s">
        <v>164</v>
      </c>
      <c r="B9" s="107">
        <f>B7*1.05</f>
        <v>2953.65</v>
      </c>
      <c r="D9" s="352"/>
      <c r="E9" s="352"/>
      <c r="F9" s="352"/>
      <c r="G9" s="352"/>
      <c r="H9" s="357" t="s">
        <v>165</v>
      </c>
      <c r="I9" s="358"/>
      <c r="J9" s="205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1"/>
      <c r="X9" s="121"/>
      <c r="Y9" s="65"/>
      <c r="Z9" s="5"/>
    </row>
    <row r="10" spans="1:26" s="6" customFormat="1" ht="27.75" customHeight="1">
      <c r="A10" s="57" t="s">
        <v>166</v>
      </c>
      <c r="B10" s="107">
        <f>B11*B9</f>
        <v>590.73</v>
      </c>
      <c r="C10" s="1"/>
      <c r="D10" s="352"/>
      <c r="E10" s="352"/>
      <c r="F10" s="352"/>
      <c r="G10" s="352"/>
      <c r="H10" s="346" t="s">
        <v>167</v>
      </c>
      <c r="I10" s="347"/>
      <c r="J10" s="203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3"/>
      <c r="X10" s="123"/>
      <c r="Y10" s="65"/>
      <c r="Z10" s="5"/>
    </row>
    <row r="11" spans="1:26" s="6" customFormat="1" ht="27.75" customHeight="1">
      <c r="A11" s="57" t="s">
        <v>168</v>
      </c>
      <c r="B11" s="106">
        <v>0.2</v>
      </c>
      <c r="C11" s="1"/>
      <c r="D11" s="352"/>
      <c r="E11" s="352"/>
      <c r="F11" s="352"/>
      <c r="G11" s="352"/>
      <c r="H11" s="346" t="s">
        <v>169</v>
      </c>
      <c r="I11" s="347"/>
      <c r="J11" s="203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5"/>
      <c r="X11" s="125"/>
      <c r="Y11" s="66"/>
      <c r="Z11" s="7"/>
    </row>
    <row r="12" spans="1:26" s="6" customFormat="1" ht="27.75" customHeight="1">
      <c r="A12" s="57" t="s">
        <v>169</v>
      </c>
      <c r="B12" s="108">
        <v>2.2999999999999998</v>
      </c>
      <c r="C12" s="1"/>
      <c r="D12" s="352"/>
      <c r="E12" s="352"/>
      <c r="F12" s="352"/>
      <c r="G12" s="352"/>
      <c r="H12" s="346" t="s">
        <v>170</v>
      </c>
      <c r="I12" s="347"/>
      <c r="J12" s="203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7"/>
      <c r="X12" s="127"/>
      <c r="Y12" s="66"/>
      <c r="Z12" s="7"/>
    </row>
    <row r="13" spans="1:26" ht="27.75" customHeight="1">
      <c r="A13" s="80" t="s">
        <v>170</v>
      </c>
      <c r="B13" s="140">
        <f>B4/B10</f>
        <v>182.06287136255142</v>
      </c>
      <c r="D13" s="352"/>
      <c r="E13" s="352"/>
      <c r="F13" s="352"/>
      <c r="G13" s="352"/>
      <c r="H13" s="348" t="s">
        <v>171</v>
      </c>
      <c r="I13" s="349"/>
      <c r="J13" s="206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9"/>
      <c r="X13" s="129"/>
      <c r="Y13" s="66"/>
      <c r="Z13" s="9"/>
    </row>
    <row r="14" spans="1:26" ht="27.75" customHeight="1">
      <c r="A14" s="353" t="s">
        <v>172</v>
      </c>
      <c r="B14" s="354"/>
      <c r="D14" s="352"/>
      <c r="E14" s="352"/>
      <c r="F14" s="352"/>
      <c r="G14" s="352"/>
      <c r="H14" s="350" t="s">
        <v>173</v>
      </c>
      <c r="I14" s="351"/>
      <c r="J14" s="207"/>
      <c r="K14" s="207"/>
      <c r="L14" s="207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237"/>
      <c r="Y14" s="79"/>
      <c r="Z14" s="10"/>
    </row>
    <row r="15" spans="1:26" ht="27.75" customHeight="1">
      <c r="A15" s="81" t="s">
        <v>174</v>
      </c>
      <c r="B15" s="112">
        <v>738489</v>
      </c>
      <c r="D15" s="352"/>
      <c r="E15" s="352"/>
      <c r="F15" s="352"/>
      <c r="G15" s="352"/>
      <c r="Z15" s="10"/>
    </row>
    <row r="16" spans="1:26" ht="27.75" customHeight="1">
      <c r="A16" s="56" t="s">
        <v>175</v>
      </c>
      <c r="B16" s="172"/>
      <c r="D16" s="352"/>
      <c r="E16" s="352"/>
      <c r="F16" s="352"/>
      <c r="G16" s="352"/>
      <c r="H16" s="359" t="s">
        <v>176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0"/>
      <c r="W16" s="360"/>
      <c r="X16" s="360"/>
      <c r="Y16" s="361"/>
      <c r="Z16" s="9"/>
    </row>
    <row r="17" spans="1:26" ht="27.75" customHeight="1">
      <c r="A17" s="56" t="s">
        <v>177</v>
      </c>
      <c r="B17" s="111"/>
      <c r="D17" s="352"/>
      <c r="E17" s="352"/>
      <c r="F17" s="352"/>
      <c r="G17" s="352"/>
      <c r="H17" s="83" t="s">
        <v>178</v>
      </c>
      <c r="I17" s="84" t="s">
        <v>179</v>
      </c>
      <c r="J17" s="84" t="s">
        <v>287</v>
      </c>
      <c r="K17" s="84" t="s">
        <v>180</v>
      </c>
      <c r="L17" s="84" t="s">
        <v>253</v>
      </c>
      <c r="M17" s="84" t="str">
        <f t="shared" ref="M17:W17" si="2">M$3</f>
        <v>10am - 11am</v>
      </c>
      <c r="N17" s="84" t="str">
        <f t="shared" si="2"/>
        <v>11am - 12pm</v>
      </c>
      <c r="O17" s="84" t="str">
        <f t="shared" si="2"/>
        <v>12pm - 1pm</v>
      </c>
      <c r="P17" s="84" t="str">
        <f t="shared" si="2"/>
        <v>1pm - 2pm</v>
      </c>
      <c r="Q17" s="84" t="str">
        <f t="shared" si="2"/>
        <v>2pm - 3pm</v>
      </c>
      <c r="R17" s="84" t="str">
        <f t="shared" si="2"/>
        <v>3pm - 4pm</v>
      </c>
      <c r="S17" s="84" t="str">
        <f t="shared" si="2"/>
        <v>4pm - 5pm</v>
      </c>
      <c r="T17" s="84" t="str">
        <f t="shared" si="2"/>
        <v>5pm - 6pm</v>
      </c>
      <c r="U17" s="84" t="str">
        <f t="shared" si="2"/>
        <v>6pm - 7pm</v>
      </c>
      <c r="V17" s="84" t="str">
        <f t="shared" si="2"/>
        <v>7pm - 8pm</v>
      </c>
      <c r="W17" s="84" t="str">
        <f t="shared" si="2"/>
        <v>8pm - 9pm</v>
      </c>
      <c r="X17" s="238" t="s">
        <v>286</v>
      </c>
      <c r="Y17" s="85" t="s">
        <v>232</v>
      </c>
      <c r="Z17" s="10"/>
    </row>
    <row r="18" spans="1:26" ht="27.75" hidden="1" customHeight="1">
      <c r="A18" s="87"/>
      <c r="B18" s="88" t="e">
        <f>#REF!+B15</f>
        <v>#REF!</v>
      </c>
      <c r="D18" s="97"/>
      <c r="E18" s="97"/>
      <c r="F18" s="97"/>
      <c r="G18" s="99"/>
      <c r="H18" s="60"/>
      <c r="I18" s="61"/>
      <c r="J18" s="166"/>
      <c r="K18" s="166"/>
      <c r="L18" s="166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61"/>
      <c r="Y18" s="141"/>
      <c r="Z18" s="9"/>
    </row>
    <row r="19" spans="1:26" ht="27.75" hidden="1" customHeight="1">
      <c r="A19" s="89"/>
      <c r="B19" s="90">
        <v>1</v>
      </c>
      <c r="D19" s="97"/>
      <c r="E19" s="97"/>
      <c r="F19" s="97"/>
      <c r="G19" s="99"/>
      <c r="H19" s="60"/>
      <c r="I19" s="61"/>
      <c r="J19" s="166"/>
      <c r="K19" s="166"/>
      <c r="L19" s="166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61"/>
      <c r="Y19" s="141"/>
      <c r="Z19" s="10"/>
    </row>
    <row r="20" spans="1:26" ht="27.75" customHeight="1">
      <c r="A20" s="391"/>
      <c r="B20" s="392"/>
      <c r="D20" s="97"/>
      <c r="E20" s="97"/>
      <c r="F20" s="97"/>
      <c r="G20" s="99"/>
      <c r="H20" s="60" t="s">
        <v>288</v>
      </c>
      <c r="I20" s="61" t="s">
        <v>289</v>
      </c>
      <c r="J20" s="160" t="s">
        <v>192</v>
      </c>
      <c r="K20" s="160" t="s">
        <v>228</v>
      </c>
      <c r="L20" s="160" t="s">
        <v>186</v>
      </c>
      <c r="M20" s="163"/>
      <c r="N20" s="160" t="s">
        <v>228</v>
      </c>
      <c r="O20" s="160" t="s">
        <v>186</v>
      </c>
      <c r="P20" s="160" t="s">
        <v>226</v>
      </c>
      <c r="Q20" s="160" t="s">
        <v>186</v>
      </c>
      <c r="R20" s="160"/>
      <c r="S20" s="160"/>
      <c r="T20" s="160"/>
      <c r="U20" s="160"/>
      <c r="V20" s="160"/>
      <c r="W20" s="160"/>
      <c r="X20" s="61"/>
      <c r="Y20" s="141"/>
      <c r="Z20" s="10"/>
    </row>
    <row r="21" spans="1:26" ht="27.75" customHeight="1">
      <c r="A21" s="252"/>
      <c r="B21" s="251"/>
      <c r="D21" s="97"/>
      <c r="E21" s="97"/>
      <c r="F21" s="97"/>
      <c r="G21" s="99"/>
      <c r="H21" s="60" t="s">
        <v>290</v>
      </c>
      <c r="I21" s="61" t="s">
        <v>184</v>
      </c>
      <c r="J21" s="160"/>
      <c r="K21" s="160" t="s">
        <v>291</v>
      </c>
      <c r="L21" s="253"/>
      <c r="M21" s="253"/>
      <c r="N21" s="253"/>
      <c r="O21" s="160" t="s">
        <v>195</v>
      </c>
      <c r="P21" s="247"/>
      <c r="Q21" s="247"/>
      <c r="R21" s="247"/>
      <c r="S21" s="160"/>
      <c r="T21" s="160"/>
      <c r="U21" s="160"/>
      <c r="V21" s="160"/>
      <c r="W21" s="160"/>
      <c r="X21" s="61"/>
      <c r="Y21" s="141"/>
      <c r="Z21" s="10"/>
    </row>
    <row r="22" spans="1:26" ht="27.75" customHeight="1">
      <c r="A22" s="393"/>
      <c r="B22" s="394"/>
      <c r="D22" s="97"/>
      <c r="E22" s="97"/>
      <c r="F22" s="97"/>
      <c r="G22" s="99"/>
      <c r="H22" s="60" t="s">
        <v>292</v>
      </c>
      <c r="I22" s="61" t="s">
        <v>293</v>
      </c>
      <c r="J22" s="166"/>
      <c r="K22" s="166"/>
      <c r="L22" s="160" t="s">
        <v>228</v>
      </c>
      <c r="M22" s="246"/>
      <c r="N22" s="160" t="s">
        <v>186</v>
      </c>
      <c r="O22" s="160" t="s">
        <v>199</v>
      </c>
      <c r="P22" s="254"/>
      <c r="Q22" s="254"/>
      <c r="R22" s="160" t="s">
        <v>226</v>
      </c>
      <c r="S22" s="160" t="s">
        <v>186</v>
      </c>
      <c r="T22" s="160" t="s">
        <v>186</v>
      </c>
      <c r="U22" s="160"/>
      <c r="V22" s="160"/>
      <c r="W22" s="160"/>
      <c r="X22" s="61"/>
      <c r="Y22" s="146"/>
      <c r="Z22" s="14"/>
    </row>
    <row r="23" spans="1:26" ht="27.75" customHeight="1">
      <c r="A23" s="393" t="s">
        <v>294</v>
      </c>
      <c r="B23" s="394"/>
      <c r="D23" s="97"/>
      <c r="E23" s="97"/>
      <c r="F23" s="97"/>
      <c r="G23" s="99"/>
      <c r="H23" s="60" t="s">
        <v>295</v>
      </c>
      <c r="I23" s="61" t="s">
        <v>246</v>
      </c>
      <c r="J23" s="166"/>
      <c r="K23" s="166"/>
      <c r="L23" s="166"/>
      <c r="M23" s="160" t="s">
        <v>202</v>
      </c>
      <c r="N23" s="265"/>
      <c r="O23" s="265"/>
      <c r="P23" s="265"/>
      <c r="Q23" s="265"/>
      <c r="R23" s="160" t="s">
        <v>291</v>
      </c>
      <c r="S23" s="253"/>
      <c r="T23" s="253"/>
      <c r="U23" s="160"/>
      <c r="V23" s="160"/>
      <c r="W23" s="160"/>
      <c r="X23" s="61"/>
      <c r="Y23" s="146"/>
      <c r="Z23" s="14"/>
    </row>
    <row r="24" spans="1:26" ht="27.75" customHeight="1">
      <c r="A24" s="382"/>
      <c r="B24" s="383"/>
      <c r="D24" s="97"/>
      <c r="E24" s="97"/>
      <c r="F24" s="97"/>
      <c r="G24" s="99"/>
      <c r="H24" s="60" t="s">
        <v>296</v>
      </c>
      <c r="I24" s="61" t="s">
        <v>297</v>
      </c>
      <c r="J24" s="166"/>
      <c r="K24" s="166"/>
      <c r="L24" s="166"/>
      <c r="M24" s="160"/>
      <c r="N24" s="160"/>
      <c r="O24" s="160" t="s">
        <v>291</v>
      </c>
      <c r="P24" s="253"/>
      <c r="Q24" s="253"/>
      <c r="R24" s="253"/>
      <c r="S24" s="160" t="s">
        <v>202</v>
      </c>
      <c r="T24" s="265"/>
      <c r="U24" s="265"/>
      <c r="V24" s="170" t="s">
        <v>186</v>
      </c>
      <c r="W24" s="160"/>
      <c r="X24" s="61"/>
      <c r="Y24" s="146"/>
      <c r="Z24" s="14"/>
    </row>
    <row r="25" spans="1:26" ht="27.75" customHeight="1">
      <c r="D25" s="97"/>
      <c r="E25" s="97"/>
      <c r="F25" s="97"/>
      <c r="G25" s="99"/>
      <c r="H25" s="60" t="s">
        <v>298</v>
      </c>
      <c r="I25" s="61" t="s">
        <v>299</v>
      </c>
      <c r="J25" s="166"/>
      <c r="K25" s="166"/>
      <c r="L25" s="166"/>
      <c r="M25" s="160"/>
      <c r="N25" s="160"/>
      <c r="O25" s="160"/>
      <c r="P25" s="160" t="s">
        <v>199</v>
      </c>
      <c r="Q25" s="254"/>
      <c r="R25" s="254"/>
      <c r="S25" s="254"/>
      <c r="T25" s="254"/>
      <c r="U25" s="254" t="s">
        <v>186</v>
      </c>
      <c r="V25" s="160" t="s">
        <v>226</v>
      </c>
      <c r="W25" s="160" t="s">
        <v>186</v>
      </c>
      <c r="X25" s="244" t="s">
        <v>300</v>
      </c>
      <c r="Y25" s="146"/>
      <c r="Z25" s="14"/>
    </row>
    <row r="26" spans="1:26" ht="27.75" customHeight="1">
      <c r="D26" s="97"/>
      <c r="E26" s="97"/>
      <c r="F26" s="97"/>
      <c r="G26" s="99"/>
      <c r="H26" s="60" t="s">
        <v>301</v>
      </c>
      <c r="I26" s="61" t="s">
        <v>299</v>
      </c>
      <c r="J26" s="166"/>
      <c r="K26" s="166"/>
      <c r="L26" s="166"/>
      <c r="M26" s="160"/>
      <c r="N26" s="160"/>
      <c r="O26" s="160"/>
      <c r="P26" s="160" t="s">
        <v>228</v>
      </c>
      <c r="Q26" s="246"/>
      <c r="R26" s="246"/>
      <c r="S26" s="246"/>
      <c r="T26" s="246"/>
      <c r="U26" s="246"/>
      <c r="V26" s="246" t="s">
        <v>226</v>
      </c>
      <c r="W26" s="246"/>
      <c r="X26" s="244" t="s">
        <v>300</v>
      </c>
      <c r="Y26" s="146"/>
      <c r="Z26" s="14"/>
    </row>
    <row r="27" spans="1:26" ht="27.75" customHeight="1">
      <c r="D27" s="97"/>
      <c r="E27" s="97"/>
      <c r="F27" s="97"/>
      <c r="G27" s="99"/>
      <c r="H27" s="60"/>
      <c r="I27" s="61"/>
      <c r="J27" s="166"/>
      <c r="K27" s="166"/>
      <c r="L27" s="166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219"/>
      <c r="Y27" s="146"/>
      <c r="Z27" s="14"/>
    </row>
    <row r="28" spans="1:26" ht="27.75" customHeight="1">
      <c r="D28" s="97"/>
      <c r="E28" s="97"/>
      <c r="F28" s="97"/>
      <c r="G28" s="99"/>
      <c r="H28" s="60" t="s">
        <v>302</v>
      </c>
      <c r="I28" s="61" t="s">
        <v>303</v>
      </c>
      <c r="J28" s="160" t="s">
        <v>185</v>
      </c>
      <c r="K28" s="160" t="s">
        <v>199</v>
      </c>
      <c r="L28" s="254"/>
      <c r="M28" s="254"/>
      <c r="N28" s="254"/>
      <c r="O28" s="254"/>
      <c r="P28" s="254"/>
      <c r="Q28" s="254"/>
      <c r="R28" s="254"/>
      <c r="S28" s="160"/>
      <c r="T28" s="160"/>
      <c r="U28" s="160"/>
      <c r="V28" s="160"/>
      <c r="W28" s="160"/>
      <c r="X28" s="61"/>
      <c r="Y28" s="146"/>
      <c r="Z28" s="14"/>
    </row>
    <row r="29" spans="1:26" ht="27.75" customHeight="1">
      <c r="A29" s="224"/>
      <c r="B29" s="220"/>
      <c r="D29" s="97"/>
      <c r="E29" s="97"/>
      <c r="F29" s="97"/>
      <c r="G29" s="99"/>
      <c r="H29" s="60" t="s">
        <v>304</v>
      </c>
      <c r="I29" s="61" t="s">
        <v>303</v>
      </c>
      <c r="J29" s="160" t="s">
        <v>185</v>
      </c>
      <c r="K29" s="160" t="s">
        <v>195</v>
      </c>
      <c r="L29" s="247"/>
      <c r="M29" s="247"/>
      <c r="N29" s="247"/>
      <c r="O29" s="247"/>
      <c r="P29" s="247"/>
      <c r="Q29" s="247"/>
      <c r="R29" s="247"/>
      <c r="S29" s="160"/>
      <c r="T29" s="160"/>
      <c r="U29" s="160"/>
      <c r="V29" s="160"/>
      <c r="W29" s="160"/>
      <c r="X29" s="239"/>
      <c r="Y29" s="146"/>
      <c r="Z29" s="14"/>
    </row>
    <row r="30" spans="1:26" ht="27.75" customHeight="1">
      <c r="A30" s="221"/>
      <c r="B30" s="220"/>
      <c r="D30" s="97"/>
      <c r="E30" s="97"/>
      <c r="F30" s="97"/>
      <c r="G30" s="99"/>
      <c r="H30" s="60" t="s">
        <v>305</v>
      </c>
      <c r="I30" s="61" t="s">
        <v>303</v>
      </c>
      <c r="J30" s="160" t="s">
        <v>185</v>
      </c>
      <c r="K30" s="160" t="s">
        <v>199</v>
      </c>
      <c r="L30" s="254"/>
      <c r="M30" s="254"/>
      <c r="N30" s="254"/>
      <c r="O30" s="160" t="s">
        <v>226</v>
      </c>
      <c r="P30" s="254"/>
      <c r="Q30" s="254"/>
      <c r="R30" s="254"/>
      <c r="S30" s="160"/>
      <c r="T30" s="160"/>
      <c r="U30" s="160"/>
      <c r="V30" s="160"/>
      <c r="W30" s="160"/>
      <c r="X30" s="239"/>
      <c r="Y30" s="146"/>
      <c r="Z30" s="14"/>
    </row>
    <row r="31" spans="1:26" ht="27.75" customHeight="1">
      <c r="A31" s="222"/>
      <c r="B31" s="220"/>
      <c r="D31" s="97"/>
      <c r="E31" s="97"/>
      <c r="F31" s="97"/>
      <c r="G31" s="99"/>
      <c r="H31" s="161" t="s">
        <v>306</v>
      </c>
      <c r="I31" s="61" t="s">
        <v>303</v>
      </c>
      <c r="J31" s="160" t="s">
        <v>185</v>
      </c>
      <c r="K31" s="160" t="s">
        <v>228</v>
      </c>
      <c r="L31" s="246"/>
      <c r="M31" s="246"/>
      <c r="N31" s="246"/>
      <c r="O31" s="246"/>
      <c r="P31" s="246" t="s">
        <v>226</v>
      </c>
      <c r="Q31" s="246"/>
      <c r="R31" s="246"/>
      <c r="S31" s="160"/>
      <c r="T31" s="160"/>
      <c r="U31" s="160"/>
      <c r="V31" s="160"/>
      <c r="W31" s="160"/>
      <c r="X31" s="239"/>
      <c r="Y31" s="146"/>
      <c r="Z31" s="14"/>
    </row>
    <row r="32" spans="1:26" ht="27.75" customHeight="1">
      <c r="A32" s="222"/>
      <c r="B32" s="220"/>
      <c r="D32" s="97"/>
      <c r="E32" s="97"/>
      <c r="F32" s="97"/>
      <c r="G32" s="99"/>
      <c r="H32" s="161" t="s">
        <v>307</v>
      </c>
      <c r="I32" s="61" t="s">
        <v>303</v>
      </c>
      <c r="J32" s="160" t="s">
        <v>185</v>
      </c>
      <c r="K32" s="160" t="s">
        <v>202</v>
      </c>
      <c r="L32" s="265"/>
      <c r="M32" s="265"/>
      <c r="N32" s="265"/>
      <c r="O32" s="265"/>
      <c r="P32" s="265"/>
      <c r="Q32" s="265"/>
      <c r="R32" s="265"/>
      <c r="S32" s="160"/>
      <c r="T32" s="160"/>
      <c r="U32" s="160"/>
      <c r="V32" s="160"/>
      <c r="W32" s="160"/>
      <c r="X32" s="239"/>
      <c r="Y32" s="146"/>
      <c r="Z32" s="14"/>
    </row>
    <row r="33" spans="1:26" ht="27.75" customHeight="1">
      <c r="A33" s="222"/>
      <c r="B33" s="220"/>
      <c r="D33" s="97"/>
      <c r="E33" s="97"/>
      <c r="F33" s="97"/>
      <c r="G33" s="99"/>
      <c r="H33" s="161" t="s">
        <v>308</v>
      </c>
      <c r="I33" s="61" t="s">
        <v>303</v>
      </c>
      <c r="J33" s="160" t="s">
        <v>185</v>
      </c>
      <c r="K33" s="160" t="s">
        <v>228</v>
      </c>
      <c r="L33" s="246"/>
      <c r="M33" s="246"/>
      <c r="N33" s="246"/>
      <c r="O33" s="246"/>
      <c r="P33" s="246"/>
      <c r="Q33" s="246"/>
      <c r="R33" s="246"/>
      <c r="S33" s="160"/>
      <c r="T33" s="160"/>
      <c r="U33" s="160"/>
      <c r="V33" s="160"/>
      <c r="W33" s="160"/>
      <c r="X33" s="239"/>
      <c r="Y33" s="146"/>
      <c r="Z33" s="14"/>
    </row>
    <row r="34" spans="1:26" ht="27.75" customHeight="1">
      <c r="A34" s="223"/>
      <c r="B34" s="220"/>
      <c r="D34" s="97"/>
      <c r="E34" s="97"/>
      <c r="F34" s="97"/>
      <c r="G34" s="99"/>
      <c r="H34" s="60" t="s">
        <v>309</v>
      </c>
      <c r="I34" s="61" t="s">
        <v>303</v>
      </c>
      <c r="J34" s="160" t="s">
        <v>185</v>
      </c>
      <c r="K34" s="160" t="s">
        <v>202</v>
      </c>
      <c r="L34" s="265"/>
      <c r="M34" s="265"/>
      <c r="N34" s="265"/>
      <c r="O34" s="160" t="s">
        <v>195</v>
      </c>
      <c r="P34" s="160" t="s">
        <v>226</v>
      </c>
      <c r="Q34" s="247"/>
      <c r="R34" s="247"/>
      <c r="S34" s="160"/>
      <c r="T34" s="160"/>
      <c r="U34" s="160"/>
      <c r="V34" s="160"/>
      <c r="W34" s="160"/>
      <c r="X34" s="239"/>
      <c r="Y34" s="141"/>
      <c r="Z34" s="14"/>
    </row>
    <row r="35" spans="1:26" ht="27.75" customHeight="1">
      <c r="A35" s="223"/>
      <c r="B35" s="220"/>
      <c r="D35" s="97"/>
      <c r="E35" s="97"/>
      <c r="F35" s="97"/>
      <c r="G35" s="99"/>
      <c r="H35" s="60" t="s">
        <v>310</v>
      </c>
      <c r="I35" s="61" t="s">
        <v>184</v>
      </c>
      <c r="J35" s="160"/>
      <c r="K35" s="160" t="s">
        <v>229</v>
      </c>
      <c r="L35" s="255"/>
      <c r="M35" s="255"/>
      <c r="N35" s="255"/>
      <c r="O35" s="255" t="s">
        <v>195</v>
      </c>
      <c r="P35" s="247"/>
      <c r="Q35" s="247"/>
      <c r="R35" s="247"/>
      <c r="S35" s="160"/>
      <c r="T35" s="160"/>
      <c r="U35" s="160"/>
      <c r="V35" s="160"/>
      <c r="W35" s="160"/>
      <c r="X35" s="239"/>
      <c r="Y35" s="141"/>
      <c r="Z35" s="14"/>
    </row>
    <row r="36" spans="1:26" ht="27.75" customHeight="1">
      <c r="A36" s="223"/>
      <c r="B36" s="220"/>
      <c r="D36" s="97"/>
      <c r="E36" s="97"/>
      <c r="F36" s="97"/>
      <c r="G36" s="99"/>
      <c r="H36" s="60" t="s">
        <v>311</v>
      </c>
      <c r="I36" s="61" t="s">
        <v>189</v>
      </c>
      <c r="J36" s="160"/>
      <c r="K36" s="160" t="s">
        <v>195</v>
      </c>
      <c r="L36" s="247"/>
      <c r="M36" s="247"/>
      <c r="N36" s="247"/>
      <c r="O36" s="247"/>
      <c r="P36" s="160"/>
      <c r="Q36" s="160"/>
      <c r="R36" s="160"/>
      <c r="S36" s="160"/>
      <c r="T36" s="160"/>
      <c r="U36" s="160"/>
      <c r="V36" s="160"/>
      <c r="W36" s="160"/>
      <c r="X36" s="239"/>
      <c r="Y36" s="141"/>
      <c r="Z36" s="14"/>
    </row>
    <row r="37" spans="1:26" ht="27.75" customHeight="1">
      <c r="A37" s="223"/>
      <c r="B37" s="220"/>
      <c r="D37" s="97"/>
      <c r="E37" s="97"/>
      <c r="F37" s="97"/>
      <c r="G37" s="99"/>
      <c r="H37" s="60" t="s">
        <v>312</v>
      </c>
      <c r="I37" s="61" t="s">
        <v>194</v>
      </c>
      <c r="J37" s="166"/>
      <c r="K37" s="166"/>
      <c r="L37" s="160" t="s">
        <v>195</v>
      </c>
      <c r="M37" s="247"/>
      <c r="N37" s="247"/>
      <c r="O37" s="247"/>
      <c r="P37" s="247"/>
      <c r="Q37" s="247"/>
      <c r="R37" s="247"/>
      <c r="S37" s="247"/>
      <c r="T37" s="160"/>
      <c r="U37" s="160"/>
      <c r="V37" s="160"/>
      <c r="W37" s="160"/>
      <c r="X37" s="239"/>
      <c r="Y37" s="141"/>
      <c r="Z37" s="14"/>
    </row>
    <row r="38" spans="1:26" ht="27.75" customHeight="1">
      <c r="A38" s="386"/>
      <c r="B38" s="386"/>
      <c r="D38" s="97"/>
      <c r="E38" s="97"/>
      <c r="F38" s="97"/>
      <c r="G38" s="99"/>
      <c r="H38" s="60" t="s">
        <v>313</v>
      </c>
      <c r="I38" s="61" t="s">
        <v>194</v>
      </c>
      <c r="J38" s="166"/>
      <c r="K38" s="166"/>
      <c r="L38" s="160" t="s">
        <v>187</v>
      </c>
      <c r="M38" s="250"/>
      <c r="N38" s="250"/>
      <c r="O38" s="250"/>
      <c r="P38" s="250"/>
      <c r="Q38" s="250" t="s">
        <v>226</v>
      </c>
      <c r="R38" s="250"/>
      <c r="S38" s="250"/>
      <c r="T38" s="160"/>
      <c r="U38" s="160"/>
      <c r="V38" s="160"/>
      <c r="W38" s="160"/>
      <c r="X38" s="239"/>
      <c r="Y38" s="146" t="s">
        <v>314</v>
      </c>
      <c r="Z38" s="14"/>
    </row>
    <row r="39" spans="1:26" ht="27.75" customHeight="1">
      <c r="A39" s="175"/>
      <c r="B39" s="199"/>
      <c r="D39" s="97"/>
      <c r="E39" s="97"/>
      <c r="F39" s="97"/>
      <c r="G39" s="99"/>
      <c r="H39" s="60" t="s">
        <v>315</v>
      </c>
      <c r="I39" s="61" t="s">
        <v>246</v>
      </c>
      <c r="J39" s="166"/>
      <c r="K39" s="166"/>
      <c r="L39" s="160" t="s">
        <v>199</v>
      </c>
      <c r="M39" s="254"/>
      <c r="N39" s="254"/>
      <c r="O39" s="254"/>
      <c r="P39" s="254"/>
      <c r="Q39" s="254"/>
      <c r="R39" s="254" t="s">
        <v>226</v>
      </c>
      <c r="S39" s="254"/>
      <c r="T39" s="160"/>
      <c r="U39" s="160"/>
      <c r="V39" s="160"/>
      <c r="W39" s="160"/>
      <c r="X39" s="239"/>
      <c r="Y39" s="141"/>
      <c r="Z39" s="14"/>
    </row>
    <row r="40" spans="1:26" ht="27.75" customHeight="1">
      <c r="A40" s="332"/>
      <c r="B40" s="333"/>
      <c r="D40" s="97"/>
      <c r="E40" s="97"/>
      <c r="F40" s="97"/>
      <c r="G40" s="99"/>
      <c r="H40" s="60" t="s">
        <v>316</v>
      </c>
      <c r="I40" s="61" t="s">
        <v>246</v>
      </c>
      <c r="J40" s="166"/>
      <c r="K40" s="166"/>
      <c r="L40" s="166"/>
      <c r="M40" s="160" t="s">
        <v>202</v>
      </c>
      <c r="N40" s="265"/>
      <c r="O40" s="160" t="s">
        <v>228</v>
      </c>
      <c r="P40" s="246"/>
      <c r="Q40" s="246"/>
      <c r="R40" s="246" t="s">
        <v>226</v>
      </c>
      <c r="S40" s="246"/>
      <c r="T40" s="246"/>
      <c r="U40" s="160"/>
      <c r="V40" s="160"/>
      <c r="W40" s="160"/>
      <c r="X40" s="239"/>
      <c r="Y40" s="141"/>
      <c r="Z40" s="14"/>
    </row>
    <row r="41" spans="1:26" ht="27.75" customHeight="1">
      <c r="A41" s="332"/>
      <c r="B41" s="333"/>
      <c r="C41" s="11"/>
      <c r="D41" s="97"/>
      <c r="E41" s="97"/>
      <c r="F41" s="97"/>
      <c r="G41" s="99"/>
      <c r="H41" s="60" t="s">
        <v>317</v>
      </c>
      <c r="I41" s="61" t="s">
        <v>271</v>
      </c>
      <c r="J41" s="166"/>
      <c r="K41" s="166"/>
      <c r="L41" s="166"/>
      <c r="M41" s="160"/>
      <c r="N41" s="160" t="s">
        <v>195</v>
      </c>
      <c r="O41" s="160" t="s">
        <v>229</v>
      </c>
      <c r="P41" s="160" t="s">
        <v>229</v>
      </c>
      <c r="Q41" s="160" t="s">
        <v>195</v>
      </c>
      <c r="R41" s="247"/>
      <c r="S41" s="247"/>
      <c r="T41" s="247"/>
      <c r="U41" s="247"/>
      <c r="V41" s="160"/>
      <c r="W41" s="160"/>
      <c r="X41" s="239"/>
      <c r="Y41" s="141"/>
      <c r="Z41" s="152" t="e">
        <f>COUNTIF(#REF!,$S$66)+COUNTIF(#REF!,$T$66)+COUNTIF(#REF!,$N$66)+COUNTIF(#REF!,$O$66)+COUNTIF(#REF!,$P$66)+COUNTIF(#REF!,$Q$66)+COUNTIF(#REF!,$R$66)</f>
        <v>#REF!</v>
      </c>
    </row>
    <row r="42" spans="1:26" ht="27.75" customHeight="1">
      <c r="A42" s="149"/>
      <c r="B42" s="150"/>
      <c r="C42" s="11"/>
      <c r="D42" s="97"/>
      <c r="E42" s="97"/>
      <c r="F42" s="97"/>
      <c r="G42" s="99"/>
      <c r="H42" s="60" t="s">
        <v>318</v>
      </c>
      <c r="I42" s="61" t="s">
        <v>281</v>
      </c>
      <c r="J42" s="166"/>
      <c r="K42" s="166"/>
      <c r="L42" s="166"/>
      <c r="M42" s="160"/>
      <c r="N42" s="160" t="s">
        <v>199</v>
      </c>
      <c r="O42" s="254"/>
      <c r="P42" s="254"/>
      <c r="Q42" s="254"/>
      <c r="R42" s="254"/>
      <c r="S42" s="160"/>
      <c r="T42" s="160"/>
      <c r="U42" s="160"/>
      <c r="V42" s="160"/>
      <c r="W42" s="160"/>
      <c r="X42" s="239"/>
      <c r="Y42" s="141"/>
      <c r="Z42" s="152"/>
    </row>
    <row r="43" spans="1:26" ht="27.75" customHeight="1">
      <c r="A43" s="149"/>
      <c r="B43" s="150"/>
      <c r="C43" s="11"/>
      <c r="D43" s="97"/>
      <c r="E43" s="97"/>
      <c r="F43" s="97"/>
      <c r="G43" s="99"/>
      <c r="H43" s="60" t="s">
        <v>319</v>
      </c>
      <c r="I43" s="61" t="s">
        <v>271</v>
      </c>
      <c r="J43" s="166"/>
      <c r="K43" s="166"/>
      <c r="L43" s="166"/>
      <c r="M43" s="145"/>
      <c r="N43" s="145" t="s">
        <v>228</v>
      </c>
      <c r="O43" s="248"/>
      <c r="P43" s="248"/>
      <c r="Q43" s="248"/>
      <c r="R43" s="248"/>
      <c r="S43" s="160" t="s">
        <v>226</v>
      </c>
      <c r="T43" s="246"/>
      <c r="U43" s="246"/>
      <c r="V43" s="145"/>
      <c r="W43" s="145"/>
      <c r="X43" s="240"/>
      <c r="Y43" s="141"/>
      <c r="Z43" s="14"/>
    </row>
    <row r="44" spans="1:26" ht="27.75" customHeight="1">
      <c r="A44" s="332"/>
      <c r="B44" s="333"/>
      <c r="C44" s="11"/>
      <c r="D44" s="97"/>
      <c r="E44" s="97"/>
      <c r="F44" s="97"/>
      <c r="G44" s="99"/>
      <c r="H44" s="60" t="s">
        <v>320</v>
      </c>
      <c r="I44" s="61" t="s">
        <v>297</v>
      </c>
      <c r="J44" s="166"/>
      <c r="K44" s="166"/>
      <c r="L44" s="166"/>
      <c r="M44" s="145"/>
      <c r="N44" s="145"/>
      <c r="O44" s="167" t="s">
        <v>202</v>
      </c>
      <c r="P44" s="266"/>
      <c r="Q44" s="266"/>
      <c r="R44" s="266"/>
      <c r="S44" s="266"/>
      <c r="T44" s="160" t="s">
        <v>226</v>
      </c>
      <c r="U44" s="167" t="s">
        <v>195</v>
      </c>
      <c r="V44" s="256"/>
      <c r="W44" s="145"/>
      <c r="X44" s="240"/>
      <c r="Y44" s="141"/>
      <c r="Z44" s="14">
        <f>COUNTIF(M44:W44,$S$66)+COUNTIF(M44:W44,$T$66)+COUNTIF(M44:W44,$N$66)+COUNTIF(M44:W44,$O$66)+COUNTIF(M44:W44,$P$66)+COUNTIF(M44:W44,$Q$66)+COUNTIF(M44:W44,$R$66)</f>
        <v>3</v>
      </c>
    </row>
    <row r="45" spans="1:26" ht="27.75" customHeight="1">
      <c r="A45" s="334" t="s">
        <v>219</v>
      </c>
      <c r="B45" s="335"/>
      <c r="C45" s="11"/>
      <c r="D45" s="97"/>
      <c r="E45" s="97"/>
      <c r="F45" s="97"/>
      <c r="G45" s="99"/>
      <c r="H45" s="60" t="s">
        <v>321</v>
      </c>
      <c r="I45" s="61" t="s">
        <v>297</v>
      </c>
      <c r="J45" s="166"/>
      <c r="K45" s="166"/>
      <c r="L45" s="166"/>
      <c r="M45" s="145"/>
      <c r="N45" s="145"/>
      <c r="O45" s="131" t="s">
        <v>199</v>
      </c>
      <c r="P45" s="257"/>
      <c r="Q45" s="257"/>
      <c r="R45" s="257"/>
      <c r="S45" s="257" t="s">
        <v>228</v>
      </c>
      <c r="T45" s="247" t="s">
        <v>226</v>
      </c>
      <c r="U45" s="256"/>
      <c r="V45" s="247"/>
      <c r="W45" s="145"/>
      <c r="X45" s="240"/>
      <c r="Y45" s="141"/>
      <c r="Z45" s="14" t="e">
        <f>COUNTIF(#REF!,$S$66)+COUNTIF(#REF!,$T$66)+COUNTIF(#REF!,$N$66)+COUNTIF(#REF!,$O$66)+COUNTIF(#REF!,$P$66)+COUNTIF(#REF!,$Q$66)+COUNTIF(#REF!,$R$66)</f>
        <v>#REF!</v>
      </c>
    </row>
    <row r="46" spans="1:26" ht="27.75" customHeight="1">
      <c r="A46" s="332"/>
      <c r="B46" s="333"/>
      <c r="C46" s="11"/>
      <c r="D46" s="97"/>
      <c r="E46" s="97"/>
      <c r="F46" s="97"/>
      <c r="G46" s="99"/>
      <c r="H46" s="60" t="s">
        <v>322</v>
      </c>
      <c r="I46" s="61" t="s">
        <v>201</v>
      </c>
      <c r="J46" s="61"/>
      <c r="K46" s="61"/>
      <c r="L46" s="61"/>
      <c r="M46" s="131"/>
      <c r="N46" s="131"/>
      <c r="O46" s="132" t="s">
        <v>199</v>
      </c>
      <c r="P46" s="258"/>
      <c r="Q46" s="258"/>
      <c r="R46" s="258"/>
      <c r="S46" s="258"/>
      <c r="T46" s="131"/>
      <c r="U46" s="131"/>
      <c r="V46" s="131"/>
      <c r="W46" s="131"/>
      <c r="X46" s="241"/>
      <c r="Y46" s="141"/>
      <c r="Z46" s="14">
        <f>COUNTIF(M46:W46,$S$66)+COUNTIF(M46:W46,$T$66)+COUNTIF(M46:W46,$N$66)+COUNTIF(M46:W46,$O$66)+COUNTIF(M46:W46,$P$66)+COUNTIF(M46:W46,$Q$66)+COUNTIF(M46:W46,$R$66)</f>
        <v>1</v>
      </c>
    </row>
    <row r="47" spans="1:26" ht="27.75" customHeight="1">
      <c r="A47" s="149"/>
      <c r="B47" s="150"/>
      <c r="C47" s="11"/>
      <c r="D47" s="97"/>
      <c r="E47" s="97"/>
      <c r="F47" s="97"/>
      <c r="G47" s="99"/>
      <c r="H47" s="60" t="s">
        <v>323</v>
      </c>
      <c r="I47" s="61" t="s">
        <v>297</v>
      </c>
      <c r="J47" s="61"/>
      <c r="K47" s="61"/>
      <c r="L47" s="61"/>
      <c r="M47" s="131"/>
      <c r="N47" s="131"/>
      <c r="O47" s="132" t="s">
        <v>195</v>
      </c>
      <c r="P47" s="132" t="s">
        <v>195</v>
      </c>
      <c r="Q47" s="132" t="s">
        <v>229</v>
      </c>
      <c r="R47" s="259"/>
      <c r="S47" s="259"/>
      <c r="T47" s="228"/>
      <c r="U47" s="228"/>
      <c r="V47" s="131" t="s">
        <v>195</v>
      </c>
      <c r="W47" s="131"/>
      <c r="X47" s="241"/>
      <c r="Y47" s="141"/>
      <c r="Z47" s="14"/>
    </row>
    <row r="48" spans="1:26" ht="27.75" customHeight="1">
      <c r="A48" s="332"/>
      <c r="B48" s="333"/>
      <c r="C48" s="11"/>
      <c r="D48" s="97"/>
      <c r="E48" s="97"/>
      <c r="F48" s="97"/>
      <c r="G48" s="99"/>
      <c r="H48" s="60" t="s">
        <v>324</v>
      </c>
      <c r="I48" s="61" t="s">
        <v>299</v>
      </c>
      <c r="J48" s="61"/>
      <c r="K48" s="61"/>
      <c r="L48" s="61"/>
      <c r="M48" s="131"/>
      <c r="N48" s="131"/>
      <c r="O48" s="132"/>
      <c r="P48" s="132"/>
      <c r="Q48" s="132" t="s">
        <v>199</v>
      </c>
      <c r="R48" s="258"/>
      <c r="S48" s="258"/>
      <c r="T48" s="132" t="s">
        <v>202</v>
      </c>
      <c r="U48" s="265"/>
      <c r="V48" s="267"/>
      <c r="W48" s="267"/>
      <c r="X48" s="244" t="s">
        <v>300</v>
      </c>
      <c r="Y48" s="141"/>
      <c r="Z48" s="14">
        <f t="shared" ref="Z48:Z55" si="3">COUNTIF(M48:W48,$S$66)+COUNTIF(M48:W48,$T$66)+COUNTIF(M48:W48,$N$66)+COUNTIF(M48:W48,$O$66)+COUNTIF(M48:W48,$P$66)+COUNTIF(M48:W48,$Q$66)+COUNTIF(M48:W48,$R$66)</f>
        <v>2</v>
      </c>
    </row>
    <row r="49" spans="1:26" ht="27.75" customHeight="1">
      <c r="A49" s="334" t="s">
        <v>58</v>
      </c>
      <c r="B49" s="335"/>
      <c r="C49" s="11"/>
      <c r="D49" s="97"/>
      <c r="E49" s="97"/>
      <c r="F49" s="97"/>
      <c r="G49" s="99"/>
      <c r="H49" s="60" t="s">
        <v>325</v>
      </c>
      <c r="I49" s="61" t="s">
        <v>299</v>
      </c>
      <c r="J49" s="61"/>
      <c r="K49" s="61"/>
      <c r="L49" s="61"/>
      <c r="M49" s="131"/>
      <c r="N49" s="131"/>
      <c r="O49" s="132"/>
      <c r="P49" s="131"/>
      <c r="Q49" s="131" t="s">
        <v>202</v>
      </c>
      <c r="R49" s="267"/>
      <c r="S49" s="267"/>
      <c r="T49" s="267"/>
      <c r="U49" s="160" t="s">
        <v>226</v>
      </c>
      <c r="V49" s="131" t="s">
        <v>202</v>
      </c>
      <c r="W49" s="267"/>
      <c r="X49" s="244" t="s">
        <v>300</v>
      </c>
      <c r="Y49" s="141" t="s">
        <v>326</v>
      </c>
      <c r="Z49" s="14">
        <f t="shared" si="3"/>
        <v>3</v>
      </c>
    </row>
    <row r="50" spans="1:26" ht="27.75" customHeight="1">
      <c r="A50" s="332"/>
      <c r="B50" s="333"/>
      <c r="C50" s="11"/>
      <c r="D50" s="97"/>
      <c r="E50" s="97"/>
      <c r="F50" s="97"/>
      <c r="G50" s="99"/>
      <c r="H50" s="60" t="s">
        <v>327</v>
      </c>
      <c r="I50" s="61" t="s">
        <v>299</v>
      </c>
      <c r="J50" s="61"/>
      <c r="K50" s="61"/>
      <c r="L50" s="61"/>
      <c r="M50" s="131"/>
      <c r="N50" s="131"/>
      <c r="O50" s="132"/>
      <c r="P50" s="131"/>
      <c r="Q50" s="131" t="s">
        <v>202</v>
      </c>
      <c r="R50" s="267"/>
      <c r="S50" s="267"/>
      <c r="T50" s="157" t="s">
        <v>228</v>
      </c>
      <c r="U50" s="248"/>
      <c r="V50" s="246"/>
      <c r="W50" s="246"/>
      <c r="X50" s="244" t="s">
        <v>300</v>
      </c>
      <c r="Y50" s="141"/>
      <c r="Z50" s="14">
        <f t="shared" si="3"/>
        <v>2</v>
      </c>
    </row>
    <row r="51" spans="1:26" ht="27.75" customHeight="1">
      <c r="A51" s="332"/>
      <c r="B51" s="333"/>
      <c r="C51" s="11"/>
      <c r="D51" s="97"/>
      <c r="E51" s="97"/>
      <c r="F51" s="97"/>
      <c r="G51" s="99"/>
      <c r="H51" s="60" t="s">
        <v>328</v>
      </c>
      <c r="I51" s="61" t="s">
        <v>299</v>
      </c>
      <c r="J51" s="61"/>
      <c r="K51" s="61"/>
      <c r="L51" s="61"/>
      <c r="M51" s="131"/>
      <c r="N51" s="131"/>
      <c r="O51" s="132"/>
      <c r="P51" s="131"/>
      <c r="Q51" s="131" t="s">
        <v>199</v>
      </c>
      <c r="R51" s="260"/>
      <c r="S51" s="260"/>
      <c r="T51" s="260"/>
      <c r="U51" s="260"/>
      <c r="V51" s="254"/>
      <c r="W51" s="260"/>
      <c r="X51" s="244" t="s">
        <v>300</v>
      </c>
      <c r="Y51" s="141"/>
      <c r="Z51" s="14">
        <f t="shared" si="3"/>
        <v>1</v>
      </c>
    </row>
    <row r="52" spans="1:26" ht="27.75" customHeight="1">
      <c r="A52" s="334" t="s">
        <v>220</v>
      </c>
      <c r="B52" s="335"/>
      <c r="C52" s="11"/>
      <c r="D52" s="97"/>
      <c r="E52" s="97"/>
      <c r="F52" s="97"/>
      <c r="G52" s="99"/>
      <c r="H52" s="60" t="s">
        <v>329</v>
      </c>
      <c r="I52" s="61" t="s">
        <v>299</v>
      </c>
      <c r="J52" s="61"/>
      <c r="K52" s="61"/>
      <c r="L52" s="61"/>
      <c r="M52" s="131"/>
      <c r="N52" s="131"/>
      <c r="O52" s="132"/>
      <c r="P52" s="131"/>
      <c r="Q52" s="131" t="s">
        <v>228</v>
      </c>
      <c r="R52" s="248"/>
      <c r="S52" s="248"/>
      <c r="T52" s="248"/>
      <c r="U52" s="248"/>
      <c r="V52" s="248"/>
      <c r="W52" s="246"/>
      <c r="X52" s="244" t="s">
        <v>300</v>
      </c>
      <c r="Y52" s="141"/>
      <c r="Z52" s="14">
        <f t="shared" si="3"/>
        <v>1</v>
      </c>
    </row>
    <row r="53" spans="1:26" ht="27.75" customHeight="1">
      <c r="A53" s="332"/>
      <c r="B53" s="333"/>
      <c r="C53" s="11"/>
      <c r="D53" s="97"/>
      <c r="E53" s="97"/>
      <c r="F53" s="97"/>
      <c r="G53" s="99"/>
      <c r="H53" s="60" t="s">
        <v>330</v>
      </c>
      <c r="I53" s="61" t="s">
        <v>299</v>
      </c>
      <c r="J53" s="61"/>
      <c r="K53" s="61"/>
      <c r="L53" s="61"/>
      <c r="M53" s="131"/>
      <c r="N53" s="131"/>
      <c r="O53" s="132"/>
      <c r="P53" s="131"/>
      <c r="Q53" s="131" t="s">
        <v>202</v>
      </c>
      <c r="R53" s="131" t="s">
        <v>202</v>
      </c>
      <c r="S53" s="267"/>
      <c r="T53" s="267"/>
      <c r="U53" s="267"/>
      <c r="V53" s="267"/>
      <c r="W53" s="160" t="s">
        <v>226</v>
      </c>
      <c r="X53" s="244" t="s">
        <v>300</v>
      </c>
      <c r="Y53" s="141" t="s">
        <v>331</v>
      </c>
      <c r="Z53" s="14">
        <f t="shared" si="3"/>
        <v>3</v>
      </c>
    </row>
    <row r="54" spans="1:26" ht="27.75" customHeight="1">
      <c r="A54" s="332"/>
      <c r="B54" s="333"/>
      <c r="C54" s="11"/>
      <c r="D54" s="97"/>
      <c r="E54" s="97"/>
      <c r="F54" s="97"/>
      <c r="G54" s="99"/>
      <c r="H54" s="60" t="s">
        <v>332</v>
      </c>
      <c r="I54" s="61" t="s">
        <v>299</v>
      </c>
      <c r="J54" s="61"/>
      <c r="K54" s="61"/>
      <c r="L54" s="61"/>
      <c r="M54" s="131"/>
      <c r="N54" s="131"/>
      <c r="O54" s="132"/>
      <c r="P54" s="131"/>
      <c r="Q54" s="131" t="s">
        <v>199</v>
      </c>
      <c r="R54" s="258"/>
      <c r="S54" s="258"/>
      <c r="T54" s="258"/>
      <c r="U54" s="258"/>
      <c r="V54" s="258"/>
      <c r="W54" s="254"/>
      <c r="X54" s="244" t="s">
        <v>300</v>
      </c>
      <c r="Y54" s="141"/>
      <c r="Z54" s="14">
        <f t="shared" si="3"/>
        <v>1</v>
      </c>
    </row>
    <row r="55" spans="1:26" ht="27.75" customHeight="1">
      <c r="A55" s="332"/>
      <c r="B55" s="333"/>
      <c r="C55" s="11"/>
      <c r="D55" s="97"/>
      <c r="E55" s="97"/>
      <c r="F55" s="97"/>
      <c r="G55" s="99"/>
      <c r="H55" s="60" t="s">
        <v>333</v>
      </c>
      <c r="I55" s="61" t="s">
        <v>299</v>
      </c>
      <c r="J55" s="61"/>
      <c r="K55" s="61"/>
      <c r="L55" s="61"/>
      <c r="M55" s="131"/>
      <c r="N55" s="131"/>
      <c r="O55" s="132"/>
      <c r="P55" s="131"/>
      <c r="Q55" s="131" t="s">
        <v>199</v>
      </c>
      <c r="R55" s="258"/>
      <c r="S55" s="258"/>
      <c r="T55" s="258"/>
      <c r="U55" s="258"/>
      <c r="V55" s="260"/>
      <c r="W55" s="260"/>
      <c r="X55" s="244" t="s">
        <v>300</v>
      </c>
      <c r="Y55" s="141"/>
      <c r="Z55" s="14">
        <f t="shared" si="3"/>
        <v>1</v>
      </c>
    </row>
    <row r="56" spans="1:26" ht="27.75" customHeight="1">
      <c r="A56" s="332"/>
      <c r="B56" s="333"/>
      <c r="C56" s="11"/>
      <c r="D56" s="97"/>
      <c r="E56" s="97"/>
      <c r="F56" s="97"/>
      <c r="G56" s="99"/>
      <c r="H56" s="60" t="s">
        <v>334</v>
      </c>
      <c r="I56" s="61" t="s">
        <v>299</v>
      </c>
      <c r="J56" s="61"/>
      <c r="K56" s="61"/>
      <c r="L56" s="61"/>
      <c r="M56" s="131"/>
      <c r="N56" s="131"/>
      <c r="O56" s="132"/>
      <c r="P56" s="131"/>
      <c r="Q56" s="131" t="s">
        <v>195</v>
      </c>
      <c r="R56" s="256"/>
      <c r="S56" s="256"/>
      <c r="T56" s="256"/>
      <c r="U56" s="256"/>
      <c r="V56" s="256"/>
      <c r="W56" s="256"/>
      <c r="X56" s="244" t="s">
        <v>300</v>
      </c>
      <c r="Y56" s="141" t="s">
        <v>335</v>
      </c>
      <c r="Z56" s="14" t="e">
        <f>COUNTIF(#REF!,$S$66)+COUNTIF(#REF!,$T$66)+COUNTIF(#REF!,$N$66)+COUNTIF(#REF!,$O$66)+COUNTIF(#REF!,$P$66)+COUNTIF(#REF!,$Q$66)+COUNTIF(#REF!,$R$66)</f>
        <v>#REF!</v>
      </c>
    </row>
    <row r="57" spans="1:26" ht="27.75" customHeight="1">
      <c r="A57" s="332"/>
      <c r="B57" s="333"/>
      <c r="C57" s="11"/>
      <c r="D57" s="97"/>
      <c r="E57" s="97"/>
      <c r="F57" s="97"/>
      <c r="G57" s="99"/>
      <c r="H57" s="230"/>
      <c r="I57" s="231"/>
      <c r="J57" s="61"/>
      <c r="K57" s="61"/>
      <c r="L57" s="61"/>
      <c r="M57" s="131"/>
      <c r="N57" s="131"/>
      <c r="O57" s="132"/>
      <c r="P57" s="131"/>
      <c r="Q57" s="131"/>
      <c r="R57" s="132"/>
      <c r="S57" s="132"/>
      <c r="T57" s="131"/>
      <c r="U57" s="131"/>
      <c r="V57" s="131"/>
      <c r="W57" s="131"/>
      <c r="X57" s="241"/>
      <c r="Y57" s="141"/>
      <c r="Z57" s="14" t="e">
        <f>COUNTIF(#REF!,$S$66)+COUNTIF(#REF!,$T$66)+COUNTIF(#REF!,$N$66)+COUNTIF(#REF!,$O$66)+COUNTIF(#REF!,$P$66)+COUNTIF(#REF!,$Q$66)+COUNTIF(#REF!,$R$66)</f>
        <v>#REF!</v>
      </c>
    </row>
    <row r="58" spans="1:26" ht="27.75" customHeight="1">
      <c r="A58" s="334" t="s">
        <v>223</v>
      </c>
      <c r="B58" s="335"/>
      <c r="C58" s="11"/>
      <c r="D58" s="97"/>
      <c r="E58" s="97"/>
      <c r="F58" s="97"/>
      <c r="G58" s="99"/>
      <c r="H58" s="232" t="s">
        <v>336</v>
      </c>
      <c r="I58" s="233" t="s">
        <v>289</v>
      </c>
      <c r="J58" s="233"/>
      <c r="K58" s="139" t="s">
        <v>185</v>
      </c>
      <c r="L58" s="139" t="s">
        <v>185</v>
      </c>
      <c r="M58" s="139" t="s">
        <v>185</v>
      </c>
      <c r="N58" s="139" t="s">
        <v>185</v>
      </c>
      <c r="O58" s="139" t="s">
        <v>185</v>
      </c>
      <c r="P58" s="160" t="s">
        <v>226</v>
      </c>
      <c r="Q58" s="139" t="s">
        <v>185</v>
      </c>
      <c r="R58" s="132"/>
      <c r="S58" s="132"/>
      <c r="T58" s="131"/>
      <c r="U58" s="131"/>
      <c r="V58" s="131"/>
      <c r="W58" s="131"/>
      <c r="X58" s="241"/>
      <c r="Y58" s="141"/>
      <c r="Z58" s="14"/>
    </row>
    <row r="59" spans="1:26" ht="27.75" customHeight="1">
      <c r="A59" s="332"/>
      <c r="B59" s="333"/>
      <c r="C59" s="11"/>
      <c r="D59" s="97"/>
      <c r="E59" s="97"/>
      <c r="F59" s="97"/>
      <c r="G59" s="99"/>
      <c r="H59" s="60" t="s">
        <v>337</v>
      </c>
      <c r="I59" s="61" t="s">
        <v>246</v>
      </c>
      <c r="J59" s="61"/>
      <c r="K59" s="61"/>
      <c r="L59" s="61"/>
      <c r="M59" s="139" t="s">
        <v>185</v>
      </c>
      <c r="N59" s="139" t="s">
        <v>185</v>
      </c>
      <c r="O59" s="139" t="s">
        <v>185</v>
      </c>
      <c r="P59" s="139" t="s">
        <v>185</v>
      </c>
      <c r="Q59" s="139" t="s">
        <v>185</v>
      </c>
      <c r="R59" s="160" t="s">
        <v>226</v>
      </c>
      <c r="S59" s="139" t="s">
        <v>185</v>
      </c>
      <c r="T59" s="139" t="s">
        <v>185</v>
      </c>
      <c r="U59" s="131"/>
      <c r="V59" s="131"/>
      <c r="W59" s="131"/>
      <c r="X59" s="241"/>
      <c r="Y59" s="141"/>
      <c r="Z59" s="58"/>
    </row>
    <row r="60" spans="1:26" ht="27.75" customHeight="1">
      <c r="A60" s="149"/>
      <c r="B60" s="150"/>
      <c r="C60" s="11"/>
      <c r="D60" s="97"/>
      <c r="E60" s="97"/>
      <c r="F60" s="97"/>
      <c r="G60" s="99"/>
      <c r="H60" s="60" t="s">
        <v>338</v>
      </c>
      <c r="I60" s="61" t="s">
        <v>297</v>
      </c>
      <c r="J60" s="219"/>
      <c r="K60" s="219"/>
      <c r="L60" s="219"/>
      <c r="M60" s="261"/>
      <c r="N60" s="261"/>
      <c r="O60" s="139" t="s">
        <v>185</v>
      </c>
      <c r="P60" s="262"/>
      <c r="Q60" s="262"/>
      <c r="R60" s="263"/>
      <c r="S60" s="262"/>
      <c r="T60" s="160" t="s">
        <v>226</v>
      </c>
      <c r="U60" s="264"/>
      <c r="V60" s="264"/>
      <c r="W60" s="131"/>
      <c r="X60" s="241"/>
      <c r="Y60" s="141"/>
      <c r="Z60" s="59"/>
    </row>
    <row r="61" spans="1:26" ht="27.75" customHeight="1">
      <c r="A61" s="332"/>
      <c r="B61" s="333"/>
      <c r="C61" s="11"/>
      <c r="D61" s="97"/>
      <c r="E61" s="97"/>
      <c r="F61" s="97"/>
      <c r="G61" s="99"/>
      <c r="H61" s="60" t="s">
        <v>339</v>
      </c>
      <c r="I61" s="61" t="s">
        <v>299</v>
      </c>
      <c r="J61" s="219"/>
      <c r="K61" s="219"/>
      <c r="L61" s="219"/>
      <c r="M61" s="131"/>
      <c r="N61" s="131"/>
      <c r="O61" s="132"/>
      <c r="P61" s="131"/>
      <c r="Q61" s="139" t="s">
        <v>185</v>
      </c>
      <c r="R61" s="139" t="s">
        <v>185</v>
      </c>
      <c r="S61" s="139" t="s">
        <v>185</v>
      </c>
      <c r="T61" s="139" t="s">
        <v>185</v>
      </c>
      <c r="U61" s="139" t="s">
        <v>185</v>
      </c>
      <c r="V61" s="160" t="s">
        <v>226</v>
      </c>
      <c r="W61" s="139" t="s">
        <v>185</v>
      </c>
      <c r="X61" s="244" t="s">
        <v>300</v>
      </c>
      <c r="Y61" s="141"/>
      <c r="Z61" s="59"/>
    </row>
    <row r="62" spans="1:26" ht="27.75" customHeight="1">
      <c r="A62" s="334" t="s">
        <v>224</v>
      </c>
      <c r="B62" s="335"/>
      <c r="C62" s="11"/>
      <c r="D62" s="97"/>
      <c r="E62" s="97"/>
      <c r="F62" s="97"/>
      <c r="G62" s="99"/>
      <c r="H62" s="73"/>
      <c r="I62" s="74"/>
      <c r="J62" s="74"/>
      <c r="K62" s="74"/>
      <c r="L62" s="74"/>
      <c r="M62" s="133"/>
      <c r="N62" s="133"/>
      <c r="O62" s="134"/>
      <c r="P62" s="133"/>
      <c r="Q62" s="133"/>
      <c r="R62" s="134"/>
      <c r="S62" s="134"/>
      <c r="T62" s="133"/>
      <c r="U62" s="133"/>
      <c r="V62" s="133"/>
      <c r="W62" s="133"/>
      <c r="X62" s="242"/>
      <c r="Y62" s="142"/>
      <c r="Z62" s="59"/>
    </row>
    <row r="63" spans="1:26" ht="27.75" customHeight="1">
      <c r="A63" s="332"/>
      <c r="B63" s="333"/>
      <c r="C63" s="11"/>
      <c r="D63" s="97"/>
      <c r="E63" s="97"/>
      <c r="F63" s="97"/>
      <c r="G63" s="99"/>
      <c r="H63" s="73"/>
      <c r="I63" s="74"/>
      <c r="J63" s="74"/>
      <c r="K63" s="74"/>
      <c r="L63" s="74"/>
      <c r="M63" s="75"/>
      <c r="N63" s="75"/>
      <c r="O63" s="76"/>
      <c r="P63" s="75"/>
      <c r="Q63" s="75"/>
      <c r="R63" s="76"/>
      <c r="S63" s="76"/>
      <c r="T63" s="75"/>
      <c r="U63" s="75"/>
      <c r="V63" s="75"/>
      <c r="W63" s="75"/>
      <c r="X63" s="75"/>
      <c r="Y63" s="77"/>
      <c r="Z63" s="59"/>
    </row>
    <row r="64" spans="1:26" ht="27.75" customHeight="1">
      <c r="A64" s="328"/>
      <c r="B64" s="329"/>
      <c r="C64" s="11"/>
      <c r="D64" s="62"/>
      <c r="E64" s="62"/>
      <c r="F64" s="62"/>
      <c r="G64" s="62"/>
      <c r="H64" s="73"/>
      <c r="I64" s="74"/>
      <c r="J64" s="74"/>
      <c r="K64" s="74"/>
      <c r="L64" s="74"/>
      <c r="M64" s="75"/>
      <c r="N64" s="75"/>
      <c r="O64" s="76"/>
      <c r="P64" s="75"/>
      <c r="Q64" s="75"/>
      <c r="R64" s="76"/>
      <c r="S64" s="76"/>
      <c r="T64" s="75"/>
      <c r="U64" s="75"/>
      <c r="V64" s="75"/>
      <c r="W64" s="75"/>
      <c r="X64" s="75"/>
      <c r="Y64" s="77"/>
      <c r="Z64" s="59"/>
    </row>
    <row r="65" spans="1:26" ht="26.25" customHeight="1">
      <c r="A65" s="72"/>
      <c r="B65" s="72"/>
      <c r="C65" s="11"/>
      <c r="D65" s="62"/>
      <c r="E65" s="62"/>
      <c r="F65" s="62"/>
      <c r="G65" s="62"/>
      <c r="I65" s="74" t="s">
        <v>225</v>
      </c>
      <c r="J65" s="74"/>
      <c r="K65" s="74"/>
      <c r="L65" s="74"/>
      <c r="M65" s="75"/>
      <c r="N65" s="75"/>
      <c r="O65" s="76"/>
      <c r="P65" s="75"/>
      <c r="Q65" s="75"/>
      <c r="R65" s="76"/>
      <c r="S65" s="76"/>
      <c r="T65" s="75"/>
      <c r="U65" s="75"/>
      <c r="V65" s="75"/>
      <c r="W65" s="75"/>
      <c r="X65" s="75"/>
      <c r="Y65" s="77"/>
      <c r="Z65" s="59"/>
    </row>
    <row r="66" spans="1:26" ht="26.25" customHeight="1">
      <c r="A66" s="72"/>
      <c r="B66" s="72"/>
      <c r="C66" s="11"/>
      <c r="D66" s="62"/>
      <c r="E66" s="62"/>
      <c r="F66" s="62"/>
      <c r="G66" s="62"/>
      <c r="M66" s="136" t="s">
        <v>186</v>
      </c>
      <c r="N66" s="137" t="s">
        <v>199</v>
      </c>
      <c r="O66" s="137" t="s">
        <v>195</v>
      </c>
      <c r="P66" s="137" t="s">
        <v>187</v>
      </c>
      <c r="Q66" s="137" t="s">
        <v>226</v>
      </c>
      <c r="R66" s="138" t="s">
        <v>228</v>
      </c>
      <c r="S66" s="138" t="s">
        <v>202</v>
      </c>
      <c r="T66" s="138" t="s">
        <v>229</v>
      </c>
      <c r="U66" s="139" t="s">
        <v>192</v>
      </c>
      <c r="V66" s="139" t="s">
        <v>185</v>
      </c>
      <c r="W66" s="139" t="s">
        <v>291</v>
      </c>
      <c r="X66" s="243"/>
      <c r="Z66" s="59"/>
    </row>
    <row r="67" spans="1:26" ht="26.25" customHeight="1">
      <c r="A67" s="72"/>
      <c r="B67" s="72"/>
      <c r="C67" s="11"/>
      <c r="Z67" s="59"/>
    </row>
    <row r="68" spans="1:26" ht="25.5" hidden="1" customHeight="1">
      <c r="Z68" s="13" t="e">
        <f>COUNTIF(#REF!,$S$66)+COUNTIF(#REF!,$T$66)+COUNTIF(#REF!,$N$66)+COUNTIF(#REF!,$O$66)+COUNTIF(#REF!,$P$66)+COUNTIF(#REF!,$Q$66)+COUNTIF(#REF!,$R$66)</f>
        <v>#REF!</v>
      </c>
    </row>
    <row r="72" spans="1:26" ht="18">
      <c r="H72" s="60" t="s">
        <v>339</v>
      </c>
      <c r="I72" s="61" t="s">
        <v>289</v>
      </c>
      <c r="J72" s="74"/>
    </row>
    <row r="73" spans="1:26" ht="18">
      <c r="H73" s="60" t="s">
        <v>337</v>
      </c>
      <c r="I73" s="61" t="s">
        <v>246</v>
      </c>
      <c r="J73" s="74"/>
    </row>
    <row r="74" spans="1:26" ht="18">
      <c r="H74" s="60" t="s">
        <v>336</v>
      </c>
      <c r="I74" s="61" t="s">
        <v>340</v>
      </c>
      <c r="J74" s="74"/>
    </row>
  </sheetData>
  <sheetProtection selectLockedCells="1"/>
  <mergeCells count="47">
    <mergeCell ref="A64:B64"/>
    <mergeCell ref="A57:B57"/>
    <mergeCell ref="A58:B58"/>
    <mergeCell ref="A59:B59"/>
    <mergeCell ref="A61:B61"/>
    <mergeCell ref="A62:B62"/>
    <mergeCell ref="A63:B63"/>
    <mergeCell ref="A56:B56"/>
    <mergeCell ref="A45:B45"/>
    <mergeCell ref="A46:B46"/>
    <mergeCell ref="A48:B48"/>
    <mergeCell ref="A49:B49"/>
    <mergeCell ref="A50:B50"/>
    <mergeCell ref="A51:B51"/>
    <mergeCell ref="A52:B52"/>
    <mergeCell ref="A53:B53"/>
    <mergeCell ref="A54:B54"/>
    <mergeCell ref="A55:B55"/>
    <mergeCell ref="D5:D17"/>
    <mergeCell ref="A24:B24"/>
    <mergeCell ref="A38:B38"/>
    <mergeCell ref="A40:B40"/>
    <mergeCell ref="A41:B41"/>
    <mergeCell ref="A2:B2"/>
    <mergeCell ref="H2:Y2"/>
    <mergeCell ref="H3:I3"/>
    <mergeCell ref="H4:I4"/>
    <mergeCell ref="A44:B44"/>
    <mergeCell ref="A14:B14"/>
    <mergeCell ref="H14:I14"/>
    <mergeCell ref="H16:Y16"/>
    <mergeCell ref="A20:B20"/>
    <mergeCell ref="A22:B22"/>
    <mergeCell ref="A23:B23"/>
    <mergeCell ref="G7:G17"/>
    <mergeCell ref="H7:I7"/>
    <mergeCell ref="H8:I8"/>
    <mergeCell ref="H9:I9"/>
    <mergeCell ref="H10:I10"/>
    <mergeCell ref="H5:I5"/>
    <mergeCell ref="H6:I6"/>
    <mergeCell ref="E7:E17"/>
    <mergeCell ref="F7:F17"/>
    <mergeCell ref="H1:Y1"/>
    <mergeCell ref="H11:I11"/>
    <mergeCell ref="H12:I12"/>
    <mergeCell ref="H13:I13"/>
  </mergeCells>
  <phoneticPr fontId="5" type="noConversion"/>
  <conditionalFormatting sqref="B15 B18">
    <cfRule type="dataBar" priority="32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{59112CF0-3DF4-4F04-9248-33AC15926F14}</x14:id>
        </ext>
      </extLst>
    </cfRule>
  </conditionalFormatting>
  <conditionalFormatting sqref="B15">
    <cfRule type="dataBar" priority="32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{44C55F95-2D2C-4822-9709-775695232497}</x14:id>
        </ext>
      </extLst>
    </cfRule>
    <cfRule type="cellIs" dxfId="283" priority="3222" operator="lessThan">
      <formula>0</formula>
    </cfRule>
    <cfRule type="cellIs" dxfId="282" priority="3223" operator="greaterThan">
      <formula>0</formula>
    </cfRule>
  </conditionalFormatting>
  <conditionalFormatting sqref="B17 B19">
    <cfRule type="dataBar" priority="32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{4227BF35-AFA7-475B-A205-F383F7EBB6DB}</x14:id>
        </ext>
      </extLst>
    </cfRule>
  </conditionalFormatting>
  <dataValidations count="1">
    <dataValidation type="list" allowBlank="1" showInputMessage="1" showErrorMessage="1" error="Select Zone from the Dropdown List!" promptTitle="Select zone" prompt="Dropdown list" sqref="M18:W19 W38:W60 X57:X60 M23:N23 Q62:X65 M40:N57 M61:P65 V61 P58 J28:L30 S52:V56 J31:O36 X29:X47 P26:R37 L37:N39 O37:O57 P49:Q57 S49:T51 U57:V60 U38:V51 S57:T58 R49:R60 T60 L22:N22 M24:O30 S22:W37 R22:R25 P24:Q25 J20:W21 O22:Q23 P38:T48" xr:uid="{D87F8182-356B-44ED-92F2-A26D676DFE36}">
      <formula1>$I$66:$W$66</formula1>
    </dataValidation>
  </dataValidations>
  <printOptions horizontalCentered="1" verticalCentered="1"/>
  <pageMargins left="0" right="0" top="0" bottom="0" header="0" footer="0"/>
  <pageSetup scale="32" orientation="landscape" r:id="rId1"/>
  <headerFooter>
    <oddFooter>&amp;L_x000D_&amp;1#&amp;"Aptos"&amp;9&amp;K000000 Levi Strauss &amp; Co. - INTERNAL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112CF0-3DF4-4F04-9248-33AC15926F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B15 B18</xm:sqref>
        </x14:conditionalFormatting>
        <x14:conditionalFormatting xmlns:xm="http://schemas.microsoft.com/office/excel/2006/main">
          <x14:cfRule type="dataBar" id="{44C55F95-2D2C-4822-9709-7756952324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B15</xm:sqref>
        </x14:conditionalFormatting>
        <x14:conditionalFormatting xmlns:xm="http://schemas.microsoft.com/office/excel/2006/main">
          <x14:cfRule type="dataBar" id="{4227BF35-AFA7-475B-A205-F383F7EBB6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B17 B19</xm:sqref>
        </x14:conditionalFormatting>
        <x14:conditionalFormatting xmlns:xm="http://schemas.microsoft.com/office/excel/2006/main">
          <x14:cfRule type="containsText" priority="197" operator="containsText" id="{9C981FA8-E969-4140-AFFF-54A9F73BBA94}">
            <xm:f>NOT(ISERROR(SEARCH($S$66,J28)))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8" operator="containsText" id="{3AA1D453-7468-445E-A411-EFFFC326DB7B}">
            <xm:f>NOT(ISERROR(SEARCH($R$66,J28)))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99" operator="containsText" id="{1E931090-9B13-4E56-AABF-BDE4DEFF87A6}">
            <xm:f>NOT(ISERROR(SEARCH($Q$66,J28)))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0" operator="containsText" id="{244D2171-0F23-430C-84DF-10910F4D2535}">
            <xm:f>NOT(ISERROR(SEARCH($P$66,J28)))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1" operator="containsText" id="{6EBA6DE6-5E70-420A-87C4-83DD156F0A2F}">
            <xm:f>NOT(ISERROR(SEARCH($O$66,J28)))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2" operator="containsText" id="{E5D8F7BC-143B-4EA0-8D96-5085E41EB474}">
            <xm:f>NOT(ISERROR(SEARCH($N$66,J28)))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3" operator="containsText" id="{BC1A8E01-E656-46F4-9DF5-1787DB272BA5}">
            <xm:f>NOT(ISERROR(SEARCH($M$66,J28)))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04" operator="containsText" id="{DEE8DCEF-A740-469D-92DE-D89953940C96}">
            <xm:f>NOT(ISERROR(SEARCH(#REF!,J28)))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5" operator="containsText" id="{8DAC75F8-2282-468E-9117-AB21642742FD}">
            <xm:f>NOT(ISERROR(SEARCH($W$66,J28)))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6" operator="containsText" id="{AA5D8F93-DC79-43FF-817F-FE45A686B1C3}">
            <xm:f>NOT(ISERROR(SEARCH($V$66,J28)))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7" operator="containsText" id="{52981FE7-C1C9-407F-BA17-7834D872D314}">
            <xm:f>NOT(ISERROR(SEARCH($U$66,J28)))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08" operator="containsText" id="{B5CD9575-F991-4E23-B209-07A527D2D54A}">
            <xm:f>NOT(ISERROR(SEARCH($T$66,J28)))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09" operator="containsText" id="{88D8B3C9-456C-4335-A9C9-3466AC18D453}">
            <xm:f>NOT(ISERROR(SEARCH(#REF!,J28)))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10" operator="containsText" id="{64D60FFE-3A16-4F4E-A5F6-6A9D2897603B}">
            <xm:f>NOT(ISERROR(SEARCH($I$65,J28)))</xm:f>
            <xm:f>$I$65</xm:f>
            <x14:dxf>
              <fill>
                <patternFill>
                  <bgColor theme="2"/>
                </patternFill>
              </fill>
            </x14:dxf>
          </x14:cfRule>
          <xm:sqref>J28:L30</xm:sqref>
        </x14:conditionalFormatting>
        <x14:conditionalFormatting xmlns:xm="http://schemas.microsoft.com/office/excel/2006/main">
          <x14:cfRule type="containsText" priority="29" operator="containsText" id="{ACE631CB-84D7-4C65-AD10-DF62CB6B3B2B}">
            <xm:f>NOT(ISERROR(SEARCH($S$66,J20)))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0" operator="containsText" id="{A19C89B8-3B99-4C05-ACD3-5717118F3A8F}">
            <xm:f>NOT(ISERROR(SEARCH($R$66,J20)))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" operator="containsText" id="{1FC80C63-BAE9-4087-B160-564D38147299}">
            <xm:f>NOT(ISERROR(SEARCH($Q$66,J20)))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" operator="containsText" id="{06663F76-A3B2-4B0C-8295-8FD285A9A94A}">
            <xm:f>NOT(ISERROR(SEARCH($P$66,J20)))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C041FF5E-2332-47A4-93C6-534D398AA05B}">
            <xm:f>NOT(ISERROR(SEARCH($O$66,J20)))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4" operator="containsText" id="{2B08708C-6368-47B8-840D-03CFCCAD1B04}">
            <xm:f>NOT(ISERROR(SEARCH($N$66,J20)))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5" operator="containsText" id="{957818FD-771A-4EEC-80B6-88996AE53ED2}">
            <xm:f>NOT(ISERROR(SEARCH($M$66,J20)))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6" operator="containsText" id="{7B0E49FD-313E-4453-8574-BB77DEB1D9B8}">
            <xm:f>NOT(ISERROR(SEARCH(#REF!,J20)))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" operator="containsText" id="{DFC1B1E8-1D20-4249-9944-79516E6C612B}">
            <xm:f>NOT(ISERROR(SEARCH($W$66,J20)))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8" operator="containsText" id="{B60F8D56-21DC-4144-AB94-E16F7EB8B4FF}">
            <xm:f>NOT(ISERROR(SEARCH($V$66,J20)))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9" operator="containsText" id="{9602A558-A8E1-415C-8473-12F6CC3705B5}">
            <xm:f>NOT(ISERROR(SEARCH($U$66,J20)))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" operator="containsText" id="{2F89F1CB-0B55-4A1B-AFC9-71D6E81E7B6A}">
            <xm:f>NOT(ISERROR(SEARCH($T$66,J20)))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1" operator="containsText" id="{28A7F733-B444-4982-B60B-42AFD2817EAD}">
            <xm:f>NOT(ISERROR(SEARCH(#REF!,J20)))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2" operator="containsText" id="{6123070A-A09D-4533-991A-1D6D838F2695}">
            <xm:f>NOT(ISERROR(SEARCH($I$65,J20)))</xm:f>
            <xm:f>$I$65</xm:f>
            <x14:dxf>
              <fill>
                <patternFill>
                  <bgColor theme="2"/>
                </patternFill>
              </fill>
            </x14:dxf>
          </x14:cfRule>
          <xm:sqref>J20:N21</xm:sqref>
        </x14:conditionalFormatting>
        <x14:conditionalFormatting xmlns:xm="http://schemas.microsoft.com/office/excel/2006/main">
          <x14:cfRule type="containsText" priority="449" operator="containsText" id="{AFEEED01-6F7D-4A4A-B514-539DD070A893}">
            <xm:f>NOT(ISERROR(SEARCH($S$66,J31)))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0" operator="containsText" id="{40A037D6-51C0-4461-8A11-8E62E1F627A3}">
            <xm:f>NOT(ISERROR(SEARCH($R$66,J31)))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1" operator="containsText" id="{78E39318-0DFC-44F7-B6C9-F94F3CA201BA}">
            <xm:f>NOT(ISERROR(SEARCH($Q$66,J31)))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2" operator="containsText" id="{E2878962-11AC-4FA3-A5B6-4315EA8CAAA0}">
            <xm:f>NOT(ISERROR(SEARCH($P$66,J31)))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3" operator="containsText" id="{1D70E3A7-0FC3-4FA0-996C-C4481F1057BC}">
            <xm:f>NOT(ISERROR(SEARCH($O$66,J31)))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4" operator="containsText" id="{E80E7059-5285-406E-8DF2-517DAE368A8F}">
            <xm:f>NOT(ISERROR(SEARCH($N$66,J31)))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55" operator="containsText" id="{F5BDA268-F6B0-4968-A0A6-1C1C9B9F6C6B}">
            <xm:f>NOT(ISERROR(SEARCH($M$66,J31)))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56" operator="containsText" id="{4C75055D-DE48-43C4-8D8A-7996AC238372}">
            <xm:f>NOT(ISERROR(SEARCH(#REF!,J31)))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7" operator="containsText" id="{7A45CD4F-7AAA-44B4-9CA9-F21C36508B84}">
            <xm:f>NOT(ISERROR(SEARCH($W$66,J31)))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8" operator="containsText" id="{09999029-1530-4DFC-9550-760B1DB3F232}">
            <xm:f>NOT(ISERROR(SEARCH($V$66,J31)))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59" operator="containsText" id="{89768FBA-A65C-4956-9903-40DCFF4DDF2E}">
            <xm:f>NOT(ISERROR(SEARCH($U$66,J31)))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60" operator="containsText" id="{5736D69F-ACA0-4F29-8AF8-72754CBCF8FB}">
            <xm:f>NOT(ISERROR(SEARCH($T$66,J31)))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61" operator="containsText" id="{E9C45EB7-AD87-4A9B-819F-3433C127C75C}">
            <xm:f>NOT(ISERROR(SEARCH(#REF!,J31)))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62" operator="containsText" id="{6879C308-9411-4559-BED0-C579A5A16DEC}">
            <xm:f>NOT(ISERROR(SEARCH($I$65,J31)))</xm:f>
            <xm:f>$I$65</xm:f>
            <x14:dxf>
              <fill>
                <patternFill>
                  <bgColor theme="2"/>
                </patternFill>
              </fill>
            </x14:dxf>
          </x14:cfRule>
          <xm:sqref>J31:O33</xm:sqref>
        </x14:conditionalFormatting>
        <x14:conditionalFormatting xmlns:xm="http://schemas.microsoft.com/office/excel/2006/main">
          <x14:cfRule type="containsText" priority="225" operator="containsText" id="{8AF62025-CCAF-4E90-86E7-ED59C9ECF829}">
            <xm:f>NOT(ISERROR(SEARCH($S$66,J34)))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6" operator="containsText" id="{3944616D-AEA7-4829-BF7F-660DDD2106CE}">
            <xm:f>NOT(ISERROR(SEARCH($R$66,J34)))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27" operator="containsText" id="{23A53E69-11BB-48C0-A759-8B698F967D5A}">
            <xm:f>NOT(ISERROR(SEARCH($Q$66,J34)))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8" operator="containsText" id="{9BC47A29-0165-4ECE-8217-241CC95C728E}">
            <xm:f>NOT(ISERROR(SEARCH($P$66,J34)))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29" operator="containsText" id="{1B3FBDB9-53A8-4041-B674-0597B32C503C}">
            <xm:f>NOT(ISERROR(SEARCH($O$66,J34)))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0" operator="containsText" id="{25451460-A566-41AE-926C-F5575D0803D0}">
            <xm:f>NOT(ISERROR(SEARCH($N$66,J34)))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31" operator="containsText" id="{18DBEAD7-C21F-4F2C-BF1C-965C8BDBC983}">
            <xm:f>NOT(ISERROR(SEARCH($M$66,J34)))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32" operator="containsText" id="{1D859DC1-C182-48A6-B1B3-5BD1605A9C12}">
            <xm:f>NOT(ISERROR(SEARCH(#REF!,J34)))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3" operator="containsText" id="{E4EDDB1F-A279-4B1E-B07E-77FAD4A1FCAA}">
            <xm:f>NOT(ISERROR(SEARCH($W$66,J34)))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4" operator="containsText" id="{C09CD162-7AFE-4BAC-BD2C-19DC187902DE}">
            <xm:f>NOT(ISERROR(SEARCH($V$66,J34)))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5" operator="containsText" id="{A90524C2-62E6-4DB0-901D-908881BAA51B}">
            <xm:f>NOT(ISERROR(SEARCH($U$66,J34)))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6" operator="containsText" id="{D55DCA8F-EA48-4F5D-841B-32A803CAEFA8}">
            <xm:f>NOT(ISERROR(SEARCH($T$66,J34)))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37" operator="containsText" id="{68E6FCE7-4DD2-4C70-8612-8C6E0E9C4338}">
            <xm:f>NOT(ISERROR(SEARCH(#REF!,J34)))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38" operator="containsText" id="{40B060C0-EFCB-4EB9-B7DC-C36FCFEED94F}">
            <xm:f>NOT(ISERROR(SEARCH($I$65,J34)))</xm:f>
            <xm:f>$I$65</xm:f>
            <x14:dxf>
              <fill>
                <patternFill>
                  <bgColor theme="2"/>
                </patternFill>
              </fill>
            </x14:dxf>
          </x14:cfRule>
          <xm:sqref>J34:X36</xm:sqref>
        </x14:conditionalFormatting>
        <x14:conditionalFormatting xmlns:xm="http://schemas.microsoft.com/office/excel/2006/main">
          <x14:cfRule type="containsText" priority="15" operator="containsText" id="{739A1334-C54C-4E17-AABD-8ACB140D71C8}">
            <xm:f>NOT(ISERROR(SEARCH($S$66,L22)))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" operator="containsText" id="{DD02734F-5722-4E2E-B660-EDF67211F917}">
            <xm:f>NOT(ISERROR(SEARCH($R$66,L22)))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" operator="containsText" id="{95EC3015-E00F-41F6-A0F9-8AA04E616F3C}">
            <xm:f>NOT(ISERROR(SEARCH($Q$66,L22)))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8" operator="containsText" id="{E7585B6D-C214-4930-94AC-02929E052454}">
            <xm:f>NOT(ISERROR(SEARCH($P$66,L22)))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9" operator="containsText" id="{B7EC981B-9A39-4C3A-ABD3-38D094D68912}">
            <xm:f>NOT(ISERROR(SEARCH($O$66,L22)))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0" operator="containsText" id="{59D33F5E-B715-48BD-BC78-F660C3D72307}">
            <xm:f>NOT(ISERROR(SEARCH($N$66,L22)))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1" operator="containsText" id="{A3905754-2FDC-4C79-B232-D336D70C83A6}">
            <xm:f>NOT(ISERROR(SEARCH($M$66,L22)))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2" operator="containsText" id="{44154832-EC2A-4C85-A3AB-8AB0196F49B8}">
            <xm:f>NOT(ISERROR(SEARCH(#REF!,L22)))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3" operator="containsText" id="{53CA0B43-1290-406E-A7CF-6785CC3D319E}">
            <xm:f>NOT(ISERROR(SEARCH($W$66,L22)))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4" operator="containsText" id="{86B693BF-91A6-4844-91E7-2A7BB91DC610}">
            <xm:f>NOT(ISERROR(SEARCH($V$66,L22)))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5" operator="containsText" id="{743EE2F6-0159-4A6C-9179-C31E632890F0}">
            <xm:f>NOT(ISERROR(SEARCH($U$66,L22)))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6" operator="containsText" id="{E8266B01-BB22-49AB-8A6B-C82CF1EFBB08}">
            <xm:f>NOT(ISERROR(SEARCH($T$66,L22)))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7" operator="containsText" id="{6A640FCC-E94D-4378-A58F-AB4EE8452231}">
            <xm:f>NOT(ISERROR(SEARCH(#REF!,L22)))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8" operator="containsText" id="{E47E6886-C973-46BA-95B9-1C1DC392CDAB}">
            <xm:f>NOT(ISERROR(SEARCH($I$65,L22)))</xm:f>
            <xm:f>$I$65</xm:f>
            <x14:dxf>
              <fill>
                <patternFill>
                  <bgColor theme="2"/>
                </patternFill>
              </fill>
            </x14:dxf>
          </x14:cfRule>
          <xm:sqref>L22:N22</xm:sqref>
        </x14:conditionalFormatting>
        <x14:conditionalFormatting xmlns:xm="http://schemas.microsoft.com/office/excel/2006/main">
          <x14:cfRule type="containsText" priority="155" operator="containsText" id="{4D452E37-ED13-40C4-AB28-DB87763DFE9E}">
            <xm:f>NOT(ISERROR(SEARCH($S$66,L39)))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6" operator="containsText" id="{B57CFBB7-EA40-48EA-83C1-9170A6B4B472}">
            <xm:f>NOT(ISERROR(SEARCH($R$66,L39)))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7" operator="containsText" id="{E3D4A76B-D4AB-4878-96C1-EC191BAF4C8A}">
            <xm:f>NOT(ISERROR(SEARCH($Q$66,L39)))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8" operator="containsText" id="{F37C07CD-F518-48C2-8293-5842730FEF35}">
            <xm:f>NOT(ISERROR(SEARCH($P$66,L39)))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59" operator="containsText" id="{009D4ABD-D590-4F94-83B3-5A33A7BF7D62}">
            <xm:f>NOT(ISERROR(SEARCH($O$66,L39)))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0" operator="containsText" id="{802ED191-48D0-4958-A40D-DF037CFC6F56}">
            <xm:f>NOT(ISERROR(SEARCH($N$66,L39)))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1" operator="containsText" id="{D8741849-5B7B-463F-972F-66CC8ABBF1BA}">
            <xm:f>NOT(ISERROR(SEARCH($M$66,L39)))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62" operator="containsText" id="{95A5B733-8B57-487A-820F-5F8F7064DB0F}">
            <xm:f>NOT(ISERROR(SEARCH(#REF!,L39)))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3" operator="containsText" id="{9F21778B-8826-4B6A-AC03-FD0BCC0E8242}">
            <xm:f>NOT(ISERROR(SEARCH($W$66,L39)))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4" operator="containsText" id="{2ED38EF8-38C0-477C-AE1C-F23ACD3F7A59}">
            <xm:f>NOT(ISERROR(SEARCH($V$66,L39)))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5" operator="containsText" id="{0002B330-F1D2-4382-9A9E-E866E4602750}">
            <xm:f>NOT(ISERROR(SEARCH($U$66,L39)))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66" operator="containsText" id="{B24581A9-C2AA-47DE-A55A-FE3625A104AB}">
            <xm:f>NOT(ISERROR(SEARCH($T$66,L39)))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67" operator="containsText" id="{7732CD8A-B9DB-44D5-BDA1-8B1F071B6CFD}">
            <xm:f>NOT(ISERROR(SEARCH(#REF!,L39)))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68" operator="containsText" id="{7C9921EA-3845-4989-A596-9C97D27D2C04}">
            <xm:f>NOT(ISERROR(SEARCH($I$65,L39)))</xm:f>
            <xm:f>$I$65</xm:f>
            <x14:dxf>
              <fill>
                <patternFill>
                  <bgColor theme="2"/>
                </patternFill>
              </fill>
            </x14:dxf>
          </x14:cfRule>
          <xm:sqref>L39:Q39</xm:sqref>
        </x14:conditionalFormatting>
        <x14:conditionalFormatting xmlns:xm="http://schemas.microsoft.com/office/excel/2006/main">
          <x14:cfRule type="containsText" priority="169" operator="containsText" id="{B2D45A05-5E8D-4D65-AF3F-E8568352C769}">
            <xm:f>NOT(ISERROR(SEARCH($S$66,L37)))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0" operator="containsText" id="{630022F5-F1FE-4E56-BDCB-3756BE2FC885}">
            <xm:f>NOT(ISERROR(SEARCH($R$66,L37)))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71" operator="containsText" id="{03FEA35B-8A59-47CD-9CDB-2C45888C7C2B}">
            <xm:f>NOT(ISERROR(SEARCH($Q$66,L37)))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2" operator="containsText" id="{F0225D2C-F975-4004-89D4-C093EFF12731}">
            <xm:f>NOT(ISERROR(SEARCH($P$66,L37)))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3" operator="containsText" id="{B4300A5D-0F32-4C17-B746-248EA357A501}">
            <xm:f>NOT(ISERROR(SEARCH($O$66,L37)))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4" operator="containsText" id="{745F2032-E901-4686-8133-483D178CC9F0}">
            <xm:f>NOT(ISERROR(SEARCH($N$66,L37)))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75" operator="containsText" id="{5B37FC69-2BC0-4632-AE4B-71FE93B0121C}">
            <xm:f>NOT(ISERROR(SEARCH($M$66,L37)))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76" operator="containsText" id="{DDFC3E8E-9A55-40E4-B864-AED00EACBA42}">
            <xm:f>NOT(ISERROR(SEARCH(#REF!,L37)))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7" operator="containsText" id="{FF7EA8E0-A597-49FB-9C5C-1A77018EB314}">
            <xm:f>NOT(ISERROR(SEARCH($W$66,L37)))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8" operator="containsText" id="{C215FABD-202B-44A7-B874-911C25A29788}">
            <xm:f>NOT(ISERROR(SEARCH($V$66,L37)))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79" operator="containsText" id="{66A03E08-A672-4A80-9A37-380D436DC442}">
            <xm:f>NOT(ISERROR(SEARCH($U$66,L37)))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80" operator="containsText" id="{6A3A7709-208C-4557-AAE4-1960FBE0D91A}">
            <xm:f>NOT(ISERROR(SEARCH($T$66,L37)))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81" operator="containsText" id="{B154E45D-4AD0-4071-85C9-AA93A2E2A708}">
            <xm:f>NOT(ISERROR(SEARCH(#REF!,L37)))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82" operator="containsText" id="{1B43257F-E632-4733-8019-495FA604FD7D}">
            <xm:f>NOT(ISERROR(SEARCH($I$65,L37)))</xm:f>
            <xm:f>$I$65</xm:f>
            <x14:dxf>
              <fill>
                <patternFill>
                  <bgColor theme="2"/>
                </patternFill>
              </fill>
            </x14:dxf>
          </x14:cfRule>
          <xm:sqref>L37:X37</xm:sqref>
        </x14:conditionalFormatting>
        <x14:conditionalFormatting xmlns:xm="http://schemas.microsoft.com/office/excel/2006/main">
          <x14:cfRule type="containsText" priority="3225" operator="containsText" id="{9B47DD8F-7EFE-4ED9-9588-9EDE8259976D}">
            <xm:f>NOT(ISERROR(SEARCH($S$66,L18)))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26" operator="containsText" id="{5AAAFF12-97B3-4B74-9948-7E7940CF849B}">
            <xm:f>NOT(ISERROR(SEARCH($R$66,L18)))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m:sqref>M31:P33 M18:W19 O20:W22 M23:W28 M29:X30 L38:R38 M40:R40 M55:X57 R58:X58 U59:X60 M61:P61 M62:X65</xm:sqref>
        </x14:conditionalFormatting>
        <x14:conditionalFormatting xmlns:xm="http://schemas.microsoft.com/office/excel/2006/main">
          <x14:cfRule type="containsText" priority="3227" operator="containsText" id="{95ACB091-B56D-4258-87BA-53CABBEF2459}">
            <xm:f>NOT(ISERROR(SEARCH($Q$66,L18)))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28" operator="containsText" id="{40954F85-06EF-4102-81CD-AF88B64F6DDD}">
            <xm:f>NOT(ISERROR(SEARCH($P$66,L18)))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29" operator="containsText" id="{84E5F386-56F2-4978-B2AC-39A5C59D3A14}">
            <xm:f>NOT(ISERROR(SEARCH($O$66,L18)))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0" operator="containsText" id="{4D1D98CB-0C4C-4142-81B2-33C895CDEA32}">
            <xm:f>NOT(ISERROR(SEARCH($N$66,L18)))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231" operator="containsText" id="{61023BFA-B3AB-4FBE-9055-B00000B6DA08}">
            <xm:f>NOT(ISERROR(SEARCH($M$66,L18)))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232" operator="containsText" id="{6F77D167-3003-4785-98CF-B24FB70AD3E7}">
            <xm:f>NOT(ISERROR(SEARCH(#REF!,L18)))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3" operator="containsText" id="{CEFFA3CB-A662-45F3-84A5-9CD345EE4E13}">
            <xm:f>NOT(ISERROR(SEARCH($W$66,L18)))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4" operator="containsText" id="{F76CD4F8-6612-42F2-B413-0B52ABD1B01D}">
            <xm:f>NOT(ISERROR(SEARCH($V$66,L18)))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5" operator="containsText" id="{E97FE2E2-F807-404C-BB17-B1487E854EB2}">
            <xm:f>NOT(ISERROR(SEARCH($U$66,L18)))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236" operator="containsText" id="{C17E845E-8D00-45FF-A844-B7E0145C0307}">
            <xm:f>NOT(ISERROR(SEARCH($T$66,L18)))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237" operator="containsText" id="{8A6EED1F-A3EF-40A2-93CA-457B7EED0578}">
            <xm:f>NOT(ISERROR(SEARCH(#REF!,L18)))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238" operator="containsText" id="{B58B90DD-1183-4401-B085-517D1C14B276}">
            <xm:f>NOT(ISERROR(SEARCH($I$65,L18)))</xm:f>
            <xm:f>$I$65</xm:f>
            <x14:dxf>
              <fill>
                <patternFill>
                  <bgColor theme="2"/>
                </patternFill>
              </fill>
            </x14:dxf>
          </x14:cfRule>
          <xm:sqref>M18:W19 O20:W22 M23:W28 M29:X30 M31:P33 L38:R38 M40:R40 M55:X57 R58:X58 U59:X60 M61:P61 M62:X65</xm:sqref>
        </x14:conditionalFormatting>
        <x14:conditionalFormatting xmlns:xm="http://schemas.microsoft.com/office/excel/2006/main">
          <x14:cfRule type="containsText" priority="281" operator="containsText" id="{534487D5-87CF-47F6-B4EA-D7F355B9EED2}">
            <xm:f>NOT(ISERROR(SEARCH($S$66,M49)))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2" operator="containsText" id="{5120110C-9C8C-4DE0-885A-46EEADE7D41C}">
            <xm:f>NOT(ISERROR(SEARCH($R$66,M49)))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3" operator="containsText" id="{CF2C289B-BF55-4E83-9479-375CE4D34F04}">
            <xm:f>NOT(ISERROR(SEARCH($Q$66,M49)))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4" operator="containsText" id="{8B73B5F7-63FE-4143-B585-3716B32931A5}">
            <xm:f>NOT(ISERROR(SEARCH($P$66,M49)))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5" operator="containsText" id="{FA42F704-08A6-4775-A77B-AA9F46781F0F}">
            <xm:f>NOT(ISERROR(SEARCH($O$66,M49)))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6" operator="containsText" id="{A367ADCE-AEBB-402E-BFDE-4E1961560158}">
            <xm:f>NOT(ISERROR(SEARCH($N$66,M49)))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87" operator="containsText" id="{ED5BFAE6-6ED9-4EEE-B3CF-91EAD36AEA3C}">
            <xm:f>NOT(ISERROR(SEARCH($M$66,M49)))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288" operator="containsText" id="{B9D29F4F-290B-4F89-9BDB-7FB6223D3803}">
            <xm:f>NOT(ISERROR(SEARCH(#REF!,M49)))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89" operator="containsText" id="{C0CA7ADA-8EB0-49A4-B88F-62E13E09FC3C}">
            <xm:f>NOT(ISERROR(SEARCH($W$66,M49)))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0" operator="containsText" id="{1B111F0B-F2C5-4A53-AD25-345812CF8E48}">
            <xm:f>NOT(ISERROR(SEARCH($V$66,M49)))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1" operator="containsText" id="{834596CA-A803-4278-A539-55CF2CAB7434}">
            <xm:f>NOT(ISERROR(SEARCH($U$66,M49)))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292" operator="containsText" id="{6DEEEEA2-E541-4DF7-84EC-0F979259879D}">
            <xm:f>NOT(ISERROR(SEARCH($T$66,M49)))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93" operator="containsText" id="{DE062757-0E28-40E4-A138-9707F8BD8F6C}">
            <xm:f>NOT(ISERROR(SEARCH(#REF!,M49)))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294" operator="containsText" id="{C52B9A55-1D8A-4103-9869-6CA385AA7140}">
            <xm:f>NOT(ISERROR(SEARCH($I$65,M49)))</xm:f>
            <xm:f>$I$65</xm:f>
            <x14:dxf>
              <fill>
                <patternFill>
                  <bgColor theme="2"/>
                </patternFill>
              </fill>
            </x14:dxf>
          </x14:cfRule>
          <xm:sqref>M49:W54</xm:sqref>
        </x14:conditionalFormatting>
        <x14:conditionalFormatting xmlns:xm="http://schemas.microsoft.com/office/excel/2006/main">
          <x14:cfRule type="containsText" priority="99" operator="containsText" id="{519F418B-9791-4DEA-B9A2-2903EE8804B9}">
            <xm:f>NOT(ISERROR(SEARCH($S$66,M41)))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0" operator="containsText" id="{FE6FA9CE-194B-480B-93EF-E12D7BE422B1}">
            <xm:f>NOT(ISERROR(SEARCH($R$66,M41)))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01" operator="containsText" id="{8CE6E15A-8F6C-470C-B282-E7FC868B0B83}">
            <xm:f>NOT(ISERROR(SEARCH($Q$66,M41)))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2" operator="containsText" id="{E553E4EC-5CC0-4B54-8951-EC80282F8B57}">
            <xm:f>NOT(ISERROR(SEARCH($P$66,M41)))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3" operator="containsText" id="{FA05EDF5-35F4-4491-AB2E-410BFF71C0BE}">
            <xm:f>NOT(ISERROR(SEARCH($O$66,M41)))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4" operator="containsText" id="{DA12B402-6BCB-4D67-AB44-61671CA455B9}">
            <xm:f>NOT(ISERROR(SEARCH($N$66,M41)))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05" operator="containsText" id="{CDE7EAF8-075A-48DE-9231-36A4D493DE54}">
            <xm:f>NOT(ISERROR(SEARCH($M$66,M41)))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06" operator="containsText" id="{5F904B2F-C780-4750-B694-E97FB8EE5351}">
            <xm:f>NOT(ISERROR(SEARCH(#REF!,M41)))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7" operator="containsText" id="{194549E6-FB3C-4BDC-A3FC-A5C43DDE8AB1}">
            <xm:f>NOT(ISERROR(SEARCH($W$66,M41)))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8" operator="containsText" id="{D338ACCA-7E85-4E6E-A17E-BFD5DCDD7D09}">
            <xm:f>NOT(ISERROR(SEARCH($V$66,M41)))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9" operator="containsText" id="{D38A4878-1600-42C7-8FC8-C32B3F561F6E}">
            <xm:f>NOT(ISERROR(SEARCH($U$66,M41)))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0" operator="containsText" id="{A6F58025-4529-430D-A346-446955D55286}">
            <xm:f>NOT(ISERROR(SEARCH($T$66,M41)))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1" operator="containsText" id="{73A6507D-5A9F-404D-A02D-730C158F474E}">
            <xm:f>NOT(ISERROR(SEARCH(#REF!,M41)))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12" operator="containsText" id="{4AFFD453-3A91-4D72-9C6A-4BB20B0A6F5A}">
            <xm:f>NOT(ISERROR(SEARCH($I$65,M41)))</xm:f>
            <xm:f>$I$65</xm:f>
            <x14:dxf>
              <fill>
                <patternFill>
                  <bgColor theme="2"/>
                </patternFill>
              </fill>
            </x14:dxf>
          </x14:cfRule>
          <xm:sqref>M41:X48</xm:sqref>
        </x14:conditionalFormatting>
        <x14:conditionalFormatting xmlns:xm="http://schemas.microsoft.com/office/excel/2006/main">
          <x14:cfRule type="containsText" priority="435" operator="containsText" id="{49917256-14A6-44D2-B533-FC8C763E143F}">
            <xm:f>NOT(ISERROR(SEARCH($S$66,P58)))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6" operator="containsText" id="{11DDD5DF-E95D-41F5-A51B-D67B90E83B55}">
            <xm:f>NOT(ISERROR(SEARCH($R$66,P58)))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7" operator="containsText" id="{05362D0D-AE2F-4C3C-AEEA-5C5947553A9D}">
            <xm:f>NOT(ISERROR(SEARCH($Q$66,P58)))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8" operator="containsText" id="{50EC89E0-42D5-4914-A30A-C88ED131CCBC}">
            <xm:f>NOT(ISERROR(SEARCH($P$66,P58)))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39" operator="containsText" id="{BFF8080E-7DFC-41BA-9638-629A619D543B}">
            <xm:f>NOT(ISERROR(SEARCH($O$66,P58)))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0" operator="containsText" id="{881677EE-D914-4BC9-B341-AF79D25DA88E}">
            <xm:f>NOT(ISERROR(SEARCH($N$66,P58)))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41" operator="containsText" id="{F9C024DA-A287-4389-AA10-ABF95C069DEA}">
            <xm:f>NOT(ISERROR(SEARCH($M$66,P58)))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42" operator="containsText" id="{9556F530-7395-4899-AFB6-A40FA9313722}">
            <xm:f>NOT(ISERROR(SEARCH(#REF!,P58)))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3" operator="containsText" id="{503E7057-832E-425D-B018-B648157CF2C6}">
            <xm:f>NOT(ISERROR(SEARCH($W$66,P58)))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4" operator="containsText" id="{4D0A0CE7-7A96-41A3-BCE0-47F363D9334D}">
            <xm:f>NOT(ISERROR(SEARCH($V$66,P58)))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5" operator="containsText" id="{A75EF1A6-7B4A-4F55-95A9-E4000E8B03F3}">
            <xm:f>NOT(ISERROR(SEARCH($U$66,P58)))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46" operator="containsText" id="{AFF1A639-4601-4AA4-85BC-C937A186B339}">
            <xm:f>NOT(ISERROR(SEARCH($T$66,P58)))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47" operator="containsText" id="{9F53BB36-79AE-4DF8-AB47-F118C2BE4797}">
            <xm:f>NOT(ISERROR(SEARCH(#REF!,P58)))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48" operator="containsText" id="{4E06C2F9-81FE-4C21-B6CC-B41E16DA4C21}">
            <xm:f>NOT(ISERROR(SEARCH($I$65,P58)))</xm:f>
            <xm:f>$I$65</xm:f>
            <x14:dxf>
              <fill>
                <patternFill>
                  <bgColor theme="2"/>
                </patternFill>
              </fill>
            </x14:dxf>
          </x14:cfRule>
          <xm:sqref>P58</xm:sqref>
        </x14:conditionalFormatting>
        <x14:conditionalFormatting xmlns:xm="http://schemas.microsoft.com/office/excel/2006/main">
          <x14:cfRule type="containsText" priority="365" operator="containsText" id="{431285CB-2616-4062-AA59-114725A42EC1}">
            <xm:f>NOT(ISERROR(SEARCH($S$66,Q31)))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6" operator="containsText" id="{50D87F0C-9A59-405A-8FB2-3F7DB2D866E3}">
            <xm:f>NOT(ISERROR(SEARCH($R$66,Q31)))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67" operator="containsText" id="{5AB48AD4-E390-4F9D-8D8A-2AFD8C92627B}">
            <xm:f>NOT(ISERROR(SEARCH($Q$66,Q31)))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8" operator="containsText" id="{383C6BDD-E567-4FED-BCBB-DD43C956F9DF}">
            <xm:f>NOT(ISERROR(SEARCH($P$66,Q31)))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69" operator="containsText" id="{57E83BC4-42ED-46AC-AFBD-C9AE488D3103}">
            <xm:f>NOT(ISERROR(SEARCH($O$66,Q31)))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0" operator="containsText" id="{5D4C4292-713A-4832-9B78-D76206E54169}">
            <xm:f>NOT(ISERROR(SEARCH($N$66,Q31)))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71" operator="containsText" id="{C67A7F2E-8F31-4AD9-852C-F56A62A16BD7}">
            <xm:f>NOT(ISERROR(SEARCH($M$66,Q31)))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72" operator="containsText" id="{7F4C0EB5-84A1-4B2E-8255-4BF201DA94F7}">
            <xm:f>NOT(ISERROR(SEARCH(#REF!,Q31)))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3" operator="containsText" id="{62D5EB81-E328-418D-968A-E4C5FA897BEB}">
            <xm:f>NOT(ISERROR(SEARCH($W$66,Q31)))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4" operator="containsText" id="{CD74BAC5-8D1F-4DA3-9CE9-5F76F521C46A}">
            <xm:f>NOT(ISERROR(SEARCH($V$66,Q31)))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5" operator="containsText" id="{D2344E19-148F-4EA6-AE7B-40F36DD133A1}">
            <xm:f>NOT(ISERROR(SEARCH($U$66,Q31)))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76" operator="containsText" id="{D6009430-B46A-44C2-B7BC-87CCCBCE1353}">
            <xm:f>NOT(ISERROR(SEARCH($T$66,Q31)))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77" operator="containsText" id="{4521EC76-A062-4317-8F2B-6ABEAADC0D41}">
            <xm:f>NOT(ISERROR(SEARCH(#REF!,Q31)))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78" operator="containsText" id="{76ABC110-CADD-4BCD-8E66-A8C224606A40}">
            <xm:f>NOT(ISERROR(SEARCH($I$65,Q31)))</xm:f>
            <xm:f>$I$65</xm:f>
            <x14:dxf>
              <fill>
                <patternFill>
                  <bgColor theme="2"/>
                </patternFill>
              </fill>
            </x14:dxf>
          </x14:cfRule>
          <xm:sqref>Q31:X33</xm:sqref>
        </x14:conditionalFormatting>
        <x14:conditionalFormatting xmlns:xm="http://schemas.microsoft.com/office/excel/2006/main">
          <x14:cfRule type="containsText" priority="421" operator="containsText" id="{70DAD1D5-8874-4340-BE13-A8AF48C7D8FB}">
            <xm:f>NOT(ISERROR(SEARCH($S$66,R59)))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2" operator="containsText" id="{BCAF8D2F-F030-43FE-8074-730705142D40}">
            <xm:f>NOT(ISERROR(SEARCH($R$66,R59)))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23" operator="containsText" id="{A14B5FDE-AA5B-4C3E-88A9-DCAEA2F895A3}">
            <xm:f>NOT(ISERROR(SEARCH($Q$66,R59)))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4" operator="containsText" id="{90D8812E-551E-4974-83D4-D0F7783A46AF}">
            <xm:f>NOT(ISERROR(SEARCH($P$66,R59)))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5" operator="containsText" id="{BAA8F01C-4453-4AE8-9703-02B7D76D5920}">
            <xm:f>NOT(ISERROR(SEARCH($O$66,R59)))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6" operator="containsText" id="{B8FBC942-7746-463D-A611-C5E6E8D8ED99}">
            <xm:f>NOT(ISERROR(SEARCH($N$66,R59)))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7" operator="containsText" id="{A0F8049C-C00E-4BDD-A9B9-16E64B27ACD3}">
            <xm:f>NOT(ISERROR(SEARCH($M$66,R59)))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28" operator="containsText" id="{8D3CB7E1-EAE4-4608-ADA5-3CCC5894B078}">
            <xm:f>NOT(ISERROR(SEARCH(#REF!,R59)))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29" operator="containsText" id="{8132ADAC-EEBC-4E13-8C08-4DF9CC06F828}">
            <xm:f>NOT(ISERROR(SEARCH($W$66,R59)))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0" operator="containsText" id="{1C76E266-D613-493B-BD9C-7B5E7BC40AFA}">
            <xm:f>NOT(ISERROR(SEARCH($V$66,R59)))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1" operator="containsText" id="{BE6FEFF0-BA9B-496E-9275-424EA4D22FCB}">
            <xm:f>NOT(ISERROR(SEARCH($U$66,R59)))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32" operator="containsText" id="{07A29A59-2CA3-47A6-85CD-1328F2190DA4}">
            <xm:f>NOT(ISERROR(SEARCH($T$66,R59)))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33" operator="containsText" id="{0D727F02-D694-4680-8C1A-E21503929E76}">
            <xm:f>NOT(ISERROR(SEARCH(#REF!,R59)))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34" operator="containsText" id="{735C4B57-54DB-466A-AC6B-41D3344BA386}">
            <xm:f>NOT(ISERROR(SEARCH($I$65,R59)))</xm:f>
            <xm:f>$I$65</xm:f>
            <x14:dxf>
              <fill>
                <patternFill>
                  <bgColor theme="2"/>
                </patternFill>
              </fill>
            </x14:dxf>
          </x14:cfRule>
          <xm:sqref>R59:R60</xm:sqref>
        </x14:conditionalFormatting>
        <x14:conditionalFormatting xmlns:xm="http://schemas.microsoft.com/office/excel/2006/main">
          <x14:cfRule type="containsText" priority="3151" operator="containsText" id="{B603ED2D-0B12-402F-98CB-076940D76A51}">
            <xm:f>NOT(ISERROR(SEARCH($S$66,R39)))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2" operator="containsText" id="{5298E849-073F-49E4-8604-E0793F304913}">
            <xm:f>NOT(ISERROR(SEARCH($R$66,R39)))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53" operator="containsText" id="{310D5BE7-B24A-424A-857D-D1BC1B011924}">
            <xm:f>NOT(ISERROR(SEARCH($Q$66,R39)))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4" operator="containsText" id="{3BF2D533-1C94-4615-9D5F-72A806760568}">
            <xm:f>NOT(ISERROR(SEARCH($P$66,R39)))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5" operator="containsText" id="{8DF48EFB-A4AF-4C41-B82A-731796B8B0BC}">
            <xm:f>NOT(ISERROR(SEARCH($O$66,R39)))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6" operator="containsText" id="{4D13B819-42DC-4808-9854-DAB260368D0F}">
            <xm:f>NOT(ISERROR(SEARCH($N$66,R39)))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57" operator="containsText" id="{C19A8E08-5DE8-4DA0-AE54-755A26565B22}">
            <xm:f>NOT(ISERROR(SEARCH($M$66,R39)))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58" operator="containsText" id="{C68262CE-4C58-4502-BA6C-2EC1D5D6F724}">
            <xm:f>NOT(ISERROR(SEARCH(#REF!,R39)))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59" operator="containsText" id="{C4A54847-7B17-44F3-A7C1-9B29CAB73E3C}">
            <xm:f>NOT(ISERROR(SEARCH($W$66,R39)))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0" operator="containsText" id="{27C04523-36AF-4DB6-8CE8-30567E47F3A1}">
            <xm:f>NOT(ISERROR(SEARCH($V$66,R39)))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1" operator="containsText" id="{FD7B4790-27B9-4E1A-8BC8-6626FC6B86D5}">
            <xm:f>NOT(ISERROR(SEARCH($U$66,R39)))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62" operator="containsText" id="{CF9FC2A7-4F55-4F69-A6A1-7A554FCD4705}">
            <xm:f>NOT(ISERROR(SEARCH($T$66,R39)))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63" operator="containsText" id="{45FFB9D3-6B4A-4995-A616-C7EB979E37BD}">
            <xm:f>NOT(ISERROR(SEARCH(#REF!,R39)))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64" operator="containsText" id="{5B1C97B2-D4DC-486A-AA01-2A5BC0D9C3CF}">
            <xm:f>NOT(ISERROR(SEARCH($I$65,R39)))</xm:f>
            <xm:f>$I$65</xm:f>
            <x14:dxf>
              <fill>
                <patternFill>
                  <bgColor theme="2"/>
                </patternFill>
              </fill>
            </x14:dxf>
          </x14:cfRule>
          <xm:sqref>R39:S39</xm:sqref>
        </x14:conditionalFormatting>
        <x14:conditionalFormatting xmlns:xm="http://schemas.microsoft.com/office/excel/2006/main">
          <x14:cfRule type="containsText" priority="3137" operator="containsText" id="{EC10F6C7-A2CA-4C18-B593-17CC66A549E2}">
            <xm:f>NOT(ISERROR(SEARCH($S$66,S39)))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8" operator="containsText" id="{D4B625ED-8617-4525-9564-E7E7D61C56BB}">
            <xm:f>NOT(ISERROR(SEARCH($R$66,S39)))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39" operator="containsText" id="{69E51F89-17BF-450E-BBDF-2C38CCD9A8C1}">
            <xm:f>NOT(ISERROR(SEARCH($Q$66,S39)))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0" operator="containsText" id="{6C08A0FE-A719-4CB1-99D3-09DA4EC44A71}">
            <xm:f>NOT(ISERROR(SEARCH($P$66,S39)))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1" operator="containsText" id="{A1605D71-B9AC-45BA-9BCB-D3783C9AD058}">
            <xm:f>NOT(ISERROR(SEARCH($O$66,S39)))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2" operator="containsText" id="{03BBD1DA-0357-48F0-BB9C-C35708388C27}">
            <xm:f>NOT(ISERROR(SEARCH($N$66,S39)))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143" operator="containsText" id="{B963B233-C377-47B9-BFE2-6458A0A201C1}">
            <xm:f>NOT(ISERROR(SEARCH($M$66,S39)))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44" operator="containsText" id="{8F1CD638-AAC7-466C-8654-D5E8C6649D1F}">
            <xm:f>NOT(ISERROR(SEARCH(#REF!,S39)))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5" operator="containsText" id="{639BFF32-EFC0-4E33-9647-2F5364FA0353}">
            <xm:f>NOT(ISERROR(SEARCH($W$66,S39)))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6" operator="containsText" id="{05C6D096-AFC7-407B-B8E9-552AC78A5DD0}">
            <xm:f>NOT(ISERROR(SEARCH($V$66,S39)))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7" operator="containsText" id="{CB9B7F8F-430D-4A6A-8F44-EEA9BDCD1068}">
            <xm:f>NOT(ISERROR(SEARCH($U$66,S39)))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3148" operator="containsText" id="{F6FBE453-6055-4684-A4D4-2CAE6F119A78}">
            <xm:f>NOT(ISERROR(SEARCH($T$66,S39)))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149" operator="containsText" id="{BE40B367-AB33-4298-8950-5325DBAA7563}">
            <xm:f>NOT(ISERROR(SEARCH(#REF!,S39)))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3150" operator="containsText" id="{2EC93965-8715-4614-9752-E7664ACFABC2}">
            <xm:f>NOT(ISERROR(SEARCH($I$65,S39)))</xm:f>
            <xm:f>$I$65</xm:f>
            <x14:dxf>
              <fill>
                <patternFill>
                  <bgColor theme="2"/>
                </patternFill>
              </fill>
            </x14:dxf>
          </x14:cfRule>
          <xm:sqref>S39:S40</xm:sqref>
        </x14:conditionalFormatting>
        <x14:conditionalFormatting xmlns:xm="http://schemas.microsoft.com/office/excel/2006/main">
          <x14:cfRule type="containsText" priority="141" operator="containsText" id="{C7E99218-23AC-491B-951B-94AFAAA6501B}">
            <xm:f>NOT(ISERROR(SEARCH($S$66,S38)))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2" operator="containsText" id="{84506F56-A94E-4D9F-BC4A-BA17D32BA630}">
            <xm:f>NOT(ISERROR(SEARCH($R$66,S38)))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43" operator="containsText" id="{B269FF1F-1EAC-42DF-B298-4F2F539C3694}">
            <xm:f>NOT(ISERROR(SEARCH($Q$66,S38)))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4" operator="containsText" id="{C940070B-E3E5-46AE-BA92-8BBAD233C0CF}">
            <xm:f>NOT(ISERROR(SEARCH($P$66,S38)))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5" operator="containsText" id="{D6848808-8A36-4F91-B6B4-FD0420E34C0E}">
            <xm:f>NOT(ISERROR(SEARCH($O$66,S38)))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6" operator="containsText" id="{D522A846-9FCA-4E57-A567-DFDCAFAE0C97}">
            <xm:f>NOT(ISERROR(SEARCH($N$66,S38)))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47" operator="containsText" id="{59BBAFE5-F827-4F68-BCFF-923FDA48F57B}">
            <xm:f>NOT(ISERROR(SEARCH($M$66,S38)))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8" operator="containsText" id="{F8FFAE93-0837-4844-8614-3293D90FFF98}">
            <xm:f>NOT(ISERROR(SEARCH(#REF!,S38)))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49" operator="containsText" id="{3DE43F7A-617B-40DB-84A7-7AD29DDB4EA5}">
            <xm:f>NOT(ISERROR(SEARCH($W$66,S38)))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0" operator="containsText" id="{E8E813C1-CCEB-4A43-915B-0BFD152BF9E4}">
            <xm:f>NOT(ISERROR(SEARCH($V$66,S38)))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1" operator="containsText" id="{29A204FF-5B66-467D-A0DD-B1B423A2B8AF}">
            <xm:f>NOT(ISERROR(SEARCH($U$66,S38)))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52" operator="containsText" id="{A394EB0C-C420-44EC-B085-0523A308AFAA}">
            <xm:f>NOT(ISERROR(SEARCH($T$66,S38)))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53" operator="containsText" id="{66B1C833-AA23-4D24-8A7E-FB9C77524078}">
            <xm:f>NOT(ISERROR(SEARCH(#REF!,S38)))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54" operator="containsText" id="{C5A384B4-0B08-498B-8571-16E9D9E0085D}">
            <xm:f>NOT(ISERROR(SEARCH($I$65,S38)))</xm:f>
            <xm:f>$I$65</xm:f>
            <x14:dxf>
              <fill>
                <patternFill>
                  <bgColor theme="2"/>
                </patternFill>
              </fill>
            </x14:dxf>
          </x14:cfRule>
          <xm:sqref>S38:X40</xm:sqref>
        </x14:conditionalFormatting>
        <x14:conditionalFormatting xmlns:xm="http://schemas.microsoft.com/office/excel/2006/main">
          <x14:cfRule type="containsText" priority="127" operator="containsText" id="{7F3E6F5D-DDDC-4016-B9B2-38ECCE702620}">
            <xm:f>NOT(ISERROR(SEARCH($S$66,T40)))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8" operator="containsText" id="{9A6CF371-BC54-4ED1-B03D-76CEAB1639EE}">
            <xm:f>NOT(ISERROR(SEARCH($R$66,T40)))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29" operator="containsText" id="{763A73BA-BACF-49FA-8CCE-C337E0B474B5}">
            <xm:f>NOT(ISERROR(SEARCH($Q$66,T40)))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0" operator="containsText" id="{4D925D43-8A7D-4A2D-A21E-E35E612B3699}">
            <xm:f>NOT(ISERROR(SEARCH($P$66,T40)))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1" operator="containsText" id="{1664DAEC-9485-4912-A308-FA6E55B27C8A}">
            <xm:f>NOT(ISERROR(SEARCH($O$66,T40)))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2" operator="containsText" id="{1A2ECD9D-B898-42B5-89CD-2A81A06D8F2D}">
            <xm:f>NOT(ISERROR(SEARCH($N$66,T40)))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33" operator="containsText" id="{72602986-16F4-4394-8F04-BCFBF20297A0}">
            <xm:f>NOT(ISERROR(SEARCH($M$66,T40)))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34" operator="containsText" id="{48A533C8-1D2D-4E65-A570-2023D493E8AD}">
            <xm:f>NOT(ISERROR(SEARCH(#REF!,T40)))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5" operator="containsText" id="{776CC272-A3F5-4A10-A649-248DDC8FBB8C}">
            <xm:f>NOT(ISERROR(SEARCH($W$66,T40)))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6" operator="containsText" id="{89B624F6-9D40-4807-AC83-2780F7C7315C}">
            <xm:f>NOT(ISERROR(SEARCH($V$66,T40)))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7" operator="containsText" id="{8DE29B5D-BD2C-45F1-BA3F-84CB89D6BCD5}">
            <xm:f>NOT(ISERROR(SEARCH($U$66,T40)))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38" operator="containsText" id="{5458FBF0-D623-4110-8BB0-F274018F0FB3}">
            <xm:f>NOT(ISERROR(SEARCH($T$66,T40)))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9" operator="containsText" id="{48FE4C96-C8AD-449A-A93A-FBE269890C05}">
            <xm:f>NOT(ISERROR(SEARCH(#REF!,T40)))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140" operator="containsText" id="{1218CF8D-8D36-477C-BEA5-19D2031073C4}">
            <xm:f>NOT(ISERROR(SEARCH($I$65,T40)))</xm:f>
            <xm:f>$I$65</xm:f>
            <x14:dxf>
              <fill>
                <patternFill>
                  <bgColor theme="2"/>
                </patternFill>
              </fill>
            </x14:dxf>
          </x14:cfRule>
          <xm:sqref>T40</xm:sqref>
        </x14:conditionalFormatting>
        <x14:conditionalFormatting xmlns:xm="http://schemas.microsoft.com/office/excel/2006/main">
          <x14:cfRule type="containsText" priority="85" operator="containsText" id="{2278AD86-BAED-4FF4-9CD3-B88F5F92C094}">
            <xm:f>NOT(ISERROR(SEARCH($S$66,T60)))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6" operator="containsText" id="{9A4183CB-5591-4D51-A32E-FDD97E3106CD}">
            <xm:f>NOT(ISERROR(SEARCH($R$66,T60)))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87" operator="containsText" id="{35E8CD49-84F2-4EBA-85EB-F311FC219D18}">
            <xm:f>NOT(ISERROR(SEARCH($Q$66,T60)))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8" operator="containsText" id="{2657713B-F2E5-4FE9-80C3-8D2F3B6EFFDF}">
            <xm:f>NOT(ISERROR(SEARCH($P$66,T60)))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9" operator="containsText" id="{5C08FEB6-3B9F-456E-A134-24D8B84B6908}">
            <xm:f>NOT(ISERROR(SEARCH($O$66,T60)))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0" operator="containsText" id="{5989AB28-2A29-469B-80C9-35BAE86A68EF}">
            <xm:f>NOT(ISERROR(SEARCH($N$66,T60)))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91" operator="containsText" id="{E0394D0B-CC2C-466C-9F7A-2B225E073E33}">
            <xm:f>NOT(ISERROR(SEARCH($M$66,T60)))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92" operator="containsText" id="{ADFC8583-A682-433D-A8F4-551F103724F0}">
            <xm:f>NOT(ISERROR(SEARCH(#REF!,T60)))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3" operator="containsText" id="{E299CE0A-2614-4C55-94C9-23EC4EB5AD09}">
            <xm:f>NOT(ISERROR(SEARCH($W$66,T60)))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4" operator="containsText" id="{E9798BEB-6872-4EF0-87DA-A545558BB8DC}">
            <xm:f>NOT(ISERROR(SEARCH($V$66,T60)))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5" operator="containsText" id="{25D642A8-174B-4AF2-A508-07F0C086EFFE}">
            <xm:f>NOT(ISERROR(SEARCH($U$66,T60)))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6" operator="containsText" id="{B6280773-4C57-43ED-A696-88C4C0A912A7}">
            <xm:f>NOT(ISERROR(SEARCH($T$66,T60)))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97" operator="containsText" id="{AC13EAFF-4C0F-46E9-9987-851CDC5B8A02}">
            <xm:f>NOT(ISERROR(SEARCH(#REF!,T60)))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98" operator="containsText" id="{5D12B539-E76A-482C-B355-E837A9C2FDCD}">
            <xm:f>NOT(ISERROR(SEARCH($I$65,T60)))</xm:f>
            <xm:f>$I$65</xm:f>
            <x14:dxf>
              <fill>
                <patternFill>
                  <bgColor theme="2"/>
                </patternFill>
              </fill>
            </x14:dxf>
          </x14:cfRule>
          <xm:sqref>T60</xm:sqref>
        </x14:conditionalFormatting>
        <x14:conditionalFormatting xmlns:xm="http://schemas.microsoft.com/office/excel/2006/main">
          <x14:cfRule type="containsText" priority="393" operator="containsText" id="{1CE39F81-3F13-4A9B-884B-50C19726488C}">
            <xm:f>NOT(ISERROR(SEARCH($S$66,V61)))</xm:f>
            <xm:f>$S$66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4" operator="containsText" id="{33AA36F6-AF83-4A98-8F49-3A2CFA6D14F1}">
            <xm:f>NOT(ISERROR(SEARCH($R$66,V61)))</xm:f>
            <xm:f>$R$66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95" operator="containsText" id="{CA2DD069-AC11-4FA2-816E-E3792C38DCBD}">
            <xm:f>NOT(ISERROR(SEARCH($Q$66,V61)))</xm:f>
            <xm:f>$Q$66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6" operator="containsText" id="{EFBBD8B0-A084-4D14-B022-3F7317935D2E}">
            <xm:f>NOT(ISERROR(SEARCH($P$66,V61)))</xm:f>
            <xm:f>$P$66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7" operator="containsText" id="{A7CA7EFA-ADA7-46C8-B621-0F78E2548868}">
            <xm:f>NOT(ISERROR(SEARCH($O$66,V61)))</xm:f>
            <xm:f>$O$66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8" operator="containsText" id="{616FCA1C-E3BD-4A3E-9150-CE8A4573F982}">
            <xm:f>NOT(ISERROR(SEARCH($N$66,V61)))</xm:f>
            <xm:f>$N$66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99" operator="containsText" id="{03242B7F-F912-4C89-94B2-CDEEE7159471}">
            <xm:f>NOT(ISERROR(SEARCH($M$66,V61)))</xm:f>
            <xm:f>$M$66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00" operator="containsText" id="{D80F650A-9937-4043-A9C2-B0A13B87D93B}">
            <xm:f>NOT(ISERROR(SEARCH(#REF!,V61)))</xm:f>
            <xm:f>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1" operator="containsText" id="{1D53CD40-61F8-4F72-AA3E-B5216DC80689}">
            <xm:f>NOT(ISERROR(SEARCH($W$66,V61)))</xm:f>
            <xm:f>$W$66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2" operator="containsText" id="{51D5C5D0-5087-4865-996F-7AE0DFA394A2}">
            <xm:f>NOT(ISERROR(SEARCH($V$66,V61)))</xm:f>
            <xm:f>$V$66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3" operator="containsText" id="{A665F199-C2C5-404A-B3F5-2AC1DEBCC7C7}">
            <xm:f>NOT(ISERROR(SEARCH($U$66,V61)))</xm:f>
            <xm:f>$U$66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404" operator="containsText" id="{C7E0919F-00EB-423A-8171-043EDCABCBA2}">
            <xm:f>NOT(ISERROR(SEARCH($T$66,V61)))</xm:f>
            <xm:f>$T$66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05" operator="containsText" id="{CB441DC3-B909-437D-ADA8-39F1DDDF70A4}">
            <xm:f>NOT(ISERROR(SEARCH(#REF!,V61)))</xm:f>
            <xm:f>#REF!</xm:f>
            <x14:dxf>
              <fill>
                <patternFill>
                  <bgColor theme="2"/>
                </patternFill>
              </fill>
            </x14:dxf>
          </x14:cfRule>
          <x14:cfRule type="containsText" priority="406" operator="containsText" id="{625516BF-F40E-44F3-8023-9F269056A67D}">
            <xm:f>NOT(ISERROR(SEARCH($I$65,V61)))</xm:f>
            <xm:f>$I$65</xm:f>
            <x14:dxf>
              <fill>
                <patternFill>
                  <bgColor theme="2"/>
                </patternFill>
              </fill>
            </x14:dxf>
          </x14:cfRule>
          <xm:sqref>V61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30D79-926B-4C41-BFB2-224717FA87C8}">
  <dimension ref="A1:V43"/>
  <sheetViews>
    <sheetView zoomScale="55" zoomScaleNormal="55" workbookViewId="0">
      <selection activeCell="K30" sqref="K30"/>
    </sheetView>
  </sheetViews>
  <sheetFormatPr defaultRowHeight="15"/>
  <cols>
    <col min="1" max="1" width="36.42578125" customWidth="1"/>
    <col min="2" max="2" width="19.85546875" customWidth="1"/>
    <col min="3" max="3" width="10.7109375" hidden="1" customWidth="1"/>
    <col min="4" max="4" width="6.28515625" customWidth="1"/>
    <col min="5" max="6" width="4.28515625" customWidth="1"/>
    <col min="7" max="7" width="16.85546875" customWidth="1"/>
    <col min="8" max="8" width="17" customWidth="1"/>
    <col min="9" max="9" width="15.5703125" customWidth="1"/>
    <col min="10" max="10" width="15.140625" customWidth="1"/>
    <col min="11" max="11" width="13.28515625" customWidth="1"/>
    <col min="12" max="12" width="14.140625" customWidth="1"/>
    <col min="13" max="13" width="14.28515625" customWidth="1"/>
    <col min="14" max="14" width="14.140625" customWidth="1"/>
    <col min="15" max="15" width="12.28515625" customWidth="1"/>
    <col min="16" max="16" width="13.42578125" customWidth="1"/>
    <col min="17" max="17" width="13.140625" customWidth="1"/>
    <col min="18" max="18" width="12.42578125" customWidth="1"/>
    <col min="19" max="19" width="12.140625" customWidth="1"/>
    <col min="20" max="20" width="12" customWidth="1"/>
    <col min="21" max="21" width="12.85546875" customWidth="1"/>
    <col min="22" max="22" width="19.5703125" customWidth="1"/>
  </cols>
  <sheetData>
    <row r="1" spans="1:22" ht="93.75" customHeight="1">
      <c r="A1" s="16" t="e" cm="1">
        <f t="array" aca="1" ref="A1" ca="1">+A1:W3A1:V37</f>
        <v>#NAME?</v>
      </c>
      <c r="B1" s="16"/>
      <c r="C1" s="16"/>
      <c r="D1" s="16"/>
      <c r="E1" s="55"/>
      <c r="F1" s="16"/>
      <c r="G1" s="344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</row>
    <row r="2" spans="1:22" ht="18">
      <c r="A2" s="330" t="s">
        <v>251</v>
      </c>
      <c r="B2" s="331"/>
      <c r="C2" s="1"/>
      <c r="D2" s="1"/>
      <c r="E2" s="1"/>
      <c r="F2" s="1"/>
      <c r="G2" s="366" t="s">
        <v>133</v>
      </c>
      <c r="H2" s="367"/>
      <c r="I2" s="367"/>
      <c r="J2" s="367"/>
      <c r="K2" s="367"/>
      <c r="L2" s="367"/>
      <c r="M2" s="367"/>
      <c r="N2" s="367"/>
      <c r="O2" s="367"/>
      <c r="P2" s="367"/>
      <c r="Q2" s="367"/>
      <c r="R2" s="367"/>
      <c r="S2" s="367"/>
      <c r="T2" s="367"/>
      <c r="U2" s="367"/>
      <c r="V2" s="368"/>
    </row>
    <row r="3" spans="1:22" ht="15.75">
      <c r="A3" s="81" t="s">
        <v>134</v>
      </c>
      <c r="B3" s="82">
        <v>46018</v>
      </c>
      <c r="C3" s="1"/>
      <c r="D3" s="1"/>
      <c r="E3" s="1"/>
      <c r="F3" s="1"/>
      <c r="G3" s="395" t="s">
        <v>136</v>
      </c>
      <c r="H3" s="396"/>
      <c r="I3" s="78" t="s">
        <v>341</v>
      </c>
      <c r="J3" s="78" t="s">
        <v>137</v>
      </c>
      <c r="K3" s="78" t="s">
        <v>138</v>
      </c>
      <c r="L3" s="78" t="s">
        <v>139</v>
      </c>
      <c r="M3" s="78" t="s">
        <v>140</v>
      </c>
      <c r="N3" s="78" t="s">
        <v>141</v>
      </c>
      <c r="O3" s="78" t="s">
        <v>142</v>
      </c>
      <c r="P3" s="78" t="s">
        <v>143</v>
      </c>
      <c r="Q3" s="78" t="s">
        <v>144</v>
      </c>
      <c r="R3" s="78" t="s">
        <v>145</v>
      </c>
      <c r="S3" s="78" t="s">
        <v>146</v>
      </c>
      <c r="T3" s="78" t="s">
        <v>147</v>
      </c>
      <c r="U3" s="78" t="s">
        <v>148</v>
      </c>
      <c r="V3" s="63">
        <f>SUM(K4:U4)</f>
        <v>0.9900000000000001</v>
      </c>
    </row>
    <row r="4" spans="1:22" ht="36.75" customHeight="1">
      <c r="A4" s="57" t="s">
        <v>149</v>
      </c>
      <c r="B4" s="103">
        <v>53949</v>
      </c>
      <c r="C4" s="4"/>
      <c r="D4" s="1"/>
      <c r="E4" s="1"/>
      <c r="F4" s="1"/>
      <c r="G4" s="371" t="s">
        <v>150</v>
      </c>
      <c r="H4" s="372"/>
      <c r="I4" s="269" t="s">
        <v>342</v>
      </c>
      <c r="J4" s="113">
        <v>0.02</v>
      </c>
      <c r="K4" s="113">
        <v>0.04</v>
      </c>
      <c r="L4" s="113">
        <v>7.0000000000000007E-2</v>
      </c>
      <c r="M4" s="113">
        <v>0.11</v>
      </c>
      <c r="N4" s="113">
        <v>0.12</v>
      </c>
      <c r="O4" s="113">
        <v>0.13</v>
      </c>
      <c r="P4" s="113">
        <v>0.13</v>
      </c>
      <c r="Q4" s="113">
        <v>0.13</v>
      </c>
      <c r="R4" s="113">
        <v>0.1</v>
      </c>
      <c r="S4" s="113">
        <v>0.08</v>
      </c>
      <c r="T4" s="113">
        <v>0.04</v>
      </c>
      <c r="U4" s="113">
        <v>0.04</v>
      </c>
      <c r="V4" s="64" t="s">
        <v>151</v>
      </c>
    </row>
    <row r="5" spans="1:22" ht="30" customHeight="1">
      <c r="A5" s="57" t="s">
        <v>152</v>
      </c>
      <c r="B5" s="103">
        <v>55000</v>
      </c>
      <c r="C5" s="6"/>
      <c r="D5" s="1"/>
      <c r="E5" s="1"/>
      <c r="F5" s="1"/>
      <c r="G5" s="373" t="s">
        <v>154</v>
      </c>
      <c r="H5" s="374"/>
      <c r="I5" s="270" t="s">
        <v>343</v>
      </c>
      <c r="J5" s="114">
        <f>SUM(I$4:J$4)*$B$4</f>
        <v>1078.98</v>
      </c>
      <c r="K5" s="114">
        <f>SUM(J$4:K$4)*$B$4</f>
        <v>3236.94</v>
      </c>
      <c r="L5" s="114">
        <f>SUM(J4:L4)*$B$4</f>
        <v>7013.37</v>
      </c>
      <c r="M5" s="114">
        <f>SUM(J4:M4)*$B$4</f>
        <v>12947.76</v>
      </c>
      <c r="N5" s="114">
        <f>SUM(J4:N4)*$B$4</f>
        <v>19421.64</v>
      </c>
      <c r="O5" s="114">
        <f>SUM(J4:O4)*$B$4</f>
        <v>26435.01</v>
      </c>
      <c r="P5" s="114">
        <f>SUM(J4:P4)*$B$4</f>
        <v>33448.379999999997</v>
      </c>
      <c r="Q5" s="114">
        <f>SUM(J4:Q4)*$B$4</f>
        <v>40461.75</v>
      </c>
      <c r="R5" s="114">
        <f>SUM(J4:R4)*$B$4</f>
        <v>45856.65</v>
      </c>
      <c r="S5" s="114">
        <f>SUM(J4:S4)*$B$4</f>
        <v>50172.57</v>
      </c>
      <c r="T5" s="114">
        <f>SUM(J4:T4)*$B$4</f>
        <v>52330.53</v>
      </c>
      <c r="U5" s="114">
        <f>SUM(J4:U4)*$B$4</f>
        <v>54488.49</v>
      </c>
      <c r="V5" s="65"/>
    </row>
    <row r="6" spans="1:22" ht="35.25" customHeight="1">
      <c r="A6" s="57" t="s">
        <v>155</v>
      </c>
      <c r="B6" s="104">
        <v>5000</v>
      </c>
      <c r="C6" s="86">
        <f>B5/B4</f>
        <v>1.0194813620270997</v>
      </c>
      <c r="D6" s="352" t="s">
        <v>153</v>
      </c>
      <c r="E6" s="15"/>
      <c r="F6" s="15"/>
      <c r="G6" s="373" t="s">
        <v>156</v>
      </c>
      <c r="H6" s="374"/>
      <c r="I6" s="202"/>
      <c r="J6" s="114">
        <f>J4*B5</f>
        <v>1100</v>
      </c>
      <c r="K6" s="114">
        <f>SUM(J4:K4)*$B$5</f>
        <v>3300</v>
      </c>
      <c r="L6" s="114">
        <f>SUM(J4:L4)*$B$5</f>
        <v>7150</v>
      </c>
      <c r="M6" s="114">
        <f>SUM(J4:M4)*$B$5</f>
        <v>13200</v>
      </c>
      <c r="N6" s="114">
        <f>SUM(J4:N4)*$B$5</f>
        <v>19800</v>
      </c>
      <c r="O6" s="114">
        <f>SUM(J4:O4)*$B$5</f>
        <v>26950</v>
      </c>
      <c r="P6" s="114">
        <f>SUM(J4:P4)*$B$5</f>
        <v>34100</v>
      </c>
      <c r="Q6" s="114">
        <f>SUM(J4:Q4)*$B$5</f>
        <v>41250</v>
      </c>
      <c r="R6" s="114">
        <f>SUM(J4:R4)*$B$5</f>
        <v>46750</v>
      </c>
      <c r="S6" s="114">
        <f>SUM(J4:S4)*$B$5</f>
        <v>51150</v>
      </c>
      <c r="T6" s="114">
        <f>SUM(J4:T4)*$B$5</f>
        <v>53350</v>
      </c>
      <c r="U6" s="114">
        <f>SUM(J4:U4)*$B$5</f>
        <v>55550</v>
      </c>
      <c r="V6" s="65"/>
    </row>
    <row r="7" spans="1:22" ht="30.75" customHeight="1">
      <c r="A7" s="57" t="s">
        <v>157</v>
      </c>
      <c r="B7" s="105">
        <v>2000</v>
      </c>
      <c r="C7" s="6"/>
      <c r="D7" s="352"/>
      <c r="E7" s="1"/>
      <c r="F7" s="1"/>
      <c r="G7" s="346" t="s">
        <v>161</v>
      </c>
      <c r="H7" s="347"/>
      <c r="I7" s="203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6"/>
      <c r="V7" s="65"/>
    </row>
    <row r="8" spans="1:22" ht="23.25" customHeight="1">
      <c r="A8" s="57" t="s">
        <v>162</v>
      </c>
      <c r="B8" s="106"/>
      <c r="C8" s="6"/>
      <c r="D8" s="352"/>
      <c r="E8" s="352" t="s">
        <v>158</v>
      </c>
      <c r="F8" s="352" t="s">
        <v>159</v>
      </c>
      <c r="G8" s="355" t="s">
        <v>163</v>
      </c>
      <c r="H8" s="356"/>
      <c r="I8" s="204"/>
      <c r="J8" s="117"/>
      <c r="K8" s="118"/>
      <c r="L8" s="117"/>
      <c r="M8" s="117"/>
      <c r="N8" s="117"/>
      <c r="O8" s="117"/>
      <c r="P8" s="117"/>
      <c r="Q8" s="117"/>
      <c r="R8" s="117"/>
      <c r="S8" s="117"/>
      <c r="T8" s="117"/>
      <c r="U8" s="119"/>
      <c r="V8" s="65"/>
    </row>
    <row r="9" spans="1:22" ht="23.25">
      <c r="A9" s="57" t="s">
        <v>164</v>
      </c>
      <c r="B9" s="107">
        <v>2500</v>
      </c>
      <c r="C9" s="6"/>
      <c r="D9" s="352"/>
      <c r="E9" s="352"/>
      <c r="F9" s="352"/>
      <c r="G9" s="357" t="s">
        <v>165</v>
      </c>
      <c r="H9" s="358"/>
      <c r="I9" s="205"/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1"/>
      <c r="V9" s="65"/>
    </row>
    <row r="10" spans="1:22" ht="23.25">
      <c r="A10" s="57" t="s">
        <v>166</v>
      </c>
      <c r="B10" s="107"/>
      <c r="C10" s="6"/>
      <c r="D10" s="352"/>
      <c r="E10" s="352"/>
      <c r="F10" s="352"/>
      <c r="G10" s="346" t="s">
        <v>167</v>
      </c>
      <c r="H10" s="347"/>
      <c r="I10" s="203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3"/>
      <c r="V10" s="65"/>
    </row>
    <row r="11" spans="1:22" ht="23.25">
      <c r="A11" s="57" t="s">
        <v>168</v>
      </c>
      <c r="B11" s="106">
        <v>0.2</v>
      </c>
      <c r="C11" s="1"/>
      <c r="D11" s="352"/>
      <c r="E11" s="352"/>
      <c r="F11" s="352"/>
      <c r="G11" s="346" t="s">
        <v>169</v>
      </c>
      <c r="H11" s="347"/>
      <c r="I11" s="203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5"/>
      <c r="V11" s="66"/>
    </row>
    <row r="12" spans="1:22" ht="23.25">
      <c r="A12" s="57" t="s">
        <v>169</v>
      </c>
      <c r="B12" s="108">
        <v>2.2999999999999998</v>
      </c>
      <c r="C12" s="1"/>
      <c r="D12" s="352"/>
      <c r="E12" s="352"/>
      <c r="F12" s="352"/>
      <c r="G12" s="346" t="s">
        <v>170</v>
      </c>
      <c r="H12" s="347"/>
      <c r="I12" s="203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7"/>
      <c r="V12" s="66"/>
    </row>
    <row r="13" spans="1:22" ht="23.25">
      <c r="A13" s="80" t="s">
        <v>170</v>
      </c>
      <c r="B13" s="140">
        <v>97</v>
      </c>
      <c r="C13" s="1"/>
      <c r="D13" s="352"/>
      <c r="E13" s="352"/>
      <c r="F13" s="352"/>
      <c r="G13" s="348" t="s">
        <v>171</v>
      </c>
      <c r="H13" s="349"/>
      <c r="I13" s="206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9"/>
      <c r="V13" s="66"/>
    </row>
    <row r="14" spans="1:22" ht="18">
      <c r="A14" s="353" t="s">
        <v>172</v>
      </c>
      <c r="B14" s="354"/>
      <c r="C14" s="1"/>
      <c r="D14" s="352"/>
      <c r="E14" s="352"/>
      <c r="F14" s="352"/>
      <c r="G14" s="350" t="s">
        <v>173</v>
      </c>
      <c r="H14" s="351"/>
      <c r="I14" s="207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79"/>
    </row>
    <row r="15" spans="1:22" ht="23.25">
      <c r="A15" s="81" t="s">
        <v>174</v>
      </c>
      <c r="B15" s="109">
        <v>738489</v>
      </c>
      <c r="C15" s="1"/>
      <c r="D15" s="352"/>
      <c r="E15" s="352"/>
      <c r="F15" s="352"/>
      <c r="G15" s="8"/>
      <c r="H15" s="12"/>
      <c r="I15" s="12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2"/>
    </row>
    <row r="16" spans="1:22" ht="23.25">
      <c r="A16" s="56" t="s">
        <v>175</v>
      </c>
      <c r="B16" s="174"/>
      <c r="C16" s="1"/>
      <c r="D16" s="352"/>
      <c r="E16" s="352"/>
      <c r="F16" s="352"/>
      <c r="G16" s="359" t="s">
        <v>176</v>
      </c>
      <c r="H16" s="360"/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  <c r="V16" s="361"/>
    </row>
    <row r="17" spans="1:22" ht="23.25">
      <c r="A17" s="56" t="s">
        <v>177</v>
      </c>
      <c r="B17" s="110"/>
      <c r="C17" s="1"/>
      <c r="D17" s="352"/>
      <c r="E17" s="352"/>
      <c r="F17" s="352"/>
      <c r="G17" s="83" t="s">
        <v>178</v>
      </c>
      <c r="H17" s="84" t="s">
        <v>179</v>
      </c>
      <c r="I17" s="84" t="s">
        <v>341</v>
      </c>
      <c r="J17" s="84" t="str">
        <f t="shared" ref="J17:U17" si="0">J$3</f>
        <v>9am - 10am</v>
      </c>
      <c r="K17" s="148" t="str">
        <f t="shared" si="0"/>
        <v>10am - 11am</v>
      </c>
      <c r="L17" s="148" t="str">
        <f t="shared" si="0"/>
        <v>11am - 12pm</v>
      </c>
      <c r="M17" s="148" t="str">
        <f t="shared" si="0"/>
        <v>12pm - 1pm</v>
      </c>
      <c r="N17" s="148" t="str">
        <f t="shared" si="0"/>
        <v>1pm - 2pm</v>
      </c>
      <c r="O17" s="148" t="str">
        <f t="shared" si="0"/>
        <v>2pm - 3pm</v>
      </c>
      <c r="P17" s="148" t="str">
        <f t="shared" si="0"/>
        <v>3pm - 4pm</v>
      </c>
      <c r="Q17" s="148" t="str">
        <f t="shared" si="0"/>
        <v>4pm - 5pm</v>
      </c>
      <c r="R17" s="148" t="str">
        <f t="shared" si="0"/>
        <v>5pm - 6pm</v>
      </c>
      <c r="S17" s="148" t="str">
        <f t="shared" si="0"/>
        <v>6pm - 7pm</v>
      </c>
      <c r="T17" s="148" t="str">
        <f t="shared" si="0"/>
        <v>7pm - 8pm</v>
      </c>
      <c r="U17" s="148" t="str">
        <f t="shared" si="0"/>
        <v>8pm - 9pm</v>
      </c>
      <c r="V17" s="85" t="s">
        <v>232</v>
      </c>
    </row>
    <row r="18" spans="1:22" ht="23.25">
      <c r="A18" s="56"/>
      <c r="B18" s="112"/>
      <c r="C18" s="1"/>
      <c r="D18" s="97"/>
      <c r="E18" s="97"/>
      <c r="F18" s="97"/>
      <c r="G18" s="165" t="s">
        <v>188</v>
      </c>
      <c r="H18" s="166" t="s">
        <v>189</v>
      </c>
      <c r="I18" s="160" t="s">
        <v>185</v>
      </c>
      <c r="J18" s="162"/>
      <c r="K18" s="162"/>
      <c r="L18" s="162"/>
      <c r="M18" s="162"/>
      <c r="N18" s="160"/>
      <c r="O18" s="160"/>
      <c r="P18" s="160"/>
      <c r="Q18" s="160"/>
      <c r="R18" s="160"/>
      <c r="S18" s="160"/>
      <c r="T18" s="160"/>
      <c r="U18" s="160"/>
      <c r="V18" s="141"/>
    </row>
    <row r="19" spans="1:22" ht="23.25">
      <c r="A19" s="56"/>
      <c r="B19" s="112"/>
      <c r="C19" s="1"/>
      <c r="D19" s="97"/>
      <c r="E19" s="97"/>
      <c r="F19" s="97"/>
      <c r="G19" s="165" t="s">
        <v>254</v>
      </c>
      <c r="H19" s="166" t="s">
        <v>184</v>
      </c>
      <c r="I19" s="160" t="s">
        <v>186</v>
      </c>
      <c r="J19" s="160" t="s">
        <v>186</v>
      </c>
      <c r="K19" s="160" t="s">
        <v>186</v>
      </c>
      <c r="L19" s="160" t="s">
        <v>187</v>
      </c>
      <c r="M19" s="160" t="s">
        <v>187</v>
      </c>
      <c r="N19" s="160" t="s">
        <v>187</v>
      </c>
      <c r="O19" s="160" t="s">
        <v>186</v>
      </c>
      <c r="P19" s="160" t="s">
        <v>187</v>
      </c>
      <c r="Q19" s="160"/>
      <c r="R19" s="160"/>
      <c r="S19" s="160"/>
      <c r="T19" s="160"/>
      <c r="U19" s="160"/>
      <c r="V19" s="141"/>
    </row>
    <row r="20" spans="1:22" ht="23.25">
      <c r="A20" s="56"/>
      <c r="B20" s="112"/>
      <c r="C20" s="1"/>
      <c r="D20" s="97"/>
      <c r="E20" s="97"/>
      <c r="F20" s="97"/>
      <c r="G20" s="165" t="s">
        <v>239</v>
      </c>
      <c r="H20" s="166" t="s">
        <v>344</v>
      </c>
      <c r="I20" s="160" t="s">
        <v>195</v>
      </c>
      <c r="J20" s="247"/>
      <c r="K20" s="247"/>
      <c r="L20" s="247"/>
      <c r="M20" s="247"/>
      <c r="O20" s="160"/>
      <c r="P20" s="160"/>
      <c r="Q20" s="160"/>
      <c r="R20" s="160"/>
      <c r="S20" s="160"/>
      <c r="T20" s="160"/>
      <c r="U20" s="160"/>
      <c r="V20" s="141"/>
    </row>
    <row r="21" spans="1:22" ht="26.25">
      <c r="A21" s="397"/>
      <c r="B21" s="398"/>
      <c r="C21" s="1"/>
      <c r="D21" s="97"/>
      <c r="E21" s="97"/>
      <c r="F21" s="97"/>
      <c r="G21" s="165" t="s">
        <v>272</v>
      </c>
      <c r="H21" s="166" t="s">
        <v>345</v>
      </c>
      <c r="I21" s="160" t="s">
        <v>199</v>
      </c>
      <c r="J21" s="163"/>
      <c r="K21" s="163"/>
      <c r="L21" s="163"/>
      <c r="M21" s="163"/>
      <c r="N21" s="160"/>
      <c r="O21" s="160"/>
      <c r="P21" s="160"/>
      <c r="Q21" s="160"/>
      <c r="R21" s="160"/>
      <c r="S21" s="160"/>
      <c r="T21" s="160"/>
      <c r="U21" s="160"/>
      <c r="V21" s="141"/>
    </row>
    <row r="22" spans="1:22" ht="26.25">
      <c r="A22" s="399" t="s">
        <v>346</v>
      </c>
      <c r="B22" s="400"/>
      <c r="C22" s="1"/>
      <c r="D22" s="97"/>
      <c r="E22" s="97"/>
      <c r="F22" s="97"/>
      <c r="G22" s="165" t="s">
        <v>190</v>
      </c>
      <c r="H22" s="166" t="s">
        <v>234</v>
      </c>
      <c r="I22" s="160"/>
      <c r="J22" s="160"/>
      <c r="K22" s="160" t="s">
        <v>187</v>
      </c>
      <c r="L22" s="160" t="s">
        <v>186</v>
      </c>
      <c r="M22" s="160" t="s">
        <v>187</v>
      </c>
      <c r="N22" s="160" t="s">
        <v>187</v>
      </c>
      <c r="O22" s="160" t="s">
        <v>187</v>
      </c>
      <c r="P22" s="160" t="s">
        <v>186</v>
      </c>
      <c r="Q22" s="160" t="s">
        <v>186</v>
      </c>
      <c r="R22" s="160" t="s">
        <v>187</v>
      </c>
      <c r="S22" s="160"/>
      <c r="T22" s="160"/>
      <c r="U22" s="160"/>
      <c r="V22" s="141"/>
    </row>
    <row r="23" spans="1:22" ht="26.25">
      <c r="A23" s="399" t="s">
        <v>347</v>
      </c>
      <c r="B23" s="400"/>
      <c r="C23" s="1"/>
      <c r="D23" s="97"/>
      <c r="E23" s="97"/>
      <c r="F23" s="97"/>
      <c r="G23" s="227" t="s">
        <v>264</v>
      </c>
      <c r="H23" s="166" t="s">
        <v>265</v>
      </c>
      <c r="I23" s="160"/>
      <c r="J23" s="160"/>
      <c r="K23" s="160" t="s">
        <v>202</v>
      </c>
      <c r="L23" s="245"/>
      <c r="M23" s="245"/>
      <c r="N23" s="245"/>
      <c r="O23" s="245"/>
      <c r="P23" s="160"/>
      <c r="Q23" s="160"/>
      <c r="R23" s="160"/>
      <c r="S23" s="160"/>
      <c r="T23" s="160"/>
      <c r="U23" s="160"/>
      <c r="V23" s="141"/>
    </row>
    <row r="24" spans="1:22" ht="26.25">
      <c r="A24" s="399"/>
      <c r="B24" s="400"/>
      <c r="C24" s="1"/>
      <c r="D24" s="97"/>
      <c r="E24" s="97"/>
      <c r="F24" s="97"/>
      <c r="G24" s="227" t="s">
        <v>200</v>
      </c>
      <c r="H24" s="166" t="s">
        <v>265</v>
      </c>
      <c r="I24" s="160"/>
      <c r="J24" s="160"/>
      <c r="K24" s="160" t="s">
        <v>228</v>
      </c>
      <c r="L24" s="246"/>
      <c r="M24" s="160" t="s">
        <v>199</v>
      </c>
      <c r="N24" s="163"/>
      <c r="O24" s="163"/>
      <c r="P24" s="160"/>
      <c r="Q24" s="160"/>
      <c r="R24" s="160"/>
      <c r="S24" s="160"/>
      <c r="T24" s="160"/>
      <c r="U24" s="160"/>
      <c r="V24" s="141"/>
    </row>
    <row r="25" spans="1:22" ht="26.25">
      <c r="A25" s="268"/>
      <c r="B25" s="226"/>
      <c r="C25" s="1"/>
      <c r="D25" s="97"/>
      <c r="E25" s="97"/>
      <c r="F25" s="97"/>
      <c r="G25" s="165" t="s">
        <v>193</v>
      </c>
      <c r="H25" s="166" t="s">
        <v>271</v>
      </c>
      <c r="I25" s="160"/>
      <c r="J25" s="160"/>
      <c r="K25" s="160"/>
      <c r="L25" s="160" t="s">
        <v>187</v>
      </c>
      <c r="M25" s="160" t="s">
        <v>186</v>
      </c>
      <c r="N25" s="160" t="s">
        <v>186</v>
      </c>
      <c r="O25" s="160" t="s">
        <v>187</v>
      </c>
      <c r="P25" s="160" t="s">
        <v>187</v>
      </c>
      <c r="Q25" s="160" t="s">
        <v>187</v>
      </c>
      <c r="R25" s="160" t="s">
        <v>187</v>
      </c>
      <c r="S25" s="160" t="s">
        <v>186</v>
      </c>
      <c r="T25" s="160"/>
      <c r="U25" s="160"/>
      <c r="V25" s="141"/>
    </row>
    <row r="26" spans="1:22" ht="26.25">
      <c r="A26" s="268"/>
      <c r="B26" s="226"/>
      <c r="C26" s="1"/>
      <c r="D26" s="97"/>
      <c r="E26" s="97"/>
      <c r="F26" s="97"/>
      <c r="G26" s="165" t="s">
        <v>240</v>
      </c>
      <c r="H26" s="166" t="s">
        <v>348</v>
      </c>
      <c r="I26" s="160"/>
      <c r="J26" s="160"/>
      <c r="K26" s="160"/>
      <c r="L26" s="160" t="s">
        <v>228</v>
      </c>
      <c r="M26" s="246"/>
      <c r="N26" s="246"/>
      <c r="O26" s="246"/>
      <c r="P26" s="246"/>
      <c r="Q26" s="160"/>
      <c r="R26" s="160"/>
      <c r="S26" s="160"/>
      <c r="T26" s="160"/>
      <c r="U26" s="160"/>
      <c r="V26" s="141"/>
    </row>
    <row r="27" spans="1:22" ht="23.25">
      <c r="A27" s="208"/>
      <c r="B27" s="217"/>
      <c r="C27" s="1"/>
      <c r="D27" s="97"/>
      <c r="E27" s="97"/>
      <c r="F27" s="97"/>
      <c r="G27" s="165" t="s">
        <v>349</v>
      </c>
      <c r="H27" s="166" t="s">
        <v>201</v>
      </c>
      <c r="I27" s="160"/>
      <c r="J27" s="160"/>
      <c r="K27" s="160"/>
      <c r="L27" s="160"/>
      <c r="M27" s="160" t="s">
        <v>195</v>
      </c>
      <c r="N27" s="247"/>
      <c r="O27" s="247"/>
      <c r="P27" s="247"/>
      <c r="Q27" s="247"/>
      <c r="R27" s="160"/>
      <c r="S27" s="160"/>
      <c r="T27" s="160"/>
      <c r="U27" s="160"/>
      <c r="V27" s="141"/>
    </row>
    <row r="28" spans="1:22" ht="23.25">
      <c r="A28" s="208"/>
      <c r="B28" s="176"/>
      <c r="C28" s="1"/>
      <c r="D28" s="97"/>
      <c r="E28" s="97"/>
      <c r="F28" s="97"/>
      <c r="G28" s="165" t="s">
        <v>240</v>
      </c>
      <c r="H28" s="166" t="s">
        <v>201</v>
      </c>
      <c r="I28" s="160"/>
      <c r="J28" s="160"/>
      <c r="K28" s="160"/>
      <c r="L28" s="160"/>
      <c r="M28" s="160" t="s">
        <v>228</v>
      </c>
      <c r="N28" s="246"/>
      <c r="O28" s="246"/>
      <c r="P28" s="246"/>
      <c r="Q28" s="246"/>
      <c r="R28" s="160"/>
      <c r="S28" s="160"/>
      <c r="T28" s="160"/>
      <c r="U28" s="160"/>
      <c r="V28" s="141"/>
    </row>
    <row r="29" spans="1:22" ht="18">
      <c r="A29" s="332"/>
      <c r="B29" s="333"/>
      <c r="C29" s="1"/>
      <c r="D29" s="97"/>
      <c r="E29" s="97"/>
      <c r="F29" s="97"/>
      <c r="G29" s="165" t="s">
        <v>233</v>
      </c>
      <c r="H29" s="166" t="s">
        <v>205</v>
      </c>
      <c r="I29" s="160"/>
      <c r="J29" s="160"/>
      <c r="K29" s="160"/>
      <c r="L29" s="160"/>
      <c r="M29" s="160"/>
      <c r="N29" s="160" t="s">
        <v>187</v>
      </c>
      <c r="O29" s="160" t="s">
        <v>187</v>
      </c>
      <c r="P29" s="160" t="s">
        <v>187</v>
      </c>
      <c r="Q29" s="160" t="s">
        <v>187</v>
      </c>
      <c r="R29" s="160" t="s">
        <v>187</v>
      </c>
      <c r="S29" s="160" t="s">
        <v>187</v>
      </c>
      <c r="T29" s="160" t="s">
        <v>186</v>
      </c>
      <c r="U29" s="160" t="s">
        <v>186</v>
      </c>
      <c r="V29" s="141"/>
    </row>
    <row r="30" spans="1:22" ht="18">
      <c r="A30" s="332"/>
      <c r="B30" s="333"/>
      <c r="C30" s="1"/>
      <c r="D30" s="97"/>
      <c r="E30" s="97"/>
      <c r="F30" s="97"/>
      <c r="G30" s="165" t="s">
        <v>200</v>
      </c>
      <c r="H30" s="166" t="s">
        <v>350</v>
      </c>
      <c r="I30" s="160"/>
      <c r="J30" s="160"/>
      <c r="K30" s="160"/>
      <c r="L30" s="160"/>
      <c r="M30" s="160"/>
      <c r="N30" s="160" t="s">
        <v>199</v>
      </c>
      <c r="O30" s="163"/>
      <c r="P30" s="163"/>
      <c r="Q30" s="163"/>
      <c r="R30" s="163"/>
      <c r="S30" s="160"/>
      <c r="T30" s="160"/>
      <c r="U30" s="160"/>
      <c r="V30" s="141"/>
    </row>
    <row r="31" spans="1:22" ht="18">
      <c r="A31" s="334" t="s">
        <v>268</v>
      </c>
      <c r="B31" s="335"/>
      <c r="C31" s="1"/>
      <c r="D31" s="97"/>
      <c r="E31" s="97"/>
      <c r="F31" s="97"/>
      <c r="G31" s="165" t="s">
        <v>207</v>
      </c>
      <c r="H31" s="166" t="s">
        <v>350</v>
      </c>
      <c r="I31" s="160"/>
      <c r="J31" s="160"/>
      <c r="K31" s="160"/>
      <c r="L31" s="160"/>
      <c r="M31" s="160"/>
      <c r="N31" s="160" t="s">
        <v>202</v>
      </c>
      <c r="O31" s="245"/>
      <c r="P31" s="245"/>
      <c r="Q31" s="245"/>
      <c r="R31" s="245"/>
      <c r="S31" s="160"/>
      <c r="T31" s="160"/>
      <c r="U31" s="160"/>
      <c r="V31" s="141"/>
    </row>
    <row r="32" spans="1:22" ht="18">
      <c r="A32" s="332"/>
      <c r="B32" s="333"/>
      <c r="C32" s="1"/>
      <c r="D32" s="97"/>
      <c r="E32" s="97"/>
      <c r="F32" s="97"/>
      <c r="G32" s="165" t="s">
        <v>277</v>
      </c>
      <c r="H32" s="166" t="s">
        <v>350</v>
      </c>
      <c r="I32" s="160"/>
      <c r="J32" s="160"/>
      <c r="K32" s="160"/>
      <c r="L32" s="160"/>
      <c r="M32" s="160"/>
      <c r="N32" s="160" t="s">
        <v>195</v>
      </c>
      <c r="O32" s="247"/>
      <c r="P32" s="247"/>
      <c r="Q32" s="247"/>
      <c r="R32" s="247"/>
      <c r="S32" s="160"/>
      <c r="T32" s="160"/>
      <c r="U32" s="160"/>
      <c r="V32" s="141"/>
    </row>
    <row r="33" spans="1:22" ht="18">
      <c r="A33" s="332"/>
      <c r="B33" s="333"/>
      <c r="C33" s="1"/>
      <c r="D33" s="97"/>
      <c r="E33" s="97"/>
      <c r="F33" s="97"/>
      <c r="G33" s="165" t="s">
        <v>214</v>
      </c>
      <c r="H33" s="166" t="s">
        <v>351</v>
      </c>
      <c r="I33" s="160"/>
      <c r="J33" s="160"/>
      <c r="K33" s="160"/>
      <c r="L33" s="160"/>
      <c r="M33" s="160"/>
      <c r="N33" s="160"/>
      <c r="O33" s="160" t="s">
        <v>185</v>
      </c>
      <c r="P33" s="162"/>
      <c r="Q33" s="162"/>
      <c r="R33" s="162"/>
      <c r="S33" s="162"/>
      <c r="T33" s="160"/>
      <c r="U33" s="160"/>
      <c r="V33" s="141"/>
    </row>
    <row r="34" spans="1:22" ht="18">
      <c r="A34" s="8"/>
      <c r="B34" s="8"/>
      <c r="C34" s="1"/>
      <c r="D34" s="97"/>
      <c r="E34" s="97"/>
      <c r="F34" s="97"/>
      <c r="G34" s="165" t="s">
        <v>276</v>
      </c>
      <c r="H34" s="166" t="s">
        <v>352</v>
      </c>
      <c r="I34" s="160"/>
      <c r="J34" s="160"/>
      <c r="K34" s="160"/>
      <c r="L34" s="160"/>
      <c r="M34" s="160"/>
      <c r="N34" s="160"/>
      <c r="O34" s="160"/>
      <c r="P34" s="160" t="s">
        <v>195</v>
      </c>
      <c r="Q34" s="247"/>
      <c r="R34" s="247"/>
      <c r="S34" s="247"/>
      <c r="T34" s="247"/>
      <c r="U34" s="160"/>
      <c r="V34" s="146"/>
    </row>
    <row r="35" spans="1:22" ht="18">
      <c r="A35" s="332"/>
      <c r="B35" s="333"/>
      <c r="C35" s="1"/>
      <c r="D35" s="97"/>
      <c r="E35" s="97"/>
      <c r="F35" s="97"/>
      <c r="G35" s="165" t="s">
        <v>217</v>
      </c>
      <c r="H35" s="166" t="s">
        <v>352</v>
      </c>
      <c r="I35" s="160"/>
      <c r="J35" s="160"/>
      <c r="K35" s="160"/>
      <c r="L35" s="160"/>
      <c r="M35" s="160"/>
      <c r="N35" s="160"/>
      <c r="O35" s="160"/>
      <c r="P35" s="160" t="s">
        <v>199</v>
      </c>
      <c r="Q35" s="163"/>
      <c r="R35" s="163"/>
      <c r="S35" s="163"/>
      <c r="T35" s="163"/>
      <c r="U35" s="160"/>
      <c r="V35" s="141"/>
    </row>
    <row r="36" spans="1:22" ht="18">
      <c r="A36" s="332"/>
      <c r="B36" s="333"/>
      <c r="C36" s="11"/>
      <c r="D36" s="97"/>
      <c r="E36" s="97"/>
      <c r="F36" s="97"/>
      <c r="G36" s="165" t="s">
        <v>283</v>
      </c>
      <c r="H36" s="166" t="s">
        <v>210</v>
      </c>
      <c r="I36" s="160"/>
      <c r="J36" s="160"/>
      <c r="K36" s="160"/>
      <c r="L36" s="160"/>
      <c r="M36" s="160"/>
      <c r="N36" s="160"/>
      <c r="O36" s="160"/>
      <c r="P36" s="160"/>
      <c r="Q36" s="160" t="s">
        <v>228</v>
      </c>
      <c r="R36" s="246"/>
      <c r="S36" s="246"/>
      <c r="T36" s="246"/>
      <c r="U36" s="246"/>
      <c r="V36" s="141"/>
    </row>
    <row r="37" spans="1:22" ht="18">
      <c r="A37" s="334" t="s">
        <v>219</v>
      </c>
      <c r="B37" s="335"/>
      <c r="C37" s="11"/>
      <c r="D37" s="97"/>
      <c r="E37" s="97"/>
      <c r="F37" s="97"/>
      <c r="G37" s="165" t="s">
        <v>353</v>
      </c>
      <c r="H37" s="166" t="s">
        <v>210</v>
      </c>
      <c r="I37" s="160"/>
      <c r="J37" s="160"/>
      <c r="K37" s="160"/>
      <c r="L37" s="160"/>
      <c r="M37" s="160"/>
      <c r="N37" s="160"/>
      <c r="O37" s="160"/>
      <c r="P37" s="160"/>
      <c r="Q37" s="160" t="s">
        <v>202</v>
      </c>
      <c r="R37" s="245"/>
      <c r="S37" s="245"/>
      <c r="T37" s="245"/>
      <c r="U37" s="245"/>
      <c r="V37" s="141" t="s">
        <v>354</v>
      </c>
    </row>
    <row r="38" spans="1:22" ht="18">
      <c r="A38" s="332"/>
      <c r="B38" s="333"/>
      <c r="C38" s="11"/>
      <c r="D38" s="97"/>
      <c r="E38" s="97"/>
      <c r="F38" s="97"/>
      <c r="G38" s="165" t="s">
        <v>355</v>
      </c>
      <c r="H38" s="166" t="s">
        <v>210</v>
      </c>
      <c r="I38" s="160"/>
      <c r="J38" s="160"/>
      <c r="K38" s="160"/>
      <c r="L38" s="160"/>
      <c r="M38" s="160"/>
      <c r="N38" s="160"/>
      <c r="O38" s="160"/>
      <c r="P38" s="160"/>
      <c r="Q38" s="160" t="s">
        <v>202</v>
      </c>
      <c r="R38" s="245"/>
      <c r="S38" s="245"/>
      <c r="T38" s="245"/>
      <c r="U38" s="245"/>
      <c r="V38" s="141"/>
    </row>
    <row r="39" spans="1:22" ht="18">
      <c r="A39" s="332"/>
      <c r="B39" s="333"/>
      <c r="C39" s="11"/>
      <c r="D39" s="97"/>
      <c r="E39" s="97"/>
      <c r="F39" s="97"/>
      <c r="G39" s="165" t="s">
        <v>256</v>
      </c>
      <c r="H39" s="166" t="s">
        <v>210</v>
      </c>
      <c r="I39" s="145"/>
      <c r="J39" s="145"/>
      <c r="K39" s="145"/>
      <c r="L39" s="145"/>
      <c r="M39" s="167"/>
      <c r="N39" s="145"/>
      <c r="O39" s="145"/>
      <c r="P39" s="167"/>
      <c r="Q39" s="160" t="s">
        <v>195</v>
      </c>
      <c r="R39" s="247"/>
      <c r="S39" s="247"/>
      <c r="T39" s="247"/>
      <c r="U39" s="247"/>
      <c r="V39" s="141" t="s">
        <v>356</v>
      </c>
    </row>
    <row r="40" spans="1:22" ht="18">
      <c r="A40" s="334" t="s">
        <v>58</v>
      </c>
      <c r="B40" s="335"/>
      <c r="C40" s="11"/>
      <c r="D40" s="97"/>
      <c r="E40" s="97"/>
      <c r="F40" s="97"/>
      <c r="G40" s="165" t="s">
        <v>198</v>
      </c>
      <c r="H40" s="166" t="s">
        <v>210</v>
      </c>
      <c r="I40" s="145"/>
      <c r="J40" s="145"/>
      <c r="K40" s="145"/>
      <c r="L40" s="145"/>
      <c r="M40" s="167"/>
      <c r="N40" s="145"/>
      <c r="O40" s="145"/>
      <c r="P40" s="167"/>
      <c r="Q40" s="160" t="s">
        <v>199</v>
      </c>
      <c r="R40" s="163"/>
      <c r="S40" s="163"/>
      <c r="T40" s="163"/>
      <c r="U40" s="163"/>
      <c r="V40" s="141"/>
    </row>
    <row r="41" spans="1:22" ht="18">
      <c r="A41" s="332"/>
      <c r="B41" s="333"/>
      <c r="C41" s="11"/>
      <c r="D41" s="97"/>
      <c r="E41" s="97"/>
      <c r="F41" s="97"/>
      <c r="G41" s="165"/>
      <c r="H41" s="166"/>
      <c r="I41" s="145"/>
      <c r="J41" s="145"/>
      <c r="K41" s="145"/>
      <c r="L41" s="145"/>
      <c r="M41" s="167"/>
      <c r="N41" s="145"/>
      <c r="O41" s="145"/>
      <c r="P41" s="167"/>
      <c r="Q41" s="167"/>
      <c r="R41" s="145"/>
      <c r="S41" s="145"/>
      <c r="T41" s="145"/>
      <c r="U41" s="145"/>
      <c r="V41" s="141"/>
    </row>
    <row r="42" spans="1:22" ht="18">
      <c r="A42" s="332"/>
      <c r="B42" s="333"/>
      <c r="C42" s="11"/>
      <c r="D42" s="97"/>
      <c r="E42" s="97"/>
      <c r="F42" s="97"/>
      <c r="G42" s="165" t="s">
        <v>357</v>
      </c>
      <c r="H42" s="166" t="s">
        <v>201</v>
      </c>
      <c r="I42" s="145"/>
      <c r="J42" s="145"/>
      <c r="K42" s="145"/>
      <c r="L42" s="145"/>
      <c r="M42" s="160" t="s">
        <v>199</v>
      </c>
      <c r="N42" s="163"/>
      <c r="O42" s="163"/>
      <c r="P42" s="163"/>
      <c r="Q42" s="163"/>
      <c r="R42" s="145"/>
      <c r="S42" s="145"/>
      <c r="T42" s="145"/>
      <c r="U42" s="145"/>
      <c r="V42" s="141"/>
    </row>
    <row r="43" spans="1:22" ht="18">
      <c r="A43" s="334" t="s">
        <v>220</v>
      </c>
      <c r="B43" s="335"/>
      <c r="C43" s="11"/>
      <c r="D43" s="97"/>
      <c r="E43" s="97"/>
      <c r="F43" s="97"/>
      <c r="G43" s="165"/>
      <c r="H43" s="166"/>
      <c r="I43" s="145"/>
      <c r="J43" s="145"/>
      <c r="K43" s="145"/>
      <c r="L43" s="145"/>
      <c r="M43" s="167"/>
      <c r="N43" s="145"/>
      <c r="O43" s="145"/>
      <c r="P43" s="145"/>
      <c r="Q43" s="145"/>
      <c r="R43" s="145"/>
      <c r="S43" s="145"/>
      <c r="T43" s="145"/>
      <c r="U43" s="145"/>
      <c r="V43" s="141"/>
    </row>
  </sheetData>
  <mergeCells count="38">
    <mergeCell ref="A22:B22"/>
    <mergeCell ref="A23:B23"/>
    <mergeCell ref="A24:B24"/>
    <mergeCell ref="A29:B29"/>
    <mergeCell ref="A43:B43"/>
    <mergeCell ref="A31:B31"/>
    <mergeCell ref="A32:B32"/>
    <mergeCell ref="A33:B33"/>
    <mergeCell ref="A35:B35"/>
    <mergeCell ref="A36:B36"/>
    <mergeCell ref="A37:B37"/>
    <mergeCell ref="A38:B38"/>
    <mergeCell ref="A39:B39"/>
    <mergeCell ref="A40:B40"/>
    <mergeCell ref="A41:B41"/>
    <mergeCell ref="A42:B42"/>
    <mergeCell ref="A30:B30"/>
    <mergeCell ref="G11:H11"/>
    <mergeCell ref="G12:H12"/>
    <mergeCell ref="G13:H13"/>
    <mergeCell ref="A14:B14"/>
    <mergeCell ref="G14:H14"/>
    <mergeCell ref="G16:V16"/>
    <mergeCell ref="D6:D17"/>
    <mergeCell ref="G6:H6"/>
    <mergeCell ref="G7:H7"/>
    <mergeCell ref="E8:E17"/>
    <mergeCell ref="F8:F17"/>
    <mergeCell ref="G8:H8"/>
    <mergeCell ref="G9:H9"/>
    <mergeCell ref="G10:H10"/>
    <mergeCell ref="A21:B21"/>
    <mergeCell ref="G5:H5"/>
    <mergeCell ref="G1:V1"/>
    <mergeCell ref="A2:B2"/>
    <mergeCell ref="G2:V2"/>
    <mergeCell ref="G3:H3"/>
    <mergeCell ref="G4:H4"/>
  </mergeCells>
  <conditionalFormatting sqref="B18:B20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{ADE9B450-0773-46C8-91D4-B3774D8449B3}</x14:id>
        </ext>
      </extLst>
    </cfRule>
    <cfRule type="cellIs" dxfId="15" priority="18" operator="lessThan">
      <formula>0</formula>
    </cfRule>
    <cfRule type="cellIs" dxfId="14" priority="19" operator="greaterThan">
      <formula>0</formula>
    </cfRule>
    <cfRule type="dataBar" priority="560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{0CB7B13E-C431-404F-9806-F48909C17E3F}</x14:id>
        </ext>
      </extLst>
    </cfRule>
  </conditionalFormatting>
  <dataValidations count="1">
    <dataValidation type="list" allowBlank="1" showInputMessage="1" showErrorMessage="1" error="Select Zone from the Dropdown List!" promptTitle="Select zone" prompt="Dropdown list" sqref="K31:U43 O20:U20 I32:J43 I18:U19 I20:M20 I21:U30" xr:uid="{44371459-C66F-4B13-848F-C4822C4F8E30}">
      <formula1>$H$61:$U$61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E9B450-0773-46C8-91D4-B3774D844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B7B13E-C431-404F-9806-F48909C17E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B18:B20</xm:sqref>
        </x14:conditionalFormatting>
        <x14:conditionalFormatting xmlns:xm="http://schemas.microsoft.com/office/excel/2006/main">
          <x14:cfRule type="containsText" priority="1" operator="containsText" id="{FE4E7E8E-55BC-4919-8EA5-A80AA79272BA}">
            <xm:f>NOT(ISERROR(SEARCH($Q$61,H18)))</xm:f>
            <xm:f>$Q$61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" operator="containsText" id="{3043F064-4631-45F4-A3B2-CC78911ACEBD}">
            <xm:f>NOT(ISERROR(SEARCH($P$61,H18)))</xm:f>
            <xm:f>$P$61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3" operator="containsText" id="{1F36AC09-8B78-4609-8FFB-D09A911E30AC}">
            <xm:f>NOT(ISERROR(SEARCH($O$61,H18)))</xm:f>
            <xm:f>$O$61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" operator="containsText" id="{7D183E82-2082-4A0C-84FD-0D3B37B0A9B9}">
            <xm:f>NOT(ISERROR(SEARCH($N$61,H18)))</xm:f>
            <xm:f>$N$61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" operator="containsText" id="{93D9139A-5CA3-436B-8BAE-A345CD412DA7}">
            <xm:f>NOT(ISERROR(SEARCH($M$61,H18)))</xm:f>
            <xm:f>$M$61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" operator="containsText" id="{60220CCA-FC98-4BA9-9AA3-71B63FDE2321}">
            <xm:f>NOT(ISERROR(SEARCH($L$61,H18)))</xm:f>
            <xm:f>$L$61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" operator="containsText" id="{8D826A61-C3CF-4B61-8677-E69DAC350F40}">
            <xm:f>NOT(ISERROR(SEARCH($K$61,H18)))</xm:f>
            <xm:f>$K$61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" operator="containsText" id="{297EF90E-E6AB-4891-8F76-FB48AA1179C3}">
            <xm:f>NOT(ISERROR(SEARCH(Saturday!#REF!,H18)))</xm:f>
            <xm:f>Saturday!#REF!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9" operator="containsText" id="{ED50373D-8F28-491A-B56C-AC6DE16E9E0B}">
            <xm:f>NOT(ISERROR(SEARCH($U$61,H18)))</xm:f>
            <xm:f>$U$61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0" operator="containsText" id="{4BA81393-1802-4BA3-96B9-70B2DC85E614}">
            <xm:f>NOT(ISERROR(SEARCH($T$61,H18)))</xm:f>
            <xm:f>$T$61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1" operator="containsText" id="{F89141F8-D12B-4307-95E7-10832366FD14}">
            <xm:f>NOT(ISERROR(SEARCH($S$61,H18)))</xm:f>
            <xm:f>$S$61</xm:f>
            <x14:dxf>
              <fill>
                <patternFill>
                  <bgColor theme="2" tint="-9.9948118533890809E-2"/>
                </patternFill>
              </fill>
            </x14:dxf>
          </x14:cfRule>
          <x14:cfRule type="containsText" priority="12" operator="containsText" id="{25150B84-33F7-4ABE-83E1-A0219C3658B2}">
            <xm:f>NOT(ISERROR(SEARCH($R$61,H18)))</xm:f>
            <xm:f>$R$61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3" operator="containsText" id="{94E0DFE3-90AA-4600-B2BA-A4D63E799396}">
            <xm:f>NOT(ISERROR(SEARCH($J$60,H18)))</xm:f>
            <xm:f>$J$60</xm:f>
            <x14:dxf>
              <fill>
                <patternFill>
                  <bgColor theme="2"/>
                </patternFill>
              </fill>
            </x14:dxf>
          </x14:cfRule>
          <x14:cfRule type="containsText" priority="14" operator="containsText" id="{8D829668-51C7-4233-8192-E14DF65C7BE5}">
            <xm:f>NOT(ISERROR(SEARCH($H$61,H18)))</xm:f>
            <xm:f>$H$61</xm:f>
            <x14:dxf>
              <fill>
                <patternFill>
                  <bgColor theme="2"/>
                </patternFill>
              </fill>
            </x14:dxf>
          </x14:cfRule>
          <xm:sqref>I18:U19 H18:H21 I20:M20 O20:U20 I21:U43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6F1DE-B98A-488B-9F79-725882CCE615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417A984C07754CA50BD8FD7837F383" ma:contentTypeVersion="13" ma:contentTypeDescription="Create a new document." ma:contentTypeScope="" ma:versionID="959587c54e0ae76d06c27ae065a330d6">
  <xsd:schema xmlns:xsd="http://www.w3.org/2001/XMLSchema" xmlns:xs="http://www.w3.org/2001/XMLSchema" xmlns:p="http://schemas.microsoft.com/office/2006/metadata/properties" xmlns:ns3="0d60613e-2adb-4483-bbf7-f19eaa75d5c2" xmlns:ns4="d71c9266-7a34-408f-a860-99c36cd99e04" targetNamespace="http://schemas.microsoft.com/office/2006/metadata/properties" ma:root="true" ma:fieldsID="e96f0e7114a62bbb767716dd21df5799" ns3:_="" ns4:_="">
    <xsd:import namespace="0d60613e-2adb-4483-bbf7-f19eaa75d5c2"/>
    <xsd:import namespace="d71c9266-7a34-408f-a860-99c36cd99e0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60613e-2adb-4483-bbf7-f19eaa75d5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1c9266-7a34-408f-a860-99c36cd99e0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60613e-2adb-4483-bbf7-f19eaa75d5c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0BC85A-C7CD-4E7E-9E10-54B97821A8D6}"/>
</file>

<file path=customXml/itemProps2.xml><?xml version="1.0" encoding="utf-8"?>
<ds:datastoreItem xmlns:ds="http://schemas.openxmlformats.org/officeDocument/2006/customXml" ds:itemID="{2FA7FA4E-FC5E-46CA-AF96-E99CFB5B109D}"/>
</file>

<file path=customXml/itemProps3.xml><?xml version="1.0" encoding="utf-8"?>
<ds:datastoreItem xmlns:ds="http://schemas.openxmlformats.org/officeDocument/2006/customXml" ds:itemID="{F6078DD4-E2C1-4734-A32C-E989BD166F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Huelar, Roel</dc:creator>
  <cp:keywords/>
  <dc:description/>
  <cp:lastModifiedBy>Hipkiss, Darcy</cp:lastModifiedBy>
  <cp:revision/>
  <dcterms:created xsi:type="dcterms:W3CDTF">2022-09-20T17:23:20Z</dcterms:created>
  <dcterms:modified xsi:type="dcterms:W3CDTF">2026-03-06T15:11:41Z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0x010100EE417A984C07754CA50BD8FD7837F383</vt:lpwstr>
  </property>
  <property fmtid="{D5CDD505-2E9C-101B-9397-08002B2CF9AE}" pid="3" name="MediaServiceImageTags">
    <vt:lpwstr/>
  </property>
  <property fmtid="{D5CDD505-2E9C-101B-9397-08002B2CF9AE}" pid="4" name="MSIP_Label_ac15f14c-bb6e-4533-b11f-4d5ac7e0a353_Enabled">
    <vt:lpwstr>true</vt:lpwstr>
  </property>
  <property fmtid="{D5CDD505-2E9C-101B-9397-08002B2CF9AE}" pid="5" name="MSIP_Label_ac15f14c-bb6e-4533-b11f-4d5ac7e0a353_SetDate">
    <vt:lpwstr>2025-11-01T15:16:52Z</vt:lpwstr>
  </property>
  <property fmtid="{D5CDD505-2E9C-101B-9397-08002B2CF9AE}" pid="6" name="MSIP_Label_ac15f14c-bb6e-4533-b11f-4d5ac7e0a353_Method">
    <vt:lpwstr>Standard</vt:lpwstr>
  </property>
  <property fmtid="{D5CDD505-2E9C-101B-9397-08002B2CF9AE}" pid="7" name="MSIP_Label_ac15f14c-bb6e-4533-b11f-4d5ac7e0a353_Name">
    <vt:lpwstr>Internal</vt:lpwstr>
  </property>
  <property fmtid="{D5CDD505-2E9C-101B-9397-08002B2CF9AE}" pid="8" name="MSIP_Label_ac15f14c-bb6e-4533-b11f-4d5ac7e0a353_SiteId">
    <vt:lpwstr>45cb9485-673d-45df-a2f0-27486343afda</vt:lpwstr>
  </property>
  <property fmtid="{D5CDD505-2E9C-101B-9397-08002B2CF9AE}" pid="9" name="MSIP_Label_ac15f14c-bb6e-4533-b11f-4d5ac7e0a353_ActionId">
    <vt:lpwstr>491c9445-c3f9-4eff-9fd3-c76d2cfc6119</vt:lpwstr>
  </property>
  <property fmtid="{D5CDD505-2E9C-101B-9397-08002B2CF9AE}" pid="10" name="MSIP_Label_ac15f14c-bb6e-4533-b11f-4d5ac7e0a353_ContentBits">
    <vt:lpwstr>2</vt:lpwstr>
  </property>
  <property fmtid="{D5CDD505-2E9C-101B-9397-08002B2CF9AE}" pid="11" name="MSIP_Label_ac15f14c-bb6e-4533-b11f-4d5ac7e0a353_Tag">
    <vt:lpwstr>10, 3, 0, 2</vt:lpwstr>
  </property>
</Properties>
</file>