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rchive\YouTube-Steve\2019-07-24 Selecting a BIP39 Passphase, or at least avoiding a bad one\"/>
    </mc:Choice>
  </mc:AlternateContent>
  <xr:revisionPtr revIDLastSave="0" documentId="13_ncr:1_{BE24AA98-E399-4AE6-A716-2A5C8E67BB3D}" xr6:coauthVersionLast="41" xr6:coauthVersionMax="41" xr10:uidLastSave="{00000000-0000-0000-0000-000000000000}"/>
  <bookViews>
    <workbookView xWindow="-120" yWindow="-120" windowWidth="29040" windowHeight="16440" xr2:uid="{2E8B140A-7F46-4562-8F16-0309BB15B8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H9" i="1"/>
  <c r="H10" i="1"/>
  <c r="H11" i="1"/>
  <c r="H12" i="1"/>
  <c r="H13" i="1"/>
  <c r="C13" i="1"/>
  <c r="D13" i="1"/>
  <c r="C12" i="1"/>
  <c r="D12" i="1"/>
  <c r="C11" i="1"/>
  <c r="D11" i="1" s="1"/>
  <c r="E11" i="1" s="1"/>
  <c r="F11" i="1" s="1"/>
  <c r="C10" i="1"/>
  <c r="D10" i="1"/>
  <c r="C9" i="1"/>
  <c r="D9" i="1"/>
  <c r="E9" i="1" s="1"/>
  <c r="F9" i="1" s="1"/>
  <c r="H3" i="1"/>
  <c r="H4" i="1"/>
  <c r="H5" i="1"/>
  <c r="H6" i="1"/>
  <c r="H7" i="1"/>
  <c r="H8" i="1"/>
  <c r="H2" i="1"/>
  <c r="D8" i="1"/>
  <c r="E8" i="1" s="1"/>
  <c r="F8" i="1" s="1"/>
  <c r="C8" i="1"/>
  <c r="D4" i="1"/>
  <c r="D5" i="1"/>
  <c r="E5" i="1" s="1"/>
  <c r="F5" i="1" s="1"/>
  <c r="D6" i="1"/>
  <c r="D7" i="1"/>
  <c r="E7" i="1" s="1"/>
  <c r="F7" i="1" s="1"/>
  <c r="C4" i="1"/>
  <c r="C5" i="1"/>
  <c r="C6" i="1"/>
  <c r="C7" i="1"/>
  <c r="E4" i="1"/>
  <c r="F4" i="1"/>
  <c r="E6" i="1"/>
  <c r="F6" i="1"/>
  <c r="E10" i="1"/>
  <c r="F10" i="1"/>
  <c r="E12" i="1"/>
  <c r="F12" i="1" s="1"/>
  <c r="E13" i="1"/>
  <c r="F13" i="1" s="1"/>
  <c r="F2" i="1"/>
  <c r="C3" i="1"/>
  <c r="D3" i="1" s="1"/>
  <c r="E3" i="1" s="1"/>
  <c r="F3" i="1" s="1"/>
  <c r="C2" i="1"/>
  <c r="E2" i="1"/>
</calcChain>
</file>

<file path=xl/sharedStrings.xml><?xml version="1.0" encoding="utf-8"?>
<sst xmlns="http://schemas.openxmlformats.org/spreadsheetml/2006/main" count="27" uniqueCount="15">
  <si>
    <t>Dictonary Size</t>
  </si>
  <si>
    <t>Number of Words</t>
  </si>
  <si>
    <t>Passphrases To Test</t>
  </si>
  <si>
    <t>Comment</t>
  </si>
  <si>
    <t>EEF Diceware Short 2.0</t>
  </si>
  <si>
    <t>Days Required (48 vCPU Linode)</t>
  </si>
  <si>
    <t>Days Required GPU (1080ti)</t>
  </si>
  <si>
    <t>Days Required ASIC (Theoretical)</t>
  </si>
  <si>
    <t>Years Required ASIC for 1% Chance to Find (Theoretical)</t>
  </si>
  <si>
    <t>EFF Diceware Long</t>
  </si>
  <si>
    <t>PD</t>
  </si>
  <si>
    <t>SB</t>
  </si>
  <si>
    <t>FH</t>
  </si>
  <si>
    <t>BRCRecover Baseline</t>
  </si>
  <si>
    <t>Years Required 48 vCPU Linode for 1% Chance to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</si>
</sst>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2" borderId="0" xfId="0" applyFont="1" applyFill="1"/>
    <xf numFmtId="2" fontId="2" fillId="2" borderId="0" xfId="0" applyNumberFormat="1" applyFont="1" applyFill="1"/>
    <xf numFmtId="11" fontId="2" fillId="0" borderId="0" xfId="0" applyNumberFormat="1" applyFont="1"/>
    <xf numFmtId="11" fontId="2" fillId="2" borderId="0" xfId="0" applyNumberFormat="1" applyFont="1" applyFill="1"/>
    <xf numFmtId="0" fontId="2" fillId="0" borderId="0" xfId="0" applyFont="1" applyFill="1"/>
    <xf numFmtId="0" fontId="1" fillId="0" borderId="0" xfId="0" applyFont="1" applyFill="1"/>
    <xf numFmtId="0" fontId="1" fillId="3" borderId="0" xfId="0" applyFont="1" applyFill="1"/>
    <xf numFmtId="11" fontId="1" fillId="3" borderId="0" xfId="0" applyNumberFormat="1" applyFont="1" applyFill="1"/>
    <xf numFmtId="2" fontId="1" fillId="3" borderId="0" xfId="0" applyNumberFormat="1" applyFont="1" applyFill="1"/>
    <xf numFmtId="0" fontId="1" fillId="4" borderId="0" xfId="0" applyFont="1" applyFill="1" applyAlignment="1">
      <alignment wrapText="1"/>
    </xf>
    <xf numFmtId="11" fontId="1" fillId="4" borderId="0" xfId="0" applyNumberFormat="1" applyFont="1" applyFill="1" applyAlignment="1">
      <alignment wrapText="1"/>
    </xf>
    <xf numFmtId="2" fontId="1" fillId="4" borderId="0" xfId="0" applyNumberFormat="1" applyFont="1" applyFill="1" applyAlignment="1">
      <alignment wrapText="1"/>
    </xf>
    <xf numFmtId="0" fontId="1" fillId="4" borderId="0" xfId="0" applyFont="1" applyFill="1"/>
    <xf numFmtId="164" fontId="1" fillId="4" borderId="0" xfId="0" applyNumberFormat="1" applyFont="1" applyFill="1" applyAlignment="1">
      <alignment wrapText="1"/>
    </xf>
    <xf numFmtId="164" fontId="1" fillId="3" borderId="0" xfId="0" applyNumberFormat="1" applyFont="1" applyFill="1"/>
    <xf numFmtId="164" fontId="2" fillId="0" borderId="0" xfId="0" applyNumberFormat="1" applyFont="1"/>
    <xf numFmtId="164" fontId="2" fillId="2" borderId="0" xfId="0" applyNumberFormat="1" applyFont="1" applyFill="1"/>
    <xf numFmtId="11" fontId="2" fillId="0" borderId="0" xfId="0" applyNumberFormat="1" applyFont="1" applyFill="1"/>
    <xf numFmtId="2" fontId="2" fillId="0" borderId="0" xfId="0" applyNumberFormat="1" applyFont="1" applyFill="1"/>
    <xf numFmtId="164" fontId="2" fillId="0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AE2F-256C-424A-98BF-95BF84A461DD}">
  <dimension ref="A1:O13"/>
  <sheetViews>
    <sheetView tabSelected="1" zoomScale="115" zoomScaleNormal="115" workbookViewId="0">
      <pane xSplit="5415" topLeftCell="F1"/>
      <selection activeCell="B7" sqref="B7"/>
      <selection pane="topRight" activeCell="H7" sqref="H7"/>
    </sheetView>
  </sheetViews>
  <sheetFormatPr defaultRowHeight="31.5" x14ac:dyDescent="0.5"/>
  <cols>
    <col min="1" max="1" width="21.85546875" style="1" bestFit="1" customWidth="1"/>
    <col min="2" max="2" width="18.7109375" style="1" customWidth="1"/>
    <col min="3" max="3" width="33" style="1" customWidth="1"/>
    <col min="4" max="4" width="33.42578125" style="5" customWidth="1"/>
    <col min="5" max="5" width="31.140625" style="5" customWidth="1"/>
    <col min="6" max="6" width="35.42578125" style="5" customWidth="1"/>
    <col min="7" max="7" width="43" style="5" customWidth="1"/>
    <col min="8" max="8" width="40.140625" style="18" customWidth="1"/>
    <col min="9" max="9" width="48.140625" style="1" customWidth="1"/>
    <col min="10" max="16384" width="9.140625" style="1"/>
  </cols>
  <sheetData>
    <row r="1" spans="1:15" ht="126" x14ac:dyDescent="0.5">
      <c r="A1" s="12" t="s">
        <v>0</v>
      </c>
      <c r="B1" s="12" t="s">
        <v>1</v>
      </c>
      <c r="C1" s="12" t="s">
        <v>2</v>
      </c>
      <c r="D1" s="13" t="s">
        <v>5</v>
      </c>
      <c r="E1" s="13" t="s">
        <v>6</v>
      </c>
      <c r="F1" s="13" t="s">
        <v>7</v>
      </c>
      <c r="G1" s="14" t="s">
        <v>14</v>
      </c>
      <c r="H1" s="16" t="s">
        <v>8</v>
      </c>
      <c r="I1" s="15" t="s">
        <v>3</v>
      </c>
    </row>
    <row r="2" spans="1:15" x14ac:dyDescent="0.5">
      <c r="A2" s="9">
        <v>500</v>
      </c>
      <c r="B2" s="9">
        <v>3</v>
      </c>
      <c r="C2" s="9">
        <f>A2^B2</f>
        <v>125000000</v>
      </c>
      <c r="D2" s="10">
        <v>3</v>
      </c>
      <c r="E2" s="10">
        <f>D2/10</f>
        <v>0.3</v>
      </c>
      <c r="F2" s="10">
        <f>E2/1000</f>
        <v>2.9999999999999997E-4</v>
      </c>
      <c r="G2" s="11">
        <f>D2/365</f>
        <v>8.21917808219178E-3</v>
      </c>
      <c r="H2" s="17">
        <f>F2/365/100</f>
        <v>8.2191780821917803E-9</v>
      </c>
      <c r="I2" s="9" t="s">
        <v>13</v>
      </c>
    </row>
    <row r="3" spans="1:15" x14ac:dyDescent="0.5">
      <c r="A3" s="1">
        <v>1226</v>
      </c>
      <c r="B3" s="1">
        <v>3</v>
      </c>
      <c r="C3" s="1">
        <f>A3^B3</f>
        <v>1842771176</v>
      </c>
      <c r="D3" s="5">
        <f>C3/$C$2*$D$2</f>
        <v>44.226508224</v>
      </c>
      <c r="E3" s="5">
        <f t="shared" ref="E3:E13" si="0">D3/10</f>
        <v>4.4226508223999996</v>
      </c>
      <c r="F3" s="5">
        <f t="shared" ref="F3:F13" si="1">E3/1000</f>
        <v>4.4226508223999999E-3</v>
      </c>
      <c r="G3" s="2">
        <f t="shared" ref="G3:G13" si="2">D3/365</f>
        <v>0.12116851568219178</v>
      </c>
      <c r="H3" s="18">
        <f t="shared" ref="H3:H13" si="3">F3/365/100</f>
        <v>1.2116851568219179E-7</v>
      </c>
      <c r="I3" s="1" t="s">
        <v>4</v>
      </c>
    </row>
    <row r="4" spans="1:15" x14ac:dyDescent="0.5">
      <c r="A4" s="7">
        <v>1226</v>
      </c>
      <c r="B4" s="7">
        <v>4</v>
      </c>
      <c r="C4" s="7">
        <f t="shared" ref="C4:C13" si="4">A4^B4</f>
        <v>2259237461776</v>
      </c>
      <c r="D4" s="20">
        <f t="shared" ref="D4:D13" si="5">C4/$C$2*$D$2</f>
        <v>54221.699082624007</v>
      </c>
      <c r="E4" s="20">
        <f t="shared" si="0"/>
        <v>5422.1699082624009</v>
      </c>
      <c r="F4" s="20">
        <f t="shared" si="1"/>
        <v>5.4221699082624006</v>
      </c>
      <c r="G4" s="21">
        <f t="shared" si="2"/>
        <v>148.55260022636713</v>
      </c>
      <c r="H4" s="22">
        <f t="shared" si="3"/>
        <v>1.4855260022636713E-4</v>
      </c>
      <c r="I4" s="7" t="s">
        <v>4</v>
      </c>
      <c r="K4" s="8"/>
      <c r="L4" s="8"/>
      <c r="M4" s="8"/>
      <c r="N4" s="8"/>
      <c r="O4" s="8"/>
    </row>
    <row r="5" spans="1:15" x14ac:dyDescent="0.5">
      <c r="A5" s="3">
        <v>1226</v>
      </c>
      <c r="B5" s="3">
        <v>5</v>
      </c>
      <c r="C5" s="3">
        <f t="shared" si="4"/>
        <v>2769825128137376</v>
      </c>
      <c r="D5" s="6">
        <f t="shared" si="5"/>
        <v>66475803.075297028</v>
      </c>
      <c r="E5" s="6">
        <f t="shared" si="0"/>
        <v>6647580.3075297028</v>
      </c>
      <c r="F5" s="6">
        <f t="shared" si="1"/>
        <v>6647.5803075297026</v>
      </c>
      <c r="G5" s="4">
        <f t="shared" si="2"/>
        <v>182125.48787752612</v>
      </c>
      <c r="H5" s="19">
        <f t="shared" si="3"/>
        <v>0.18212548787752611</v>
      </c>
      <c r="I5" s="3" t="s">
        <v>4</v>
      </c>
      <c r="J5" s="23" t="s">
        <v>10</v>
      </c>
      <c r="K5" s="8"/>
      <c r="L5" s="8"/>
      <c r="M5" s="8"/>
      <c r="N5" s="8"/>
      <c r="O5" s="8"/>
    </row>
    <row r="6" spans="1:15" x14ac:dyDescent="0.5">
      <c r="A6" s="3">
        <v>1226</v>
      </c>
      <c r="B6" s="3">
        <v>6</v>
      </c>
      <c r="C6" s="3">
        <f t="shared" si="4"/>
        <v>3.3958056070964229E+18</v>
      </c>
      <c r="D6" s="6">
        <f t="shared" si="5"/>
        <v>81499334570.314148</v>
      </c>
      <c r="E6" s="6">
        <f t="shared" si="0"/>
        <v>8149933457.031415</v>
      </c>
      <c r="F6" s="6">
        <f t="shared" si="1"/>
        <v>8149933.4570314148</v>
      </c>
      <c r="G6" s="4">
        <f t="shared" si="2"/>
        <v>223285848.13784698</v>
      </c>
      <c r="H6" s="19">
        <f t="shared" si="3"/>
        <v>223.28584813784698</v>
      </c>
      <c r="I6" s="3" t="s">
        <v>4</v>
      </c>
      <c r="J6" s="23" t="s">
        <v>11</v>
      </c>
      <c r="K6" s="8"/>
      <c r="L6" s="8"/>
      <c r="M6" s="8"/>
      <c r="N6" s="8"/>
      <c r="O6" s="8"/>
    </row>
    <row r="7" spans="1:15" x14ac:dyDescent="0.5">
      <c r="A7" s="3">
        <v>1226</v>
      </c>
      <c r="B7" s="3">
        <v>7</v>
      </c>
      <c r="C7" s="3">
        <f t="shared" si="4"/>
        <v>4.1632576743002147E+21</v>
      </c>
      <c r="D7" s="6">
        <f t="shared" si="5"/>
        <v>99918184183205.156</v>
      </c>
      <c r="E7" s="6">
        <f t="shared" si="0"/>
        <v>9991818418320.5156</v>
      </c>
      <c r="F7" s="6">
        <f t="shared" si="1"/>
        <v>9991818418.3205147</v>
      </c>
      <c r="G7" s="4">
        <f t="shared" si="2"/>
        <v>273748449817.00043</v>
      </c>
      <c r="H7" s="19">
        <f t="shared" si="3"/>
        <v>273748.44981700042</v>
      </c>
      <c r="I7" s="3" t="s">
        <v>4</v>
      </c>
      <c r="J7" s="23" t="s">
        <v>12</v>
      </c>
      <c r="K7" s="8"/>
      <c r="L7" s="8"/>
      <c r="M7" s="8"/>
      <c r="N7" s="8"/>
      <c r="O7" s="8"/>
    </row>
    <row r="8" spans="1:15" x14ac:dyDescent="0.5">
      <c r="A8" s="1">
        <v>1226</v>
      </c>
      <c r="B8" s="1">
        <v>8</v>
      </c>
      <c r="C8" s="1">
        <f t="shared" si="4"/>
        <v>5.1041539086920628E+24</v>
      </c>
      <c r="D8" s="5">
        <f t="shared" si="5"/>
        <v>1.224996938086095E+17</v>
      </c>
      <c r="E8" s="5">
        <f t="shared" si="0"/>
        <v>1.224996938086095E+16</v>
      </c>
      <c r="F8" s="5">
        <f t="shared" si="1"/>
        <v>12249969380860.949</v>
      </c>
      <c r="G8" s="2">
        <f t="shared" si="2"/>
        <v>335615599475642.5</v>
      </c>
      <c r="H8" s="18">
        <f t="shared" si="3"/>
        <v>335615599.47564244</v>
      </c>
      <c r="I8" s="1" t="s">
        <v>4</v>
      </c>
      <c r="J8" s="8"/>
      <c r="K8" s="8"/>
      <c r="L8" s="8"/>
      <c r="M8" s="8"/>
      <c r="N8" s="8"/>
      <c r="O8" s="8"/>
    </row>
    <row r="9" spans="1:15" x14ac:dyDescent="0.5">
      <c r="A9" s="1">
        <v>7776</v>
      </c>
      <c r="B9" s="1">
        <v>2</v>
      </c>
      <c r="C9" s="1">
        <f t="shared" si="4"/>
        <v>60466176</v>
      </c>
      <c r="D9" s="5">
        <f t="shared" si="5"/>
        <v>1.451188224</v>
      </c>
      <c r="E9" s="5">
        <f t="shared" si="0"/>
        <v>0.14511882240000001</v>
      </c>
      <c r="F9" s="5">
        <f t="shared" si="1"/>
        <v>1.451188224E-4</v>
      </c>
      <c r="G9" s="2">
        <f t="shared" si="2"/>
        <v>3.9758581479452052E-3</v>
      </c>
      <c r="H9" s="18">
        <f t="shared" si="3"/>
        <v>3.9758581479452054E-9</v>
      </c>
      <c r="I9" s="1" t="s">
        <v>9</v>
      </c>
      <c r="J9" s="8"/>
      <c r="K9" s="8"/>
      <c r="L9" s="8"/>
      <c r="M9" s="8"/>
      <c r="N9" s="8"/>
      <c r="O9" s="8"/>
    </row>
    <row r="10" spans="1:15" x14ac:dyDescent="0.5">
      <c r="A10" s="7">
        <v>7776</v>
      </c>
      <c r="B10" s="7">
        <v>3</v>
      </c>
      <c r="C10" s="7">
        <f t="shared" si="4"/>
        <v>470184984576</v>
      </c>
      <c r="D10" s="20">
        <f t="shared" si="5"/>
        <v>11284.439629823999</v>
      </c>
      <c r="E10" s="20">
        <f t="shared" si="0"/>
        <v>1128.4439629823999</v>
      </c>
      <c r="F10" s="20">
        <f t="shared" si="1"/>
        <v>1.1284439629823999</v>
      </c>
      <c r="G10" s="21">
        <f t="shared" si="2"/>
        <v>30.916272958421914</v>
      </c>
      <c r="H10" s="22">
        <f t="shared" si="3"/>
        <v>3.0916272958421918E-5</v>
      </c>
      <c r="I10" s="7" t="s">
        <v>9</v>
      </c>
      <c r="K10" s="8"/>
      <c r="L10" s="8"/>
      <c r="M10" s="8"/>
      <c r="N10" s="8"/>
      <c r="O10" s="8"/>
    </row>
    <row r="11" spans="1:15" x14ac:dyDescent="0.5">
      <c r="A11" s="3">
        <v>7776</v>
      </c>
      <c r="B11" s="3">
        <v>4</v>
      </c>
      <c r="C11" s="3">
        <f t="shared" si="4"/>
        <v>3656158440062976</v>
      </c>
      <c r="D11" s="6">
        <f t="shared" si="5"/>
        <v>87747802.561511427</v>
      </c>
      <c r="E11" s="6">
        <f t="shared" si="0"/>
        <v>8774780.2561511435</v>
      </c>
      <c r="F11" s="6">
        <f t="shared" si="1"/>
        <v>8774.7802561511435</v>
      </c>
      <c r="G11" s="4">
        <f t="shared" si="2"/>
        <v>240404.93852468886</v>
      </c>
      <c r="H11" s="19">
        <f t="shared" si="3"/>
        <v>0.24040493852468883</v>
      </c>
      <c r="I11" s="3" t="s">
        <v>9</v>
      </c>
      <c r="J11" s="23" t="s">
        <v>10</v>
      </c>
      <c r="K11" s="8"/>
      <c r="L11" s="8"/>
      <c r="M11" s="8"/>
      <c r="N11" s="8"/>
      <c r="O11" s="8"/>
    </row>
    <row r="12" spans="1:15" s="3" customFormat="1" x14ac:dyDescent="0.5">
      <c r="A12" s="3">
        <v>7776</v>
      </c>
      <c r="B12" s="3">
        <v>5</v>
      </c>
      <c r="C12" s="3">
        <f t="shared" si="4"/>
        <v>2.8430288029929701E+19</v>
      </c>
      <c r="D12" s="6">
        <f t="shared" si="5"/>
        <v>682326912718.31287</v>
      </c>
      <c r="E12" s="6">
        <f t="shared" si="0"/>
        <v>68232691271.831284</v>
      </c>
      <c r="F12" s="6">
        <f t="shared" si="1"/>
        <v>68232691.271831289</v>
      </c>
      <c r="G12" s="4">
        <f t="shared" si="2"/>
        <v>1869388801.9679804</v>
      </c>
      <c r="H12" s="19">
        <f t="shared" si="3"/>
        <v>1869.3888019679805</v>
      </c>
      <c r="I12" s="3" t="s">
        <v>9</v>
      </c>
      <c r="J12" s="23" t="s">
        <v>11</v>
      </c>
      <c r="K12" s="8"/>
      <c r="L12" s="8"/>
      <c r="M12" s="8"/>
      <c r="N12" s="8"/>
      <c r="O12" s="8"/>
    </row>
    <row r="13" spans="1:15" x14ac:dyDescent="0.5">
      <c r="A13" s="3">
        <v>7776</v>
      </c>
      <c r="B13" s="3">
        <v>6</v>
      </c>
      <c r="C13" s="3">
        <f t="shared" si="4"/>
        <v>2.2107391972073336E+23</v>
      </c>
      <c r="D13" s="6">
        <f t="shared" si="5"/>
        <v>5305774073297600</v>
      </c>
      <c r="E13" s="6">
        <f t="shared" si="0"/>
        <v>530577407329760</v>
      </c>
      <c r="F13" s="6">
        <f t="shared" si="1"/>
        <v>530577407329.76001</v>
      </c>
      <c r="G13" s="4">
        <f t="shared" si="2"/>
        <v>14536367324103.014</v>
      </c>
      <c r="H13" s="19">
        <f t="shared" si="3"/>
        <v>14536367.324103015</v>
      </c>
      <c r="I13" s="3" t="s">
        <v>9</v>
      </c>
      <c r="J13" s="23" t="s">
        <v>12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2019-07-21T16:27:47Z</dcterms:created>
  <dcterms:modified xsi:type="dcterms:W3CDTF">2019-07-22T10:14:00Z</dcterms:modified>
</cp:coreProperties>
</file>