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vents" sheetId="2" r:id="rId5"/>
    <sheet state="visible" name="Example" sheetId="3" r:id="rId6"/>
    <sheet state="visible" name="Sample Reports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<sst xmlns="http://schemas.openxmlformats.org/spreadsheetml/2006/main" count="358" uniqueCount="147">
  <si>
    <t>AssetClasses</t>
  </si>
  <si>
    <t>Name</t>
  </si>
  <si>
    <t>LongName</t>
  </si>
  <si>
    <t>SuperAssetClass</t>
  </si>
  <si>
    <t>Primary Benchmark</t>
  </si>
  <si>
    <t>Secondary Benchmark</t>
  </si>
  <si>
    <t>US Equity</t>
  </si>
  <si>
    <t>Equity</t>
  </si>
  <si>
    <t>W5000</t>
  </si>
  <si>
    <t>Developed</t>
  </si>
  <si>
    <t>Foreign Developed Equity</t>
  </si>
  <si>
    <t>MSEAFE-NET</t>
  </si>
  <si>
    <t>Emerging</t>
  </si>
  <si>
    <t>Foreign Emerging Equity</t>
  </si>
  <si>
    <t>MSEM-NET</t>
  </si>
  <si>
    <t>Private Equity</t>
  </si>
  <si>
    <t>CambrUSPE</t>
  </si>
  <si>
    <t>Hedge Funds</t>
  </si>
  <si>
    <t>Real Assets</t>
  </si>
  <si>
    <t>Fixed Income</t>
  </si>
  <si>
    <t>Bond</t>
  </si>
  <si>
    <t>Cash</t>
  </si>
  <si>
    <t>Owners</t>
  </si>
  <si>
    <t>James</t>
  </si>
  <si>
    <t>Jaimie</t>
  </si>
  <si>
    <t>Sugar Leaf</t>
  </si>
  <si>
    <t>May Leaf</t>
  </si>
  <si>
    <t>Mint Leaf</t>
  </si>
  <si>
    <t>Autumn Leaf</t>
  </si>
  <si>
    <t>Benchmarks</t>
  </si>
  <si>
    <t>Accounts</t>
  </si>
  <si>
    <t>Institutions</t>
  </si>
  <si>
    <t>AccountNumber</t>
  </si>
  <si>
    <t>James Brokerage</t>
  </si>
  <si>
    <t>Chase</t>
  </si>
  <si>
    <t>ME-3423fds3</t>
  </si>
  <si>
    <t>Jaimie Brokerage</t>
  </si>
  <si>
    <t>ME-3423fds4</t>
  </si>
  <si>
    <t>Mint Leaf Brokerage</t>
  </si>
  <si>
    <t>ME-3423fds35</t>
  </si>
  <si>
    <t>Investments</t>
  </si>
  <si>
    <t>AssetClass</t>
  </si>
  <si>
    <t>SubAssetClass</t>
  </si>
  <si>
    <t>Account</t>
  </si>
  <si>
    <t>Owner</t>
  </si>
  <si>
    <t>Commitment  (Y/N)</t>
  </si>
  <si>
    <t>Commitment</t>
  </si>
  <si>
    <t>Size (M)</t>
  </si>
  <si>
    <t>End of Term</t>
  </si>
  <si>
    <t>Management Fee</t>
  </si>
  <si>
    <t>Preferred Return</t>
  </si>
  <si>
    <t>Carried Interest</t>
  </si>
  <si>
    <t>Close Date</t>
  </si>
  <si>
    <t>Sponsor Investment</t>
  </si>
  <si>
    <t>Notes</t>
  </si>
  <si>
    <t>$$$</t>
  </si>
  <si>
    <t>Year</t>
  </si>
  <si>
    <t>100 characters</t>
  </si>
  <si>
    <t>Date</t>
  </si>
  <si>
    <t>300 characters</t>
  </si>
  <si>
    <t>Effect on NAV</t>
  </si>
  <si>
    <t>Effect on Remaining Committment</t>
  </si>
  <si>
    <t>Other Effects</t>
  </si>
  <si>
    <t>Double Entry Transactions</t>
  </si>
  <si>
    <t>TRANSFER</t>
  </si>
  <si>
    <t>DATE</t>
  </si>
  <si>
    <t>&lt;From invest&gt;</t>
  </si>
  <si>
    <t>&lt;To invest&gt;</t>
  </si>
  <si>
    <t>&lt;$amount&gt;</t>
  </si>
  <si>
    <t>&lt;NOTES&gt;</t>
  </si>
  <si>
    <t>should be entered on seperate transfer page</t>
  </si>
  <si>
    <t>Adds to "TO" investment, subtracts from "FROM"</t>
  </si>
  <si>
    <t>NONE</t>
  </si>
  <si>
    <t>CONTRIB</t>
  </si>
  <si>
    <t>DATE DUE</t>
  </si>
  <si>
    <t>DATE SENT</t>
  </si>
  <si>
    <t>&lt;$net amount&gt;</t>
  </si>
  <si>
    <t>&lt;$Main&gt;</t>
  </si>
  <si>
    <t>&lt;$Fees&gt;</t>
  </si>
  <si>
    <t>&lt;$Tax&gt;</t>
  </si>
  <si>
    <t>&lt;$Outside main&gt;</t>
  </si>
  <si>
    <t>&lt;$Outside Fees&gt;</t>
  </si>
  <si>
    <t>&lt;$Outside Tax&gt;</t>
  </si>
  <si>
    <t>&lt;investment&gt;</t>
  </si>
  <si>
    <t>only applies to commitment investments; enter on investment page</t>
  </si>
  <si>
    <t>&lt;$net amount&gt; is the sum of the other entries</t>
  </si>
  <si>
    <t>Adds &lt;$net&gt;</t>
  </si>
  <si>
    <t>Subtract &lt;$Main&gt; &lt;$Fees&gt; , &lt;$Tax&gt;</t>
  </si>
  <si>
    <t>Subtracts &lt;$net&gt; from &lt;From invest&gt;</t>
  </si>
  <si>
    <t>DISTRIB</t>
  </si>
  <si>
    <t>&lt;$Recallable&gt;</t>
  </si>
  <si>
    <t>&lt;$Withhold&gt;</t>
  </si>
  <si>
    <t>&lt;$net amount&gt; is the sum of the other entries except &lt;$Withhold&gt;</t>
  </si>
  <si>
    <t>Adds &lt;$net&gt; (&lt;$net&gt; is negative)</t>
  </si>
  <si>
    <t>Subtract &lt;$Recallable&gt;</t>
  </si>
  <si>
    <t>COMMISH</t>
  </si>
  <si>
    <t>enter on investment page</t>
  </si>
  <si>
    <t>Subtracts &lt;$amount&gt; from &lt;From invest&gt;</t>
  </si>
  <si>
    <t>Single Entry Transactions</t>
  </si>
  <si>
    <t>INFLOW</t>
  </si>
  <si>
    <t>amount must be positive</t>
  </si>
  <si>
    <t>Adds &lt;$amount&gt;</t>
  </si>
  <si>
    <t>OUTFLOW</t>
  </si>
  <si>
    <t>amount must be negative</t>
  </si>
  <si>
    <t>NAV</t>
  </si>
  <si>
    <t>enter on investment page but in its own section</t>
  </si>
  <si>
    <t>RESETS NAV</t>
  </si>
  <si>
    <t>INT</t>
  </si>
  <si>
    <t>DIV</t>
  </si>
  <si>
    <t>GAIN</t>
  </si>
  <si>
    <t>On Investment page there should be an event section</t>
  </si>
  <si>
    <t>It lists all the events except for NAV events. These events are sorted by DATE (or by DATE DUE for CONTRIB &amp; DISTRIB events). New events except for TRANSFERS &amp; NAV events are entered at the bottom of this list</t>
  </si>
  <si>
    <t>Remember double entry transactions have to appear on two investment pages</t>
  </si>
  <si>
    <t>On Investment page there should be an NAV section</t>
  </si>
  <si>
    <t>It lists all the NAV events sorted by DATE. New NAV events are entered at the bottom of this list</t>
  </si>
  <si>
    <t>There should be a separate transfer page.</t>
  </si>
  <si>
    <t>All transfers are listed in date order. New TRANSFER events are entered at the bottom of this list</t>
  </si>
  <si>
    <t>EVENT SECTION</t>
  </si>
  <si>
    <t>NAV SECTION</t>
  </si>
  <si>
    <t>DATE SENT  (only if different)</t>
  </si>
  <si>
    <t>EVENT</t>
  </si>
  <si>
    <t>Net</t>
  </si>
  <si>
    <t>recallable</t>
  </si>
  <si>
    <t>tax withholding</t>
  </si>
  <si>
    <t>Other</t>
  </si>
  <si>
    <t>Outside</t>
  </si>
  <si>
    <t>REMAINING COMMITTMENT</t>
  </si>
  <si>
    <t>NET CONTRIB (Based on Date Due)</t>
  </si>
  <si>
    <t>P/L</t>
  </si>
  <si>
    <t>FLOAT</t>
  </si>
  <si>
    <t>NET CONTRIB (Based on Date Sent), but only if different</t>
  </si>
  <si>
    <t>NAVLOOKUP</t>
  </si>
  <si>
    <t>SUMMARY REPORT</t>
  </si>
  <si>
    <t>This is a matrix</t>
  </si>
  <si>
    <t>On the top, lists the columns. The columns are the s month end dates starting from 1/2006, 2/2006, 3/2006, to the present</t>
  </si>
  <si>
    <t>On the left side, lists the rows. The rows are all the investments, sorted by account, asset class, investment name</t>
  </si>
  <si>
    <t>Each entry in the matrix is the NAV for that investment for that month end date.</t>
  </si>
  <si>
    <t>Gives Grand Total for each month on the last row</t>
  </si>
  <si>
    <t>UPCOMING CONTRIBUTIONS</t>
  </si>
  <si>
    <t>List CONTRIB&amp;DISTRIB events starting from 5 days in the past to 10 days in the future, in date order</t>
  </si>
  <si>
    <t>The 5 and 10 parameters can be adjusted</t>
  </si>
  <si>
    <t>ASSET ALLOCATION REPORT</t>
  </si>
  <si>
    <t>Lists the Asset Classes and then gives the total NAV for all investments with that asset class</t>
  </si>
  <si>
    <t>Then a more detailed breakdown by (Asset Class, Subasset Class)</t>
  </si>
  <si>
    <t>ACCOUNT BALANCE REPORT</t>
  </si>
  <si>
    <t>Lists the Accounts and then gives the total NAV for all investments with that account</t>
  </si>
  <si>
    <t xml:space="preserve">This is a test line. This is a test line. This is a test line. This is a test line. This is a test line.  This is a test line. This is a test line.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</si>
</sst>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00_);_(* \(#,##0.0000\);_(* &quot;-&quot;??_);_(@_)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theme="1"/>
    </font>
    <font>
      <b/>
      <sz val="8.0"/>
      <color theme="1"/>
      <name val="Calibri"/>
    </font>
    <font>
      <sz val="11.0"/>
      <color theme="1"/>
      <name val="Calibri"/>
    </font>
    <font>
      <sz val="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shrinkToFit="0" wrapText="1"/>
    </xf>
    <xf borderId="0" fillId="0" fontId="3" numFmtId="49" xfId="0" applyAlignment="1" applyFont="1" applyNumberFormat="1">
      <alignment shrinkToFit="0" wrapText="1"/>
    </xf>
    <xf borderId="1" fillId="2" fontId="1" numFmtId="0" xfId="0" applyBorder="1" applyFill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5" numFmtId="0" xfId="0" applyAlignment="1" applyFont="1">
      <alignment shrinkToFit="0" wrapText="1"/>
    </xf>
    <xf borderId="1" fillId="2" fontId="6" numFmtId="0" xfId="0" applyBorder="1" applyFont="1"/>
    <xf borderId="0" fillId="0" fontId="1" numFmtId="164" xfId="0" applyFont="1" applyNumberFormat="1"/>
    <xf borderId="0" fillId="0" fontId="5" numFmtId="164" xfId="0" applyFont="1" applyNumberFormat="1"/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5" numFmtId="14" xfId="0" applyFont="1" applyNumberFormat="1"/>
    <xf borderId="0" fillId="0" fontId="5" numFmtId="165" xfId="0" applyFont="1" applyNumberFormat="1"/>
    <xf borderId="0" fillId="0" fontId="7" numFmtId="164" xfId="0" applyFont="1" applyNumberFormat="1"/>
    <xf borderId="1" fillId="2" fontId="5" numFmtId="14" xfId="0" applyBorder="1" applyFont="1" applyNumberFormat="1"/>
    <xf borderId="0" fillId="0" fontId="1" numFmtId="10" xfId="0" applyFont="1" applyNumberFormat="1"/>
    <xf borderId="0" fillId="0" fontId="1" numFmtId="165" xfId="0" applyFont="1" applyNumberFormat="1"/>
    <xf borderId="0" fillId="0" fontId="5" numFmtId="166" xfId="0" applyFont="1" applyNumberFormat="1"/>
    <xf borderId="0" fillId="0" fontId="5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1.25"/>
    <col customWidth="1" min="3" max="3" width="16.13"/>
    <col customWidth="1" min="4" max="4" width="18.13"/>
    <col customWidth="1" min="5" max="5" width="11.88"/>
    <col customWidth="1" min="6" max="6" width="16.13"/>
    <col customWidth="1" min="7" max="7" width="18.13"/>
    <col customWidth="1" min="8" max="8" width="17.88"/>
    <col customWidth="1" min="9" max="26" width="7.6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6</v>
      </c>
      <c r="B3" s="2" t="s">
        <v>6</v>
      </c>
      <c r="C3" s="2" t="s">
        <v>7</v>
      </c>
      <c r="D3" s="2" t="s">
        <v>8</v>
      </c>
    </row>
    <row r="4">
      <c r="A4" s="2" t="s">
        <v>9</v>
      </c>
      <c r="B4" s="2" t="s">
        <v>10</v>
      </c>
      <c r="C4" s="2" t="s">
        <v>7</v>
      </c>
      <c r="D4" s="2" t="s">
        <v>11</v>
      </c>
    </row>
    <row r="5">
      <c r="A5" s="2" t="s">
        <v>12</v>
      </c>
      <c r="B5" s="2" t="s">
        <v>13</v>
      </c>
      <c r="C5" s="2" t="s">
        <v>7</v>
      </c>
      <c r="D5" s="2" t="s">
        <v>14</v>
      </c>
    </row>
    <row r="6">
      <c r="A6" s="2" t="s">
        <v>15</v>
      </c>
      <c r="B6" s="2" t="s">
        <v>15</v>
      </c>
      <c r="C6" s="2" t="s">
        <v>7</v>
      </c>
      <c r="D6" s="2" t="s">
        <v>16</v>
      </c>
      <c r="E6" s="2" t="s">
        <v>8</v>
      </c>
    </row>
    <row r="7">
      <c r="A7" s="2" t="s">
        <v>17</v>
      </c>
      <c r="B7" s="2" t="s">
        <v>17</v>
      </c>
      <c r="C7" s="2" t="s">
        <v>7</v>
      </c>
    </row>
    <row r="8">
      <c r="A8" s="2" t="s">
        <v>18</v>
      </c>
      <c r="B8" s="2" t="s">
        <v>18</v>
      </c>
      <c r="C8" s="2" t="s">
        <v>7</v>
      </c>
    </row>
    <row r="9">
      <c r="A9" s="2" t="s">
        <v>19</v>
      </c>
      <c r="B9" s="2" t="s">
        <v>19</v>
      </c>
      <c r="C9" s="2" t="s">
        <v>20</v>
      </c>
    </row>
    <row r="10">
      <c r="A10" s="2" t="s">
        <v>21</v>
      </c>
      <c r="B10" s="2" t="s">
        <v>21</v>
      </c>
      <c r="C10" s="2" t="s">
        <v>20</v>
      </c>
    </row>
    <row r="12">
      <c r="A12" s="1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</v>
      </c>
      <c r="B13" s="1" t="s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23</v>
      </c>
      <c r="B14" s="2" t="s">
        <v>23</v>
      </c>
    </row>
    <row r="15">
      <c r="A15" s="2" t="s">
        <v>24</v>
      </c>
      <c r="B15" s="2" t="s">
        <v>24</v>
      </c>
    </row>
    <row r="16">
      <c r="A16" s="2" t="s">
        <v>25</v>
      </c>
      <c r="B16" s="2" t="s">
        <v>25</v>
      </c>
      <c r="D16" s="3"/>
    </row>
    <row r="17">
      <c r="A17" s="2" t="s">
        <v>26</v>
      </c>
      <c r="B17" s="2" t="s">
        <v>26</v>
      </c>
    </row>
    <row r="18">
      <c r="A18" s="2" t="s">
        <v>27</v>
      </c>
      <c r="B18" s="2" t="s">
        <v>27</v>
      </c>
    </row>
    <row r="19">
      <c r="A19" s="2" t="s">
        <v>28</v>
      </c>
      <c r="B19" s="2" t="s">
        <v>28</v>
      </c>
    </row>
    <row r="21" ht="15.75" customHeight="1">
      <c r="A21" s="1" t="s">
        <v>29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 t="s">
        <v>16</v>
      </c>
    </row>
    <row r="23" ht="15.75" customHeight="1">
      <c r="A23" s="2" t="s">
        <v>8</v>
      </c>
    </row>
    <row r="24" ht="15.75" customHeight="1">
      <c r="A24" s="2" t="s">
        <v>11</v>
      </c>
    </row>
    <row r="25" ht="15.75" customHeight="1">
      <c r="A25" s="2" t="s">
        <v>14</v>
      </c>
    </row>
    <row r="26" ht="15.75" customHeight="1"/>
    <row r="27" ht="15.75" customHeight="1">
      <c r="A27" s="1" t="s">
        <v>30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1</v>
      </c>
      <c r="B28" s="1" t="s">
        <v>2</v>
      </c>
      <c r="C28" s="1" t="s">
        <v>31</v>
      </c>
      <c r="D28" s="1" t="s">
        <v>32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 t="s">
        <v>33</v>
      </c>
      <c r="B29" s="2" t="s">
        <v>33</v>
      </c>
      <c r="C29" s="2" t="s">
        <v>34</v>
      </c>
      <c r="D29" s="2" t="s">
        <v>35</v>
      </c>
    </row>
    <row r="30" ht="15.75" customHeight="1">
      <c r="A30" s="2" t="s">
        <v>36</v>
      </c>
      <c r="B30" s="2" t="s">
        <v>36</v>
      </c>
      <c r="C30" s="2" t="s">
        <v>34</v>
      </c>
      <c r="D30" s="2" t="s">
        <v>37</v>
      </c>
    </row>
    <row r="31" ht="15.75" customHeight="1">
      <c r="A31" s="2" t="s">
        <v>38</v>
      </c>
      <c r="B31" s="2" t="s">
        <v>38</v>
      </c>
      <c r="C31" s="2" t="s">
        <v>34</v>
      </c>
      <c r="D31" s="2" t="s">
        <v>39</v>
      </c>
    </row>
    <row r="32" ht="15.75" customHeight="1"/>
    <row r="33" ht="15.75" customHeight="1"/>
    <row r="34" ht="15.75" customHeight="1">
      <c r="A34" s="1" t="s">
        <v>40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1</v>
      </c>
      <c r="B35" s="1" t="s">
        <v>2</v>
      </c>
      <c r="C35" s="1" t="s">
        <v>41</v>
      </c>
      <c r="D35" s="1" t="s">
        <v>42</v>
      </c>
      <c r="E35" s="1" t="s">
        <v>43</v>
      </c>
      <c r="F35" s="1" t="s">
        <v>44</v>
      </c>
      <c r="G35" s="1" t="s">
        <v>45</v>
      </c>
      <c r="H35" s="1" t="s">
        <v>4</v>
      </c>
      <c r="I35" s="1" t="s">
        <v>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/>
    <row r="37" ht="15.75" customHeight="1">
      <c r="A37" s="4" t="s">
        <v>46</v>
      </c>
      <c r="B37" s="4" t="s">
        <v>47</v>
      </c>
      <c r="C37" s="4" t="s">
        <v>48</v>
      </c>
      <c r="D37" s="4" t="s">
        <v>49</v>
      </c>
      <c r="E37" s="4" t="s">
        <v>50</v>
      </c>
      <c r="F37" s="4" t="s">
        <v>51</v>
      </c>
      <c r="G37" s="4" t="s">
        <v>52</v>
      </c>
      <c r="H37" s="4" t="s">
        <v>53</v>
      </c>
      <c r="I37" s="5" t="s">
        <v>54</v>
      </c>
      <c r="J37" s="4"/>
    </row>
    <row r="38" ht="15.75" customHeight="1">
      <c r="A38" s="2" t="s">
        <v>55</v>
      </c>
      <c r="B38" s="2" t="s">
        <v>55</v>
      </c>
      <c r="C38" s="2" t="s">
        <v>56</v>
      </c>
      <c r="D38" s="2" t="s">
        <v>57</v>
      </c>
      <c r="E38" s="2" t="s">
        <v>57</v>
      </c>
      <c r="F38" s="2" t="s">
        <v>57</v>
      </c>
      <c r="G38" s="2" t="s">
        <v>58</v>
      </c>
      <c r="H38" s="2" t="s">
        <v>57</v>
      </c>
      <c r="I38" s="2" t="s">
        <v>59</v>
      </c>
    </row>
    <row r="39" ht="15.75" customHeight="1"/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2.88"/>
    <col customWidth="1" min="3" max="3" width="13.25"/>
    <col customWidth="1" min="4" max="4" width="12.88"/>
    <col customWidth="1" min="5" max="5" width="11.0"/>
    <col customWidth="1" min="6" max="6" width="10.75"/>
    <col customWidth="1" min="7" max="7" width="9.63"/>
    <col customWidth="1" min="8" max="8" width="15.63"/>
    <col customWidth="1" min="9" max="9" width="12.63"/>
    <col customWidth="1" min="10" max="10" width="15.0"/>
    <col customWidth="1" min="11" max="11" width="12.63"/>
    <col customWidth="1" min="12" max="12" width="12.13"/>
    <col customWidth="1" min="13" max="13" width="6.0"/>
    <col customWidth="1" min="14" max="14" width="7.63"/>
    <col customWidth="1" min="15" max="15" width="6.38"/>
    <col customWidth="1" min="16" max="17" width="8.0"/>
    <col customWidth="1" min="18" max="18" width="8.63"/>
    <col customWidth="1" min="19" max="25" width="8.0"/>
    <col customWidth="1" min="26" max="26" width="20.25"/>
    <col customWidth="1" min="27" max="31" width="7.63"/>
    <col customWidth="1" min="32" max="32" width="4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6"/>
      <c r="L1" s="1"/>
      <c r="M1" s="1"/>
      <c r="N1" s="1"/>
      <c r="O1" s="1"/>
      <c r="P1" s="7"/>
      <c r="Q1" s="7"/>
      <c r="R1" s="7"/>
      <c r="S1" s="7"/>
      <c r="T1" s="7"/>
      <c r="U1" s="7"/>
      <c r="V1" s="7"/>
      <c r="W1" s="7"/>
      <c r="X1" s="7"/>
      <c r="Y1" s="7"/>
      <c r="Z1" s="1" t="s">
        <v>60</v>
      </c>
      <c r="AA1" s="1"/>
      <c r="AB1" s="1" t="s">
        <v>61</v>
      </c>
      <c r="AC1" s="1"/>
      <c r="AD1" s="1"/>
      <c r="AE1" s="1"/>
      <c r="AF1" s="6" t="s">
        <v>62</v>
      </c>
    </row>
    <row r="2">
      <c r="A2" s="1" t="s">
        <v>63</v>
      </c>
      <c r="B2" s="1"/>
      <c r="C2" s="1"/>
      <c r="D2" s="1"/>
      <c r="E2" s="1"/>
      <c r="F2" s="1"/>
      <c r="G2" s="1"/>
      <c r="H2" s="1"/>
      <c r="I2" s="1"/>
      <c r="J2" s="1"/>
      <c r="K2" s="6"/>
      <c r="L2" s="1"/>
      <c r="M2" s="1"/>
      <c r="N2" s="1"/>
      <c r="O2" s="1"/>
      <c r="P2" s="7"/>
      <c r="Q2" s="7"/>
      <c r="R2" s="7"/>
      <c r="S2" s="7"/>
      <c r="T2" s="7"/>
      <c r="U2" s="7"/>
      <c r="V2" s="7"/>
      <c r="W2" s="7"/>
      <c r="X2" s="7"/>
      <c r="Y2" s="7"/>
      <c r="Z2" s="1"/>
      <c r="AA2" s="1"/>
      <c r="AB2" s="1"/>
      <c r="AC2" s="1"/>
      <c r="AD2" s="1"/>
      <c r="AE2" s="1"/>
      <c r="AF2" s="6"/>
    </row>
    <row r="3">
      <c r="K3" s="8"/>
      <c r="P3" s="9"/>
      <c r="Q3" s="9"/>
      <c r="R3" s="9"/>
      <c r="S3" s="9"/>
      <c r="T3" s="9"/>
      <c r="U3" s="9"/>
      <c r="V3" s="9"/>
      <c r="W3" s="9"/>
      <c r="X3" s="9"/>
      <c r="Y3" s="9"/>
      <c r="AF3" s="8"/>
    </row>
    <row r="4">
      <c r="A4" s="2" t="s">
        <v>64</v>
      </c>
      <c r="B4" s="2" t="s">
        <v>65</v>
      </c>
      <c r="C4" s="2" t="s">
        <v>66</v>
      </c>
      <c r="D4" s="2" t="s">
        <v>67</v>
      </c>
      <c r="E4" s="2" t="s">
        <v>68</v>
      </c>
      <c r="K4" s="8"/>
      <c r="N4" s="2" t="s">
        <v>69</v>
      </c>
      <c r="P4" s="9"/>
      <c r="Q4" s="9"/>
      <c r="R4" s="9"/>
      <c r="S4" s="9" t="s">
        <v>70</v>
      </c>
      <c r="T4" s="9"/>
      <c r="U4" s="9"/>
      <c r="V4" s="9"/>
      <c r="W4" s="9"/>
      <c r="X4" s="9"/>
      <c r="Y4" s="9"/>
      <c r="Z4" s="10" t="s">
        <v>71</v>
      </c>
      <c r="AB4" s="2" t="s">
        <v>72</v>
      </c>
      <c r="AF4" s="8" t="s">
        <v>72</v>
      </c>
    </row>
    <row r="5">
      <c r="K5" s="8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F5" s="8"/>
    </row>
    <row r="6">
      <c r="A6" s="8" t="s">
        <v>73</v>
      </c>
      <c r="B6" s="8" t="s">
        <v>74</v>
      </c>
      <c r="C6" s="8" t="s">
        <v>75</v>
      </c>
      <c r="D6" s="8" t="s">
        <v>76</v>
      </c>
      <c r="E6" s="8" t="s">
        <v>77</v>
      </c>
      <c r="F6" s="8" t="s">
        <v>78</v>
      </c>
      <c r="G6" s="8" t="s">
        <v>79</v>
      </c>
      <c r="H6" s="8" t="s">
        <v>80</v>
      </c>
      <c r="I6" s="8" t="s">
        <v>81</v>
      </c>
      <c r="J6" s="8" t="s">
        <v>82</v>
      </c>
      <c r="K6" s="8" t="s">
        <v>83</v>
      </c>
      <c r="L6" s="8" t="s">
        <v>66</v>
      </c>
      <c r="M6" s="8"/>
      <c r="N6" s="8" t="s">
        <v>69</v>
      </c>
      <c r="O6" s="8"/>
      <c r="P6" s="11" t="s">
        <v>84</v>
      </c>
      <c r="Q6" s="11"/>
      <c r="R6" s="11"/>
      <c r="S6" s="11"/>
      <c r="T6" s="11"/>
      <c r="U6" s="11" t="s">
        <v>85</v>
      </c>
      <c r="V6" s="8"/>
      <c r="W6" s="11"/>
      <c r="X6" s="11"/>
      <c r="Y6" s="11"/>
      <c r="Z6" s="8" t="s">
        <v>86</v>
      </c>
      <c r="AA6" s="8"/>
      <c r="AB6" s="8" t="s">
        <v>87</v>
      </c>
      <c r="AC6" s="8"/>
      <c r="AD6" s="8"/>
      <c r="AE6" s="8"/>
      <c r="AF6" s="8" t="s">
        <v>88</v>
      </c>
    </row>
    <row r="7">
      <c r="A7" s="8" t="s">
        <v>89</v>
      </c>
      <c r="B7" s="8" t="s">
        <v>74</v>
      </c>
      <c r="C7" s="8" t="s">
        <v>75</v>
      </c>
      <c r="D7" s="8" t="s">
        <v>76</v>
      </c>
      <c r="E7" s="8" t="s">
        <v>77</v>
      </c>
      <c r="F7" s="8" t="s">
        <v>90</v>
      </c>
      <c r="G7" s="8" t="s">
        <v>91</v>
      </c>
      <c r="H7" s="8"/>
      <c r="I7" s="8"/>
      <c r="J7" s="8"/>
      <c r="K7" s="8" t="s">
        <v>83</v>
      </c>
      <c r="L7" s="8" t="s">
        <v>66</v>
      </c>
      <c r="M7" s="8"/>
      <c r="N7" s="8" t="s">
        <v>69</v>
      </c>
      <c r="O7" s="8"/>
      <c r="P7" s="11" t="s">
        <v>84</v>
      </c>
      <c r="Q7" s="11"/>
      <c r="R7" s="11"/>
      <c r="S7" s="11"/>
      <c r="T7" s="11"/>
      <c r="U7" s="11" t="s">
        <v>92</v>
      </c>
      <c r="V7" s="8"/>
      <c r="W7" s="11"/>
      <c r="X7" s="11"/>
      <c r="Y7" s="11"/>
      <c r="Z7" s="8" t="s">
        <v>93</v>
      </c>
      <c r="AA7" s="8"/>
      <c r="AB7" s="8" t="s">
        <v>94</v>
      </c>
      <c r="AC7" s="8"/>
      <c r="AD7" s="8"/>
      <c r="AE7" s="8"/>
      <c r="AF7" s="8" t="s">
        <v>88</v>
      </c>
    </row>
    <row r="8">
      <c r="A8" s="8" t="s">
        <v>95</v>
      </c>
      <c r="B8" s="8" t="s">
        <v>65</v>
      </c>
      <c r="C8" s="8"/>
      <c r="D8" s="8" t="s">
        <v>68</v>
      </c>
      <c r="E8" s="8"/>
      <c r="F8" s="8"/>
      <c r="G8" s="8"/>
      <c r="H8" s="8"/>
      <c r="I8" s="8"/>
      <c r="J8" s="8"/>
      <c r="K8" s="8" t="s">
        <v>83</v>
      </c>
      <c r="L8" s="8" t="s">
        <v>66</v>
      </c>
      <c r="M8" s="8"/>
      <c r="N8" s="8" t="s">
        <v>69</v>
      </c>
      <c r="O8" s="8"/>
      <c r="P8" s="11" t="s">
        <v>96</v>
      </c>
      <c r="Q8" s="11"/>
      <c r="R8" s="11"/>
      <c r="S8" s="11"/>
      <c r="T8" s="11"/>
      <c r="U8" s="11"/>
      <c r="V8" s="11"/>
      <c r="W8" s="11"/>
      <c r="X8" s="11"/>
      <c r="Y8" s="11"/>
      <c r="Z8" s="8" t="s">
        <v>72</v>
      </c>
      <c r="AA8" s="8"/>
      <c r="AB8" s="8" t="s">
        <v>72</v>
      </c>
      <c r="AC8" s="8"/>
      <c r="AD8" s="8"/>
      <c r="AE8" s="8"/>
      <c r="AF8" s="8" t="s">
        <v>97</v>
      </c>
    </row>
    <row r="9">
      <c r="K9" s="8"/>
      <c r="P9" s="9"/>
      <c r="Q9" s="9"/>
      <c r="R9" s="9"/>
      <c r="S9" s="9"/>
      <c r="T9" s="9"/>
      <c r="U9" s="9"/>
      <c r="V9" s="9"/>
      <c r="W9" s="9"/>
      <c r="X9" s="9"/>
      <c r="Y9" s="9"/>
      <c r="AF9" s="8"/>
    </row>
    <row r="10">
      <c r="K10" s="8"/>
      <c r="P10" s="9"/>
      <c r="Q10" s="9"/>
      <c r="R10" s="9"/>
      <c r="S10" s="9"/>
      <c r="T10" s="9"/>
      <c r="U10" s="9"/>
      <c r="V10" s="9"/>
      <c r="W10" s="9"/>
      <c r="X10" s="9"/>
      <c r="Y10" s="9"/>
      <c r="AF10" s="8"/>
    </row>
    <row r="11">
      <c r="K11" s="8"/>
      <c r="P11" s="9"/>
      <c r="Q11" s="9"/>
      <c r="R11" s="9"/>
      <c r="S11" s="9"/>
      <c r="T11" s="9"/>
      <c r="U11" s="9"/>
      <c r="V11" s="9"/>
      <c r="W11" s="9"/>
      <c r="X11" s="9"/>
      <c r="Y11" s="9"/>
      <c r="AF11" s="8"/>
    </row>
    <row r="12">
      <c r="A12" s="1" t="s">
        <v>98</v>
      </c>
      <c r="K12" s="8"/>
      <c r="P12" s="9"/>
      <c r="Q12" s="9"/>
      <c r="R12" s="9"/>
      <c r="S12" s="9"/>
      <c r="T12" s="9"/>
      <c r="U12" s="9"/>
      <c r="V12" s="9"/>
      <c r="W12" s="9"/>
      <c r="X12" s="9"/>
      <c r="Y12" s="9"/>
      <c r="AF12" s="8"/>
    </row>
    <row r="13">
      <c r="K13" s="8"/>
      <c r="P13" s="9"/>
      <c r="Q13" s="9"/>
      <c r="R13" s="9"/>
      <c r="S13" s="9"/>
      <c r="T13" s="9"/>
      <c r="U13" s="9"/>
      <c r="V13" s="9"/>
      <c r="W13" s="9"/>
      <c r="X13" s="9"/>
      <c r="Y13" s="9"/>
      <c r="AF13" s="8"/>
    </row>
    <row r="14">
      <c r="A14" s="2" t="s">
        <v>99</v>
      </c>
      <c r="B14" s="2" t="s">
        <v>65</v>
      </c>
      <c r="C14" s="2" t="s">
        <v>83</v>
      </c>
      <c r="D14" s="2" t="s">
        <v>68</v>
      </c>
      <c r="E14" s="2" t="s">
        <v>100</v>
      </c>
      <c r="K14" s="8"/>
      <c r="N14" s="2" t="s">
        <v>69</v>
      </c>
      <c r="P14" s="9" t="s">
        <v>96</v>
      </c>
      <c r="Q14" s="9"/>
      <c r="R14" s="9"/>
      <c r="S14" s="9"/>
      <c r="T14" s="9"/>
      <c r="U14" s="9"/>
      <c r="V14" s="9"/>
      <c r="W14" s="9"/>
      <c r="X14" s="9"/>
      <c r="Y14" s="9"/>
      <c r="Z14" s="2" t="s">
        <v>101</v>
      </c>
      <c r="AB14" s="2" t="s">
        <v>72</v>
      </c>
      <c r="AF14" s="8" t="s">
        <v>72</v>
      </c>
    </row>
    <row r="15">
      <c r="A15" s="2" t="s">
        <v>102</v>
      </c>
      <c r="B15" s="2" t="s">
        <v>65</v>
      </c>
      <c r="C15" s="2" t="s">
        <v>83</v>
      </c>
      <c r="D15" s="2" t="s">
        <v>68</v>
      </c>
      <c r="E15" s="8" t="s">
        <v>103</v>
      </c>
      <c r="F15" s="8"/>
      <c r="K15" s="8"/>
      <c r="N15" s="2" t="s">
        <v>69</v>
      </c>
      <c r="P15" s="9" t="s">
        <v>96</v>
      </c>
      <c r="Q15" s="9"/>
      <c r="R15" s="9"/>
      <c r="S15" s="9"/>
      <c r="T15" s="9"/>
      <c r="U15" s="9"/>
      <c r="V15" s="9"/>
      <c r="W15" s="9"/>
      <c r="X15" s="9"/>
      <c r="Y15" s="9"/>
      <c r="Z15" s="2" t="s">
        <v>101</v>
      </c>
      <c r="AB15" s="2" t="s">
        <v>72</v>
      </c>
      <c r="AF15" s="8" t="s">
        <v>72</v>
      </c>
    </row>
    <row r="16">
      <c r="A16" s="2" t="s">
        <v>104</v>
      </c>
      <c r="B16" s="2" t="s">
        <v>65</v>
      </c>
      <c r="C16" s="2" t="s">
        <v>83</v>
      </c>
      <c r="D16" s="2" t="s">
        <v>68</v>
      </c>
      <c r="K16" s="8"/>
      <c r="N16" s="2" t="s">
        <v>69</v>
      </c>
      <c r="P16" s="9" t="s">
        <v>105</v>
      </c>
      <c r="Q16" s="9"/>
      <c r="R16" s="9"/>
      <c r="S16" s="9"/>
      <c r="T16" s="9"/>
      <c r="U16" s="9"/>
      <c r="V16" s="9"/>
      <c r="W16" s="9"/>
      <c r="X16" s="9"/>
      <c r="Y16" s="9"/>
      <c r="Z16" s="2" t="s">
        <v>106</v>
      </c>
      <c r="AB16" s="2" t="s">
        <v>72</v>
      </c>
      <c r="AF16" s="8" t="s">
        <v>72</v>
      </c>
    </row>
    <row r="17">
      <c r="A17" s="2" t="s">
        <v>107</v>
      </c>
      <c r="B17" s="2" t="s">
        <v>65</v>
      </c>
      <c r="C17" s="2" t="s">
        <v>83</v>
      </c>
      <c r="D17" s="2" t="s">
        <v>68</v>
      </c>
      <c r="E17" s="2" t="s">
        <v>100</v>
      </c>
      <c r="K17" s="8"/>
      <c r="N17" s="2" t="s">
        <v>69</v>
      </c>
      <c r="P17" s="9" t="s">
        <v>96</v>
      </c>
      <c r="Q17" s="9"/>
      <c r="R17" s="9"/>
      <c r="S17" s="9"/>
      <c r="T17" s="9"/>
      <c r="U17" s="9"/>
      <c r="V17" s="9"/>
      <c r="W17" s="9"/>
      <c r="X17" s="9"/>
      <c r="Y17" s="9"/>
      <c r="Z17" s="2" t="s">
        <v>101</v>
      </c>
      <c r="AB17" s="2" t="s">
        <v>72</v>
      </c>
      <c r="AF17" s="8" t="s">
        <v>72</v>
      </c>
    </row>
    <row r="18">
      <c r="A18" s="2" t="s">
        <v>108</v>
      </c>
      <c r="B18" s="2" t="s">
        <v>65</v>
      </c>
      <c r="C18" s="2" t="s">
        <v>83</v>
      </c>
      <c r="D18" s="2" t="s">
        <v>68</v>
      </c>
      <c r="E18" s="2" t="s">
        <v>100</v>
      </c>
      <c r="K18" s="8"/>
      <c r="N18" s="2" t="s">
        <v>69</v>
      </c>
      <c r="P18" s="9" t="s">
        <v>96</v>
      </c>
      <c r="Q18" s="9"/>
      <c r="R18" s="9"/>
      <c r="S18" s="9"/>
      <c r="T18" s="9"/>
      <c r="U18" s="9"/>
      <c r="V18" s="9"/>
      <c r="W18" s="9"/>
      <c r="X18" s="9"/>
      <c r="Y18" s="9"/>
      <c r="Z18" s="2" t="s">
        <v>101</v>
      </c>
      <c r="AB18" s="2" t="s">
        <v>72</v>
      </c>
      <c r="AF18" s="8" t="s">
        <v>72</v>
      </c>
    </row>
    <row r="19">
      <c r="A19" s="2" t="s">
        <v>109</v>
      </c>
      <c r="B19" s="2" t="s">
        <v>65</v>
      </c>
      <c r="C19" s="2" t="s">
        <v>83</v>
      </c>
      <c r="D19" s="2" t="s">
        <v>68</v>
      </c>
      <c r="K19" s="8"/>
      <c r="N19" s="2" t="s">
        <v>69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2" t="s">
        <v>101</v>
      </c>
      <c r="AB19" s="2" t="s">
        <v>72</v>
      </c>
      <c r="AF19" s="8" t="s">
        <v>72</v>
      </c>
    </row>
    <row r="20">
      <c r="K20" s="8"/>
      <c r="P20" s="9"/>
      <c r="Q20" s="9"/>
      <c r="R20" s="9"/>
      <c r="S20" s="9"/>
      <c r="T20" s="9"/>
      <c r="U20" s="9"/>
      <c r="V20" s="9"/>
      <c r="W20" s="9"/>
      <c r="X20" s="9"/>
      <c r="Y20" s="9"/>
      <c r="AF20" s="8"/>
    </row>
    <row r="21" ht="15.75" customHeight="1">
      <c r="K21" s="8"/>
      <c r="P21" s="9"/>
      <c r="Q21" s="9"/>
      <c r="R21" s="9"/>
      <c r="S21" s="9"/>
      <c r="T21" s="9"/>
      <c r="U21" s="9"/>
      <c r="V21" s="9"/>
      <c r="W21" s="9"/>
      <c r="X21" s="9"/>
      <c r="Y21" s="9"/>
      <c r="AF21" s="8"/>
    </row>
    <row r="22" ht="15.75" customHeight="1">
      <c r="K22" s="8"/>
      <c r="P22" s="9"/>
      <c r="Q22" s="9"/>
      <c r="R22" s="9"/>
      <c r="S22" s="9"/>
      <c r="T22" s="9"/>
      <c r="U22" s="9"/>
      <c r="V22" s="9"/>
      <c r="W22" s="9"/>
      <c r="X22" s="9"/>
      <c r="Y22" s="9"/>
      <c r="AF22" s="8"/>
    </row>
    <row r="23" ht="15.75" customHeight="1">
      <c r="A23" s="2" t="s">
        <v>110</v>
      </c>
      <c r="K23" s="8"/>
      <c r="P23" s="9"/>
      <c r="Q23" s="9"/>
      <c r="R23" s="9"/>
      <c r="S23" s="9"/>
      <c r="T23" s="9"/>
      <c r="U23" s="9"/>
      <c r="V23" s="9"/>
      <c r="W23" s="9"/>
      <c r="X23" s="9"/>
      <c r="Y23" s="9"/>
      <c r="AF23" s="8"/>
    </row>
    <row r="24" ht="15.75" customHeight="1">
      <c r="A24" s="2" t="s">
        <v>111</v>
      </c>
      <c r="K24" s="8"/>
      <c r="P24" s="9"/>
      <c r="Q24" s="9"/>
      <c r="R24" s="9"/>
      <c r="S24" s="9"/>
      <c r="T24" s="9"/>
      <c r="U24" s="9"/>
      <c r="V24" s="9"/>
      <c r="W24" s="9"/>
      <c r="X24" s="9"/>
      <c r="Y24" s="9"/>
      <c r="AF24" s="8"/>
    </row>
    <row r="25" ht="15.75" customHeight="1">
      <c r="A25" s="2" t="s">
        <v>112</v>
      </c>
      <c r="K25" s="8"/>
      <c r="P25" s="9"/>
      <c r="Q25" s="9"/>
      <c r="R25" s="9"/>
      <c r="S25" s="9"/>
      <c r="T25" s="9"/>
      <c r="U25" s="9"/>
      <c r="V25" s="9"/>
      <c r="W25" s="9"/>
      <c r="X25" s="9"/>
      <c r="Y25" s="9"/>
      <c r="AF25" s="8"/>
    </row>
    <row r="26" ht="15.75" customHeight="1">
      <c r="A26" s="2" t="s">
        <v>113</v>
      </c>
      <c r="K26" s="8"/>
      <c r="P26" s="9"/>
      <c r="Q26" s="9"/>
      <c r="R26" s="9"/>
      <c r="S26" s="9"/>
      <c r="T26" s="9"/>
      <c r="U26" s="9"/>
      <c r="V26" s="9"/>
      <c r="W26" s="9"/>
      <c r="X26" s="9"/>
      <c r="Y26" s="9"/>
      <c r="AF26" s="8"/>
    </row>
    <row r="27" ht="15.75" customHeight="1">
      <c r="A27" s="2" t="s">
        <v>114</v>
      </c>
      <c r="K27" s="8"/>
      <c r="P27" s="9"/>
      <c r="Q27" s="9"/>
      <c r="R27" s="9"/>
      <c r="S27" s="9"/>
      <c r="T27" s="9"/>
      <c r="U27" s="9"/>
      <c r="V27" s="9"/>
      <c r="W27" s="9"/>
      <c r="X27" s="9"/>
      <c r="Y27" s="9"/>
      <c r="AF27" s="8"/>
    </row>
    <row r="28" ht="15.75" customHeight="1">
      <c r="K28" s="8"/>
      <c r="P28" s="9"/>
      <c r="Q28" s="9"/>
      <c r="R28" s="9"/>
      <c r="S28" s="9"/>
      <c r="T28" s="9"/>
      <c r="U28" s="9"/>
      <c r="V28" s="9"/>
      <c r="W28" s="9"/>
      <c r="X28" s="9"/>
      <c r="Y28" s="9"/>
      <c r="AF28" s="8"/>
    </row>
    <row r="29" ht="15.75" customHeight="1">
      <c r="A29" s="2" t="s">
        <v>115</v>
      </c>
      <c r="K29" s="8"/>
      <c r="P29" s="9"/>
      <c r="Q29" s="9"/>
      <c r="R29" s="9"/>
      <c r="S29" s="9"/>
      <c r="T29" s="9"/>
      <c r="U29" s="9"/>
      <c r="V29" s="9"/>
      <c r="W29" s="9"/>
      <c r="X29" s="9"/>
      <c r="Y29" s="9"/>
      <c r="AF29" s="8"/>
    </row>
    <row r="30" ht="15.75" customHeight="1">
      <c r="A30" s="2" t="s">
        <v>116</v>
      </c>
      <c r="K30" s="8"/>
      <c r="P30" s="9"/>
      <c r="Q30" s="9"/>
      <c r="R30" s="9"/>
      <c r="S30" s="9"/>
      <c r="T30" s="9"/>
      <c r="U30" s="9"/>
      <c r="V30" s="9"/>
      <c r="W30" s="9"/>
      <c r="X30" s="9"/>
      <c r="Y30" s="9"/>
      <c r="AF30" s="8"/>
    </row>
    <row r="31" ht="15.75" customHeight="1">
      <c r="K31" s="8"/>
      <c r="P31" s="9"/>
      <c r="Q31" s="9"/>
      <c r="R31" s="9"/>
      <c r="S31" s="9"/>
      <c r="T31" s="9"/>
      <c r="U31" s="9"/>
      <c r="V31" s="9"/>
      <c r="W31" s="9"/>
      <c r="X31" s="9"/>
      <c r="Y31" s="9"/>
      <c r="AF31" s="8"/>
    </row>
    <row r="32" ht="15.75" customHeight="1">
      <c r="K32" s="8"/>
      <c r="P32" s="9"/>
      <c r="Q32" s="9"/>
      <c r="R32" s="9"/>
      <c r="S32" s="9"/>
      <c r="T32" s="9"/>
      <c r="U32" s="9"/>
      <c r="V32" s="9"/>
      <c r="W32" s="9"/>
      <c r="X32" s="9"/>
      <c r="Y32" s="9"/>
      <c r="AF32" s="8"/>
    </row>
    <row r="33" ht="15.75" customHeight="1">
      <c r="K33" s="8"/>
      <c r="P33" s="9"/>
      <c r="Q33" s="9"/>
      <c r="R33" s="9"/>
      <c r="S33" s="9"/>
      <c r="T33" s="9"/>
      <c r="U33" s="9"/>
      <c r="V33" s="9"/>
      <c r="W33" s="9"/>
      <c r="X33" s="9"/>
      <c r="Y33" s="9"/>
      <c r="AF33" s="8"/>
    </row>
    <row r="34" ht="15.75" customHeight="1">
      <c r="K34" s="8"/>
      <c r="P34" s="9"/>
      <c r="Q34" s="9"/>
      <c r="R34" s="9"/>
      <c r="S34" s="9"/>
      <c r="T34" s="9"/>
      <c r="U34" s="9"/>
      <c r="V34" s="9"/>
      <c r="W34" s="9"/>
      <c r="X34" s="9"/>
      <c r="Y34" s="9"/>
      <c r="AF34" s="8"/>
    </row>
    <row r="35" ht="15.75" customHeight="1">
      <c r="K35" s="8"/>
      <c r="P35" s="9"/>
      <c r="Q35" s="9"/>
      <c r="R35" s="9"/>
      <c r="S35" s="9"/>
      <c r="T35" s="9"/>
      <c r="U35" s="9"/>
      <c r="V35" s="9"/>
      <c r="W35" s="9"/>
      <c r="X35" s="9"/>
      <c r="Y35" s="9"/>
      <c r="AF35" s="8"/>
    </row>
    <row r="36" ht="15.75" customHeight="1">
      <c r="K36" s="8"/>
      <c r="P36" s="9"/>
      <c r="Q36" s="9"/>
      <c r="R36" s="9"/>
      <c r="S36" s="9"/>
      <c r="T36" s="9"/>
      <c r="U36" s="9"/>
      <c r="V36" s="9"/>
      <c r="W36" s="9"/>
      <c r="X36" s="9"/>
      <c r="Y36" s="9"/>
      <c r="AF36" s="8"/>
    </row>
    <row r="37" ht="15.75" customHeight="1">
      <c r="K37" s="8"/>
      <c r="P37" s="9"/>
      <c r="Q37" s="9"/>
      <c r="R37" s="9"/>
      <c r="S37" s="9"/>
      <c r="T37" s="9"/>
      <c r="U37" s="9"/>
      <c r="V37" s="9"/>
      <c r="W37" s="9"/>
      <c r="X37" s="9"/>
      <c r="Y37" s="9"/>
      <c r="AF37" s="8"/>
    </row>
    <row r="38" ht="15.75" customHeight="1">
      <c r="K38" s="8"/>
      <c r="P38" s="9"/>
      <c r="Q38" s="9"/>
      <c r="R38" s="9"/>
      <c r="S38" s="9"/>
      <c r="T38" s="9"/>
      <c r="U38" s="9"/>
      <c r="V38" s="9"/>
      <c r="W38" s="9"/>
      <c r="X38" s="9"/>
      <c r="Y38" s="9"/>
      <c r="AF38" s="8"/>
    </row>
    <row r="39" ht="15.75" customHeight="1">
      <c r="K39" s="8"/>
      <c r="P39" s="9"/>
      <c r="Q39" s="9"/>
      <c r="R39" s="9"/>
      <c r="S39" s="9"/>
      <c r="T39" s="9"/>
      <c r="U39" s="9"/>
      <c r="V39" s="9"/>
      <c r="W39" s="9"/>
      <c r="X39" s="9"/>
      <c r="Y39" s="9"/>
      <c r="AF39" s="8"/>
    </row>
    <row r="40" ht="15.75" customHeight="1">
      <c r="K40" s="8"/>
      <c r="P40" s="9"/>
      <c r="Q40" s="9"/>
      <c r="R40" s="9"/>
      <c r="S40" s="9"/>
      <c r="T40" s="9"/>
      <c r="U40" s="9"/>
      <c r="V40" s="9"/>
      <c r="W40" s="9"/>
      <c r="X40" s="9"/>
      <c r="Y40" s="9"/>
      <c r="AF40" s="8"/>
    </row>
    <row r="41" ht="15.75" customHeight="1">
      <c r="K41" s="8"/>
      <c r="P41" s="9"/>
      <c r="Q41" s="9"/>
      <c r="R41" s="9"/>
      <c r="S41" s="9"/>
      <c r="T41" s="9"/>
      <c r="U41" s="9"/>
      <c r="V41" s="9"/>
      <c r="W41" s="9"/>
      <c r="X41" s="9"/>
      <c r="Y41" s="9"/>
      <c r="AF41" s="8"/>
    </row>
    <row r="42" ht="15.75" customHeight="1">
      <c r="K42" s="8"/>
      <c r="P42" s="9"/>
      <c r="Q42" s="9"/>
      <c r="R42" s="9"/>
      <c r="S42" s="9"/>
      <c r="T42" s="9"/>
      <c r="U42" s="9"/>
      <c r="V42" s="9"/>
      <c r="W42" s="9"/>
      <c r="X42" s="9"/>
      <c r="Y42" s="9"/>
      <c r="AF42" s="8"/>
    </row>
    <row r="43" ht="15.75" customHeight="1">
      <c r="K43" s="8"/>
      <c r="P43" s="9"/>
      <c r="Q43" s="9"/>
      <c r="R43" s="9"/>
      <c r="S43" s="9"/>
      <c r="T43" s="9"/>
      <c r="U43" s="9"/>
      <c r="V43" s="9"/>
      <c r="W43" s="9"/>
      <c r="X43" s="9"/>
      <c r="Y43" s="9"/>
      <c r="AF43" s="8"/>
    </row>
    <row r="44" ht="15.75" customHeight="1">
      <c r="K44" s="8"/>
      <c r="P44" s="9"/>
      <c r="Q44" s="9"/>
      <c r="R44" s="9"/>
      <c r="S44" s="9"/>
      <c r="T44" s="9"/>
      <c r="U44" s="9"/>
      <c r="V44" s="9"/>
      <c r="W44" s="9"/>
      <c r="X44" s="9"/>
      <c r="Y44" s="9"/>
      <c r="AF44" s="8"/>
    </row>
    <row r="45" ht="15.75" customHeight="1">
      <c r="K45" s="8"/>
      <c r="P45" s="9"/>
      <c r="Q45" s="9"/>
      <c r="R45" s="9"/>
      <c r="S45" s="9"/>
      <c r="T45" s="9"/>
      <c r="U45" s="9"/>
      <c r="V45" s="9"/>
      <c r="W45" s="9"/>
      <c r="X45" s="9"/>
      <c r="Y45" s="9"/>
      <c r="AF45" s="8"/>
    </row>
    <row r="46" ht="15.75" customHeight="1">
      <c r="K46" s="8"/>
      <c r="P46" s="9"/>
      <c r="Q46" s="9"/>
      <c r="R46" s="9"/>
      <c r="S46" s="9"/>
      <c r="T46" s="9"/>
      <c r="U46" s="9"/>
      <c r="V46" s="9"/>
      <c r="W46" s="9"/>
      <c r="X46" s="9"/>
      <c r="Y46" s="9"/>
      <c r="AF46" s="8"/>
    </row>
    <row r="47" ht="15.75" customHeight="1">
      <c r="K47" s="8"/>
      <c r="P47" s="9"/>
      <c r="Q47" s="9"/>
      <c r="R47" s="9"/>
      <c r="S47" s="9"/>
      <c r="T47" s="9"/>
      <c r="U47" s="9"/>
      <c r="V47" s="9"/>
      <c r="W47" s="9"/>
      <c r="X47" s="9"/>
      <c r="Y47" s="9"/>
      <c r="AF47" s="8"/>
    </row>
    <row r="48" ht="15.75" customHeight="1">
      <c r="K48" s="8"/>
      <c r="P48" s="9"/>
      <c r="Q48" s="9"/>
      <c r="R48" s="9"/>
      <c r="S48" s="9"/>
      <c r="T48" s="9"/>
      <c r="U48" s="9"/>
      <c r="V48" s="9"/>
      <c r="W48" s="9"/>
      <c r="X48" s="9"/>
      <c r="Y48" s="9"/>
      <c r="AF48" s="8"/>
    </row>
    <row r="49" ht="15.75" customHeight="1">
      <c r="K49" s="8"/>
      <c r="P49" s="9"/>
      <c r="Q49" s="9"/>
      <c r="R49" s="9"/>
      <c r="S49" s="9"/>
      <c r="T49" s="9"/>
      <c r="U49" s="9"/>
      <c r="V49" s="9"/>
      <c r="W49" s="9"/>
      <c r="X49" s="9"/>
      <c r="Y49" s="9"/>
      <c r="AF49" s="8"/>
    </row>
    <row r="50" ht="15.75" customHeight="1">
      <c r="K50" s="8"/>
      <c r="P50" s="9"/>
      <c r="Q50" s="9"/>
      <c r="R50" s="9"/>
      <c r="S50" s="9"/>
      <c r="T50" s="9"/>
      <c r="U50" s="9"/>
      <c r="V50" s="9"/>
      <c r="W50" s="9"/>
      <c r="X50" s="9"/>
      <c r="Y50" s="9"/>
      <c r="AF50" s="8"/>
    </row>
    <row r="51" ht="15.75" customHeight="1">
      <c r="K51" s="8"/>
      <c r="P51" s="9"/>
      <c r="Q51" s="9"/>
      <c r="R51" s="9"/>
      <c r="S51" s="9"/>
      <c r="T51" s="9"/>
      <c r="U51" s="9"/>
      <c r="V51" s="9"/>
      <c r="W51" s="9"/>
      <c r="X51" s="9"/>
      <c r="Y51" s="9"/>
      <c r="AF51" s="8"/>
    </row>
    <row r="52" ht="15.75" customHeight="1">
      <c r="K52" s="8"/>
      <c r="P52" s="9"/>
      <c r="Q52" s="9"/>
      <c r="R52" s="9"/>
      <c r="S52" s="9"/>
      <c r="T52" s="9"/>
      <c r="U52" s="9"/>
      <c r="V52" s="9"/>
      <c r="W52" s="9"/>
      <c r="X52" s="9"/>
      <c r="Y52" s="9"/>
      <c r="AF52" s="8"/>
    </row>
    <row r="53" ht="15.75" customHeight="1">
      <c r="K53" s="8"/>
      <c r="P53" s="9"/>
      <c r="Q53" s="9"/>
      <c r="R53" s="9"/>
      <c r="S53" s="9"/>
      <c r="T53" s="9"/>
      <c r="U53" s="9"/>
      <c r="V53" s="9"/>
      <c r="W53" s="9"/>
      <c r="X53" s="9"/>
      <c r="Y53" s="9"/>
      <c r="AF53" s="8"/>
    </row>
    <row r="54" ht="15.75" customHeight="1">
      <c r="K54" s="8"/>
      <c r="P54" s="9"/>
      <c r="Q54" s="9"/>
      <c r="R54" s="9"/>
      <c r="S54" s="9"/>
      <c r="T54" s="9"/>
      <c r="U54" s="9"/>
      <c r="V54" s="9"/>
      <c r="W54" s="9"/>
      <c r="X54" s="9"/>
      <c r="Y54" s="9"/>
      <c r="AF54" s="8"/>
    </row>
    <row r="55" ht="15.75" customHeight="1">
      <c r="K55" s="8"/>
      <c r="P55" s="9"/>
      <c r="Q55" s="9"/>
      <c r="R55" s="9"/>
      <c r="S55" s="9"/>
      <c r="T55" s="9"/>
      <c r="U55" s="9"/>
      <c r="V55" s="9"/>
      <c r="W55" s="9"/>
      <c r="X55" s="9"/>
      <c r="Y55" s="9"/>
      <c r="AF55" s="8"/>
    </row>
    <row r="56" ht="15.75" customHeight="1">
      <c r="K56" s="8"/>
      <c r="P56" s="9"/>
      <c r="Q56" s="9"/>
      <c r="R56" s="9"/>
      <c r="S56" s="9"/>
      <c r="T56" s="9"/>
      <c r="U56" s="9"/>
      <c r="V56" s="9"/>
      <c r="W56" s="9"/>
      <c r="X56" s="9"/>
      <c r="Y56" s="9"/>
      <c r="AF56" s="8"/>
    </row>
    <row r="57" ht="15.75" customHeight="1">
      <c r="K57" s="8"/>
      <c r="P57" s="9"/>
      <c r="Q57" s="9"/>
      <c r="R57" s="9"/>
      <c r="S57" s="9"/>
      <c r="T57" s="9"/>
      <c r="U57" s="9"/>
      <c r="V57" s="9"/>
      <c r="W57" s="9"/>
      <c r="X57" s="9"/>
      <c r="Y57" s="9"/>
      <c r="AF57" s="8"/>
    </row>
    <row r="58" ht="15.75" customHeight="1">
      <c r="K58" s="8"/>
      <c r="P58" s="9"/>
      <c r="Q58" s="9"/>
      <c r="R58" s="9"/>
      <c r="S58" s="9"/>
      <c r="T58" s="9"/>
      <c r="U58" s="9"/>
      <c r="V58" s="9"/>
      <c r="W58" s="9"/>
      <c r="X58" s="9"/>
      <c r="Y58" s="9"/>
      <c r="AF58" s="8"/>
    </row>
    <row r="59" ht="15.75" customHeight="1">
      <c r="K59" s="8"/>
      <c r="P59" s="9"/>
      <c r="Q59" s="9"/>
      <c r="R59" s="9"/>
      <c r="S59" s="9"/>
      <c r="T59" s="9"/>
      <c r="U59" s="9"/>
      <c r="V59" s="9"/>
      <c r="W59" s="9"/>
      <c r="X59" s="9"/>
      <c r="Y59" s="9"/>
      <c r="AF59" s="8"/>
    </row>
    <row r="60" ht="15.75" customHeight="1">
      <c r="K60" s="8"/>
      <c r="P60" s="9"/>
      <c r="Q60" s="9"/>
      <c r="R60" s="9"/>
      <c r="S60" s="9"/>
      <c r="T60" s="9"/>
      <c r="U60" s="9"/>
      <c r="V60" s="9"/>
      <c r="W60" s="9"/>
      <c r="X60" s="9"/>
      <c r="Y60" s="9"/>
      <c r="AF60" s="8"/>
    </row>
    <row r="61" ht="15.75" customHeight="1">
      <c r="K61" s="8"/>
      <c r="P61" s="9"/>
      <c r="Q61" s="9"/>
      <c r="R61" s="9"/>
      <c r="S61" s="9"/>
      <c r="T61" s="9"/>
      <c r="U61" s="9"/>
      <c r="V61" s="9"/>
      <c r="W61" s="9"/>
      <c r="X61" s="9"/>
      <c r="Y61" s="9"/>
      <c r="AF61" s="8"/>
    </row>
    <row r="62" ht="15.75" customHeight="1">
      <c r="K62" s="8"/>
      <c r="P62" s="9"/>
      <c r="Q62" s="9"/>
      <c r="R62" s="9"/>
      <c r="S62" s="9"/>
      <c r="T62" s="9"/>
      <c r="U62" s="9"/>
      <c r="V62" s="9"/>
      <c r="W62" s="9"/>
      <c r="X62" s="9"/>
      <c r="Y62" s="9"/>
      <c r="AF62" s="8"/>
    </row>
    <row r="63" ht="15.75" customHeight="1">
      <c r="K63" s="8"/>
      <c r="P63" s="9"/>
      <c r="Q63" s="9"/>
      <c r="R63" s="9"/>
      <c r="S63" s="9"/>
      <c r="T63" s="9"/>
      <c r="U63" s="9"/>
      <c r="V63" s="9"/>
      <c r="W63" s="9"/>
      <c r="X63" s="9"/>
      <c r="Y63" s="9"/>
      <c r="AF63" s="8"/>
    </row>
    <row r="64" ht="15.75" customHeight="1">
      <c r="K64" s="8"/>
      <c r="P64" s="9"/>
      <c r="Q64" s="9"/>
      <c r="R64" s="9"/>
      <c r="S64" s="9"/>
      <c r="T64" s="9"/>
      <c r="U64" s="9"/>
      <c r="V64" s="9"/>
      <c r="W64" s="9"/>
      <c r="X64" s="9"/>
      <c r="Y64" s="9"/>
      <c r="AF64" s="8"/>
    </row>
    <row r="65" ht="15.75" customHeight="1">
      <c r="K65" s="8"/>
      <c r="P65" s="9"/>
      <c r="Q65" s="9"/>
      <c r="R65" s="9"/>
      <c r="S65" s="9"/>
      <c r="T65" s="9"/>
      <c r="U65" s="9"/>
      <c r="V65" s="9"/>
      <c r="W65" s="9"/>
      <c r="X65" s="9"/>
      <c r="Y65" s="9"/>
      <c r="AF65" s="8"/>
    </row>
    <row r="66" ht="15.75" customHeight="1">
      <c r="K66" s="8"/>
      <c r="P66" s="9"/>
      <c r="Q66" s="9"/>
      <c r="R66" s="9"/>
      <c r="S66" s="9"/>
      <c r="T66" s="9"/>
      <c r="U66" s="9"/>
      <c r="V66" s="9"/>
      <c r="W66" s="9"/>
      <c r="X66" s="9"/>
      <c r="Y66" s="9"/>
      <c r="AF66" s="8"/>
    </row>
    <row r="67" ht="15.75" customHeight="1">
      <c r="K67" s="8"/>
      <c r="P67" s="9"/>
      <c r="Q67" s="9"/>
      <c r="R67" s="9"/>
      <c r="S67" s="9"/>
      <c r="T67" s="9"/>
      <c r="U67" s="9"/>
      <c r="V67" s="9"/>
      <c r="W67" s="9"/>
      <c r="X67" s="9"/>
      <c r="Y67" s="9"/>
      <c r="AF67" s="8"/>
    </row>
    <row r="68" ht="15.75" customHeight="1">
      <c r="K68" s="8"/>
      <c r="P68" s="9"/>
      <c r="Q68" s="9"/>
      <c r="R68" s="9"/>
      <c r="S68" s="9"/>
      <c r="T68" s="9"/>
      <c r="U68" s="9"/>
      <c r="V68" s="9"/>
      <c r="W68" s="9"/>
      <c r="X68" s="9"/>
      <c r="Y68" s="9"/>
      <c r="AF68" s="8"/>
    </row>
    <row r="69" ht="15.75" customHeight="1">
      <c r="K69" s="8"/>
      <c r="P69" s="9"/>
      <c r="Q69" s="9"/>
      <c r="R69" s="9"/>
      <c r="S69" s="9"/>
      <c r="T69" s="9"/>
      <c r="U69" s="9"/>
      <c r="V69" s="9"/>
      <c r="W69" s="9"/>
      <c r="X69" s="9"/>
      <c r="Y69" s="9"/>
      <c r="AF69" s="8"/>
    </row>
    <row r="70" ht="15.75" customHeight="1">
      <c r="K70" s="8"/>
      <c r="P70" s="9"/>
      <c r="Q70" s="9"/>
      <c r="R70" s="9"/>
      <c r="S70" s="9"/>
      <c r="T70" s="9"/>
      <c r="U70" s="9"/>
      <c r="V70" s="9"/>
      <c r="W70" s="9"/>
      <c r="X70" s="9"/>
      <c r="Y70" s="9"/>
      <c r="AF70" s="8"/>
    </row>
    <row r="71" ht="15.75" customHeight="1">
      <c r="K71" s="8"/>
      <c r="P71" s="9"/>
      <c r="Q71" s="9"/>
      <c r="R71" s="9"/>
      <c r="S71" s="9"/>
      <c r="T71" s="9"/>
      <c r="U71" s="9"/>
      <c r="V71" s="9"/>
      <c r="W71" s="9"/>
      <c r="X71" s="9"/>
      <c r="Y71" s="9"/>
      <c r="AF71" s="8"/>
    </row>
    <row r="72" ht="15.75" customHeight="1">
      <c r="K72" s="8"/>
      <c r="P72" s="9"/>
      <c r="Q72" s="9"/>
      <c r="R72" s="9"/>
      <c r="S72" s="9"/>
      <c r="T72" s="9"/>
      <c r="U72" s="9"/>
      <c r="V72" s="9"/>
      <c r="W72" s="9"/>
      <c r="X72" s="9"/>
      <c r="Y72" s="9"/>
      <c r="AF72" s="8"/>
    </row>
    <row r="73" ht="15.75" customHeight="1">
      <c r="K73" s="8"/>
      <c r="P73" s="9"/>
      <c r="Q73" s="9"/>
      <c r="R73" s="9"/>
      <c r="S73" s="9"/>
      <c r="T73" s="9"/>
      <c r="U73" s="9"/>
      <c r="V73" s="9"/>
      <c r="W73" s="9"/>
      <c r="X73" s="9"/>
      <c r="Y73" s="9"/>
      <c r="AF73" s="8"/>
    </row>
    <row r="74" ht="15.75" customHeight="1">
      <c r="K74" s="8"/>
      <c r="P74" s="9"/>
      <c r="Q74" s="9"/>
      <c r="R74" s="9"/>
      <c r="S74" s="9"/>
      <c r="T74" s="9"/>
      <c r="U74" s="9"/>
      <c r="V74" s="9"/>
      <c r="W74" s="9"/>
      <c r="X74" s="9"/>
      <c r="Y74" s="9"/>
      <c r="AF74" s="8"/>
    </row>
    <row r="75" ht="15.75" customHeight="1">
      <c r="K75" s="8"/>
      <c r="P75" s="9"/>
      <c r="Q75" s="9"/>
      <c r="R75" s="9"/>
      <c r="S75" s="9"/>
      <c r="T75" s="9"/>
      <c r="U75" s="9"/>
      <c r="V75" s="9"/>
      <c r="W75" s="9"/>
      <c r="X75" s="9"/>
      <c r="Y75" s="9"/>
      <c r="AF75" s="8"/>
    </row>
    <row r="76" ht="15.75" customHeight="1">
      <c r="K76" s="8"/>
      <c r="P76" s="9"/>
      <c r="Q76" s="9"/>
      <c r="R76" s="9"/>
      <c r="S76" s="9"/>
      <c r="T76" s="9"/>
      <c r="U76" s="9"/>
      <c r="V76" s="9"/>
      <c r="W76" s="9"/>
      <c r="X76" s="9"/>
      <c r="Y76" s="9"/>
      <c r="AF76" s="8"/>
    </row>
    <row r="77" ht="15.75" customHeight="1">
      <c r="K77" s="8"/>
      <c r="P77" s="9"/>
      <c r="Q77" s="9"/>
      <c r="R77" s="9"/>
      <c r="S77" s="9"/>
      <c r="T77" s="9"/>
      <c r="U77" s="9"/>
      <c r="V77" s="9"/>
      <c r="W77" s="9"/>
      <c r="X77" s="9"/>
      <c r="Y77" s="9"/>
      <c r="AF77" s="8"/>
    </row>
    <row r="78" ht="15.75" customHeight="1">
      <c r="K78" s="8"/>
      <c r="P78" s="9"/>
      <c r="Q78" s="9"/>
      <c r="R78" s="9"/>
      <c r="S78" s="9"/>
      <c r="T78" s="9"/>
      <c r="U78" s="9"/>
      <c r="V78" s="9"/>
      <c r="W78" s="9"/>
      <c r="X78" s="9"/>
      <c r="Y78" s="9"/>
      <c r="AF78" s="8"/>
    </row>
    <row r="79" ht="15.75" customHeight="1">
      <c r="K79" s="8"/>
      <c r="P79" s="9"/>
      <c r="Q79" s="9"/>
      <c r="R79" s="9"/>
      <c r="S79" s="9"/>
      <c r="T79" s="9"/>
      <c r="U79" s="9"/>
      <c r="V79" s="9"/>
      <c r="W79" s="9"/>
      <c r="X79" s="9"/>
      <c r="Y79" s="9"/>
      <c r="AF79" s="8"/>
    </row>
    <row r="80" ht="15.75" customHeight="1">
      <c r="K80" s="8"/>
      <c r="P80" s="9"/>
      <c r="Q80" s="9"/>
      <c r="R80" s="9"/>
      <c r="S80" s="9"/>
      <c r="T80" s="9"/>
      <c r="U80" s="9"/>
      <c r="V80" s="9"/>
      <c r="W80" s="9"/>
      <c r="X80" s="9"/>
      <c r="Y80" s="9"/>
      <c r="AF80" s="8"/>
    </row>
    <row r="81" ht="15.75" customHeight="1">
      <c r="K81" s="8"/>
      <c r="P81" s="9"/>
      <c r="Q81" s="9"/>
      <c r="R81" s="9"/>
      <c r="S81" s="9"/>
      <c r="T81" s="9"/>
      <c r="U81" s="9"/>
      <c r="V81" s="9"/>
      <c r="W81" s="9"/>
      <c r="X81" s="9"/>
      <c r="Y81" s="9"/>
      <c r="AF81" s="8"/>
    </row>
    <row r="82" ht="15.75" customHeight="1">
      <c r="K82" s="8"/>
      <c r="P82" s="9"/>
      <c r="Q82" s="9"/>
      <c r="R82" s="9"/>
      <c r="S82" s="9"/>
      <c r="T82" s="9"/>
      <c r="U82" s="9"/>
      <c r="V82" s="9"/>
      <c r="W82" s="9"/>
      <c r="X82" s="9"/>
      <c r="Y82" s="9"/>
      <c r="AF82" s="8"/>
    </row>
    <row r="83" ht="15.75" customHeight="1">
      <c r="K83" s="8"/>
      <c r="P83" s="9"/>
      <c r="Q83" s="9"/>
      <c r="R83" s="9"/>
      <c r="S83" s="9"/>
      <c r="T83" s="9"/>
      <c r="U83" s="9"/>
      <c r="V83" s="9"/>
      <c r="W83" s="9"/>
      <c r="X83" s="9"/>
      <c r="Y83" s="9"/>
      <c r="AF83" s="8"/>
    </row>
    <row r="84" ht="15.75" customHeight="1">
      <c r="K84" s="8"/>
      <c r="P84" s="9"/>
      <c r="Q84" s="9"/>
      <c r="R84" s="9"/>
      <c r="S84" s="9"/>
      <c r="T84" s="9"/>
      <c r="U84" s="9"/>
      <c r="V84" s="9"/>
      <c r="W84" s="9"/>
      <c r="X84" s="9"/>
      <c r="Y84" s="9"/>
      <c r="AF84" s="8"/>
    </row>
    <row r="85" ht="15.75" customHeight="1">
      <c r="K85" s="8"/>
      <c r="P85" s="9"/>
      <c r="Q85" s="9"/>
      <c r="R85" s="9"/>
      <c r="S85" s="9"/>
      <c r="T85" s="9"/>
      <c r="U85" s="9"/>
      <c r="V85" s="9"/>
      <c r="W85" s="9"/>
      <c r="X85" s="9"/>
      <c r="Y85" s="9"/>
      <c r="AF85" s="8"/>
    </row>
    <row r="86" ht="15.75" customHeight="1">
      <c r="K86" s="8"/>
      <c r="P86" s="9"/>
      <c r="Q86" s="9"/>
      <c r="R86" s="9"/>
      <c r="S86" s="9"/>
      <c r="T86" s="9"/>
      <c r="U86" s="9"/>
      <c r="V86" s="9"/>
      <c r="W86" s="9"/>
      <c r="X86" s="9"/>
      <c r="Y86" s="9"/>
      <c r="AF86" s="8"/>
    </row>
    <row r="87" ht="15.75" customHeight="1">
      <c r="K87" s="8"/>
      <c r="P87" s="9"/>
      <c r="Q87" s="9"/>
      <c r="R87" s="9"/>
      <c r="S87" s="9"/>
      <c r="T87" s="9"/>
      <c r="U87" s="9"/>
      <c r="V87" s="9"/>
      <c r="W87" s="9"/>
      <c r="X87" s="9"/>
      <c r="Y87" s="9"/>
      <c r="AF87" s="8"/>
    </row>
    <row r="88" ht="15.75" customHeight="1">
      <c r="K88" s="8"/>
      <c r="P88" s="9"/>
      <c r="Q88" s="9"/>
      <c r="R88" s="9"/>
      <c r="S88" s="9"/>
      <c r="T88" s="9"/>
      <c r="U88" s="9"/>
      <c r="V88" s="9"/>
      <c r="W88" s="9"/>
      <c r="X88" s="9"/>
      <c r="Y88" s="9"/>
      <c r="AF88" s="8"/>
    </row>
    <row r="89" ht="15.75" customHeight="1">
      <c r="K89" s="8"/>
      <c r="P89" s="9"/>
      <c r="Q89" s="9"/>
      <c r="R89" s="9"/>
      <c r="S89" s="9"/>
      <c r="T89" s="9"/>
      <c r="U89" s="9"/>
      <c r="V89" s="9"/>
      <c r="W89" s="9"/>
      <c r="X89" s="9"/>
      <c r="Y89" s="9"/>
      <c r="AF89" s="8"/>
    </row>
    <row r="90" ht="15.75" customHeight="1">
      <c r="K90" s="8"/>
      <c r="P90" s="9"/>
      <c r="Q90" s="9"/>
      <c r="R90" s="9"/>
      <c r="S90" s="9"/>
      <c r="T90" s="9"/>
      <c r="U90" s="9"/>
      <c r="V90" s="9"/>
      <c r="W90" s="9"/>
      <c r="X90" s="9"/>
      <c r="Y90" s="9"/>
      <c r="AF90" s="8"/>
    </row>
    <row r="91" ht="15.75" customHeight="1">
      <c r="K91" s="8"/>
      <c r="P91" s="9"/>
      <c r="Q91" s="9"/>
      <c r="R91" s="9"/>
      <c r="S91" s="9"/>
      <c r="T91" s="9"/>
      <c r="U91" s="9"/>
      <c r="V91" s="9"/>
      <c r="W91" s="9"/>
      <c r="X91" s="9"/>
      <c r="Y91" s="9"/>
      <c r="AF91" s="8"/>
    </row>
    <row r="92" ht="15.75" customHeight="1">
      <c r="K92" s="8"/>
      <c r="P92" s="9"/>
      <c r="Q92" s="9"/>
      <c r="R92" s="9"/>
      <c r="S92" s="9"/>
      <c r="T92" s="9"/>
      <c r="U92" s="9"/>
      <c r="V92" s="9"/>
      <c r="W92" s="9"/>
      <c r="X92" s="9"/>
      <c r="Y92" s="9"/>
      <c r="AF92" s="8"/>
    </row>
    <row r="93" ht="15.75" customHeight="1">
      <c r="K93" s="8"/>
      <c r="P93" s="9"/>
      <c r="Q93" s="9"/>
      <c r="R93" s="9"/>
      <c r="S93" s="9"/>
      <c r="T93" s="9"/>
      <c r="U93" s="9"/>
      <c r="V93" s="9"/>
      <c r="W93" s="9"/>
      <c r="X93" s="9"/>
      <c r="Y93" s="9"/>
      <c r="AF93" s="8"/>
    </row>
    <row r="94" ht="15.75" customHeight="1">
      <c r="K94" s="8"/>
      <c r="P94" s="9"/>
      <c r="Q94" s="9"/>
      <c r="R94" s="9"/>
      <c r="S94" s="9"/>
      <c r="T94" s="9"/>
      <c r="U94" s="9"/>
      <c r="V94" s="9"/>
      <c r="W94" s="9"/>
      <c r="X94" s="9"/>
      <c r="Y94" s="9"/>
      <c r="AF94" s="8"/>
    </row>
    <row r="95" ht="15.75" customHeight="1">
      <c r="K95" s="8"/>
      <c r="P95" s="9"/>
      <c r="Q95" s="9"/>
      <c r="R95" s="9"/>
      <c r="S95" s="9"/>
      <c r="T95" s="9"/>
      <c r="U95" s="9"/>
      <c r="V95" s="9"/>
      <c r="W95" s="9"/>
      <c r="X95" s="9"/>
      <c r="Y95" s="9"/>
      <c r="AF95" s="8"/>
    </row>
    <row r="96" ht="15.75" customHeight="1">
      <c r="K96" s="8"/>
      <c r="P96" s="9"/>
      <c r="Q96" s="9"/>
      <c r="R96" s="9"/>
      <c r="S96" s="9"/>
      <c r="T96" s="9"/>
      <c r="U96" s="9"/>
      <c r="V96" s="9"/>
      <c r="W96" s="9"/>
      <c r="X96" s="9"/>
      <c r="Y96" s="9"/>
      <c r="AF96" s="8"/>
    </row>
    <row r="97" ht="15.75" customHeight="1">
      <c r="K97" s="8"/>
      <c r="P97" s="9"/>
      <c r="Q97" s="9"/>
      <c r="R97" s="9"/>
      <c r="S97" s="9"/>
      <c r="T97" s="9"/>
      <c r="U97" s="9"/>
      <c r="V97" s="9"/>
      <c r="W97" s="9"/>
      <c r="X97" s="9"/>
      <c r="Y97" s="9"/>
      <c r="AF97" s="8"/>
    </row>
    <row r="98" ht="15.75" customHeight="1">
      <c r="K98" s="8"/>
      <c r="P98" s="9"/>
      <c r="Q98" s="9"/>
      <c r="R98" s="9"/>
      <c r="S98" s="9"/>
      <c r="T98" s="9"/>
      <c r="U98" s="9"/>
      <c r="V98" s="9"/>
      <c r="W98" s="9"/>
      <c r="X98" s="9"/>
      <c r="Y98" s="9"/>
      <c r="AF98" s="8"/>
    </row>
    <row r="99" ht="15.75" customHeight="1">
      <c r="K99" s="8"/>
      <c r="P99" s="9"/>
      <c r="Q99" s="9"/>
      <c r="R99" s="9"/>
      <c r="S99" s="9"/>
      <c r="T99" s="9"/>
      <c r="U99" s="9"/>
      <c r="V99" s="9"/>
      <c r="W99" s="9"/>
      <c r="X99" s="9"/>
      <c r="Y99" s="9"/>
      <c r="AF99" s="8"/>
    </row>
    <row r="100" ht="15.75" customHeight="1">
      <c r="K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AF100" s="8"/>
    </row>
    <row r="101" ht="15.75" customHeight="1">
      <c r="K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AF101" s="8"/>
    </row>
    <row r="102" ht="15.75" customHeight="1">
      <c r="K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AF102" s="8"/>
    </row>
    <row r="103" ht="15.75" customHeight="1">
      <c r="K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AF103" s="8"/>
    </row>
    <row r="104" ht="15.75" customHeight="1">
      <c r="K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AF104" s="8"/>
    </row>
    <row r="105" ht="15.75" customHeight="1">
      <c r="K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AF105" s="8"/>
    </row>
    <row r="106" ht="15.75" customHeight="1">
      <c r="K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AF106" s="8"/>
    </row>
    <row r="107" ht="15.75" customHeight="1">
      <c r="K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AF107" s="8"/>
    </row>
    <row r="108" ht="15.75" customHeight="1">
      <c r="K108" s="8"/>
      <c r="P108" s="9"/>
      <c r="Q108" s="9"/>
      <c r="R108" s="9"/>
      <c r="S108" s="9"/>
      <c r="T108" s="9"/>
      <c r="U108" s="9"/>
      <c r="V108" s="9"/>
      <c r="W108" s="9"/>
      <c r="X108" s="9"/>
      <c r="Y108" s="9"/>
      <c r="AF108" s="8"/>
    </row>
    <row r="109" ht="15.75" customHeight="1">
      <c r="K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AF109" s="8"/>
    </row>
    <row r="110" ht="15.75" customHeight="1">
      <c r="K110" s="8"/>
      <c r="P110" s="9"/>
      <c r="Q110" s="9"/>
      <c r="R110" s="9"/>
      <c r="S110" s="9"/>
      <c r="T110" s="9"/>
      <c r="U110" s="9"/>
      <c r="V110" s="9"/>
      <c r="W110" s="9"/>
      <c r="X110" s="9"/>
      <c r="Y110" s="9"/>
      <c r="AF110" s="8"/>
    </row>
    <row r="111" ht="15.75" customHeight="1">
      <c r="K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AF111" s="8"/>
    </row>
    <row r="112" ht="15.75" customHeight="1">
      <c r="K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AF112" s="8"/>
    </row>
    <row r="113" ht="15.75" customHeight="1">
      <c r="K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AF113" s="8"/>
    </row>
    <row r="114" ht="15.75" customHeight="1">
      <c r="K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AF114" s="8"/>
    </row>
    <row r="115" ht="15.75" customHeight="1">
      <c r="K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AF115" s="8"/>
    </row>
    <row r="116" ht="15.75" customHeight="1">
      <c r="K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AF116" s="8"/>
    </row>
    <row r="117" ht="15.75" customHeight="1">
      <c r="K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AF117" s="8"/>
    </row>
    <row r="118" ht="15.75" customHeight="1">
      <c r="K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AF118" s="8"/>
    </row>
    <row r="119" ht="15.75" customHeight="1">
      <c r="K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AF119" s="8"/>
    </row>
    <row r="120" ht="15.75" customHeight="1">
      <c r="K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AF120" s="8"/>
    </row>
    <row r="121" ht="15.75" customHeight="1">
      <c r="K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AF121" s="8"/>
    </row>
    <row r="122" ht="15.75" customHeight="1">
      <c r="K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AF122" s="8"/>
    </row>
    <row r="123" ht="15.75" customHeight="1">
      <c r="K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AF123" s="8"/>
    </row>
    <row r="124" ht="15.75" customHeight="1">
      <c r="K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AF124" s="8"/>
    </row>
    <row r="125" ht="15.75" customHeight="1">
      <c r="K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AF125" s="8"/>
    </row>
    <row r="126" ht="15.75" customHeight="1">
      <c r="K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AF126" s="8"/>
    </row>
    <row r="127" ht="15.75" customHeight="1">
      <c r="K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AF127" s="8"/>
    </row>
    <row r="128" ht="15.75" customHeight="1">
      <c r="K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AF128" s="8"/>
    </row>
    <row r="129" ht="15.75" customHeight="1">
      <c r="K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AF129" s="8"/>
    </row>
    <row r="130" ht="15.75" customHeight="1">
      <c r="K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AF130" s="8"/>
    </row>
    <row r="131" ht="15.75" customHeight="1">
      <c r="K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AF131" s="8"/>
    </row>
    <row r="132" ht="15.75" customHeight="1">
      <c r="K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AF132" s="8"/>
    </row>
    <row r="133" ht="15.75" customHeight="1">
      <c r="K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AF133" s="8"/>
    </row>
    <row r="134" ht="15.75" customHeight="1">
      <c r="K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AF134" s="8"/>
    </row>
    <row r="135" ht="15.75" customHeight="1">
      <c r="K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AF135" s="8"/>
    </row>
    <row r="136" ht="15.75" customHeight="1">
      <c r="K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AF136" s="8"/>
    </row>
    <row r="137" ht="15.75" customHeight="1">
      <c r="K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AF137" s="8"/>
    </row>
    <row r="138" ht="15.75" customHeight="1">
      <c r="K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AF138" s="8"/>
    </row>
    <row r="139" ht="15.75" customHeight="1">
      <c r="K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AF139" s="8"/>
    </row>
    <row r="140" ht="15.75" customHeight="1">
      <c r="K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AF140" s="8"/>
    </row>
    <row r="141" ht="15.75" customHeight="1">
      <c r="K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AF141" s="8"/>
    </row>
    <row r="142" ht="15.75" customHeight="1">
      <c r="K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AF142" s="8"/>
    </row>
    <row r="143" ht="15.75" customHeight="1">
      <c r="K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AF143" s="8"/>
    </row>
    <row r="144" ht="15.75" customHeight="1">
      <c r="K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AF144" s="8"/>
    </row>
    <row r="145" ht="15.75" customHeight="1">
      <c r="K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AF145" s="8"/>
    </row>
    <row r="146" ht="15.75" customHeight="1">
      <c r="K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AF146" s="8"/>
    </row>
    <row r="147" ht="15.75" customHeight="1">
      <c r="K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AF147" s="8"/>
    </row>
    <row r="148" ht="15.75" customHeight="1">
      <c r="K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AF148" s="8"/>
    </row>
    <row r="149" ht="15.75" customHeight="1">
      <c r="K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AF149" s="8"/>
    </row>
    <row r="150" ht="15.75" customHeight="1">
      <c r="K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AF150" s="8"/>
    </row>
    <row r="151" ht="15.75" customHeight="1">
      <c r="K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AF151" s="8"/>
    </row>
    <row r="152" ht="15.75" customHeight="1">
      <c r="K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AF152" s="8"/>
    </row>
    <row r="153" ht="15.75" customHeight="1">
      <c r="K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AF153" s="8"/>
    </row>
    <row r="154" ht="15.75" customHeight="1">
      <c r="K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AF154" s="8"/>
    </row>
    <row r="155" ht="15.75" customHeight="1">
      <c r="K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AF155" s="8"/>
    </row>
    <row r="156" ht="15.75" customHeight="1">
      <c r="K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AF156" s="8"/>
    </row>
    <row r="157" ht="15.75" customHeight="1">
      <c r="K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AF157" s="8"/>
    </row>
    <row r="158" ht="15.75" customHeight="1">
      <c r="K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AF158" s="8"/>
    </row>
    <row r="159" ht="15.75" customHeight="1">
      <c r="K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AF159" s="8"/>
    </row>
    <row r="160" ht="15.75" customHeight="1">
      <c r="K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AF160" s="8"/>
    </row>
    <row r="161" ht="15.75" customHeight="1">
      <c r="K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AF161" s="8"/>
    </row>
    <row r="162" ht="15.75" customHeight="1">
      <c r="K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AF162" s="8"/>
    </row>
    <row r="163" ht="15.75" customHeight="1">
      <c r="K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AF163" s="8"/>
    </row>
    <row r="164" ht="15.75" customHeight="1">
      <c r="K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AF164" s="8"/>
    </row>
    <row r="165" ht="15.75" customHeight="1">
      <c r="K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AF165" s="8"/>
    </row>
    <row r="166" ht="15.75" customHeight="1">
      <c r="K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AF166" s="8"/>
    </row>
    <row r="167" ht="15.75" customHeight="1">
      <c r="K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AF167" s="8"/>
    </row>
    <row r="168" ht="15.75" customHeight="1">
      <c r="K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AF168" s="8"/>
    </row>
    <row r="169" ht="15.75" customHeight="1">
      <c r="K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AF169" s="8"/>
    </row>
    <row r="170" ht="15.75" customHeight="1">
      <c r="K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AF170" s="8"/>
    </row>
    <row r="171" ht="15.75" customHeight="1">
      <c r="K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AF171" s="8"/>
    </row>
    <row r="172" ht="15.75" customHeight="1">
      <c r="K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AF172" s="8"/>
    </row>
    <row r="173" ht="15.75" customHeight="1">
      <c r="K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AF173" s="8"/>
    </row>
    <row r="174" ht="15.75" customHeight="1">
      <c r="K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AF174" s="8"/>
    </row>
    <row r="175" ht="15.75" customHeight="1">
      <c r="K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AF175" s="8"/>
    </row>
    <row r="176" ht="15.75" customHeight="1">
      <c r="K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AF176" s="8"/>
    </row>
    <row r="177" ht="15.75" customHeight="1">
      <c r="K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AF177" s="8"/>
    </row>
    <row r="178" ht="15.75" customHeight="1">
      <c r="K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AF178" s="8"/>
    </row>
    <row r="179" ht="15.75" customHeight="1">
      <c r="K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AF179" s="8"/>
    </row>
    <row r="180" ht="15.75" customHeight="1">
      <c r="K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AF180" s="8"/>
    </row>
    <row r="181" ht="15.75" customHeight="1">
      <c r="K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AF181" s="8"/>
    </row>
    <row r="182" ht="15.75" customHeight="1">
      <c r="K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AF182" s="8"/>
    </row>
    <row r="183" ht="15.75" customHeight="1">
      <c r="K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AF183" s="8"/>
    </row>
    <row r="184" ht="15.75" customHeight="1">
      <c r="K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AF184" s="8"/>
    </row>
    <row r="185" ht="15.75" customHeight="1">
      <c r="K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AF185" s="8"/>
    </row>
    <row r="186" ht="15.75" customHeight="1">
      <c r="K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AF186" s="8"/>
    </row>
    <row r="187" ht="15.75" customHeight="1">
      <c r="K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AF187" s="8"/>
    </row>
    <row r="188" ht="15.75" customHeight="1">
      <c r="K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AF188" s="8"/>
    </row>
    <row r="189" ht="15.75" customHeight="1">
      <c r="K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AF189" s="8"/>
    </row>
    <row r="190" ht="15.75" customHeight="1">
      <c r="K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AF190" s="8"/>
    </row>
    <row r="191" ht="15.75" customHeight="1">
      <c r="K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AF191" s="8"/>
    </row>
    <row r="192" ht="15.75" customHeight="1">
      <c r="K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AF192" s="8"/>
    </row>
    <row r="193" ht="15.75" customHeight="1">
      <c r="K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AF193" s="8"/>
    </row>
    <row r="194" ht="15.75" customHeight="1">
      <c r="K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AF194" s="8"/>
    </row>
    <row r="195" ht="15.75" customHeight="1">
      <c r="K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AF195" s="8"/>
    </row>
    <row r="196" ht="15.75" customHeight="1">
      <c r="K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AF196" s="8"/>
    </row>
    <row r="197" ht="15.75" customHeight="1">
      <c r="K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AF197" s="8"/>
    </row>
    <row r="198" ht="15.75" customHeight="1">
      <c r="K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AF198" s="8"/>
    </row>
    <row r="199" ht="15.75" customHeight="1">
      <c r="K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AF199" s="8"/>
    </row>
    <row r="200" ht="15.75" customHeight="1">
      <c r="K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AF200" s="8"/>
    </row>
    <row r="201" ht="15.75" customHeight="1">
      <c r="K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AF201" s="8"/>
    </row>
    <row r="202" ht="15.75" customHeight="1">
      <c r="K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AF202" s="8"/>
    </row>
    <row r="203" ht="15.75" customHeight="1">
      <c r="K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AF203" s="8"/>
    </row>
    <row r="204" ht="15.75" customHeight="1">
      <c r="K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AF204" s="8"/>
    </row>
    <row r="205" ht="15.75" customHeight="1">
      <c r="K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AF205" s="8"/>
    </row>
    <row r="206" ht="15.75" customHeight="1">
      <c r="K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AF206" s="8"/>
    </row>
    <row r="207" ht="15.75" customHeight="1">
      <c r="K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AF207" s="8"/>
    </row>
    <row r="208" ht="15.75" customHeight="1">
      <c r="K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AF208" s="8"/>
    </row>
    <row r="209" ht="15.75" customHeight="1">
      <c r="K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AF209" s="8"/>
    </row>
    <row r="210" ht="15.75" customHeight="1">
      <c r="K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AF210" s="8"/>
    </row>
    <row r="211" ht="15.75" customHeight="1">
      <c r="K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AF211" s="8"/>
    </row>
    <row r="212" ht="15.75" customHeight="1">
      <c r="K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AF212" s="8"/>
    </row>
    <row r="213" ht="15.75" customHeight="1">
      <c r="K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AF213" s="8"/>
    </row>
    <row r="214" ht="15.75" customHeight="1">
      <c r="K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AF214" s="8"/>
    </row>
    <row r="215" ht="15.75" customHeight="1">
      <c r="K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AF215" s="8"/>
    </row>
    <row r="216" ht="15.75" customHeight="1">
      <c r="K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AF216" s="8"/>
    </row>
    <row r="217" ht="15.75" customHeight="1">
      <c r="K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AF217" s="8"/>
    </row>
    <row r="218" ht="15.75" customHeight="1">
      <c r="K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AF218" s="8"/>
    </row>
    <row r="219" ht="15.75" customHeight="1">
      <c r="K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AF219" s="8"/>
    </row>
    <row r="220" ht="15.75" customHeight="1">
      <c r="K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AF220" s="8"/>
    </row>
    <row r="221" ht="15.75" customHeight="1">
      <c r="K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AF221" s="8"/>
    </row>
    <row r="222" ht="15.75" customHeight="1">
      <c r="K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AF222" s="8"/>
    </row>
    <row r="223" ht="15.75" customHeight="1">
      <c r="K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AF223" s="8"/>
    </row>
    <row r="224" ht="15.75" customHeight="1">
      <c r="K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AF224" s="8"/>
    </row>
    <row r="225" ht="15.75" customHeight="1">
      <c r="K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AF225" s="8"/>
    </row>
    <row r="226" ht="15.75" customHeight="1">
      <c r="K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AF226" s="8"/>
    </row>
    <row r="227" ht="15.75" customHeight="1">
      <c r="K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AF227" s="8"/>
    </row>
    <row r="228" ht="15.75" customHeight="1">
      <c r="K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AF228" s="8"/>
    </row>
    <row r="229" ht="15.75" customHeight="1">
      <c r="K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AF229" s="8"/>
    </row>
    <row r="230" ht="15.75" customHeight="1">
      <c r="K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AF230" s="8"/>
    </row>
    <row r="231" ht="15.75" customHeight="1">
      <c r="K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AF231" s="8"/>
    </row>
    <row r="232" ht="15.75" customHeight="1">
      <c r="K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AF232" s="8"/>
    </row>
    <row r="233" ht="15.75" customHeight="1">
      <c r="K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AF233" s="8"/>
    </row>
    <row r="234" ht="15.75" customHeight="1">
      <c r="K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AF234" s="8"/>
    </row>
    <row r="235" ht="15.75" customHeight="1">
      <c r="K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AF235" s="8"/>
    </row>
    <row r="236" ht="15.75" customHeight="1">
      <c r="K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AF236" s="8"/>
    </row>
    <row r="237" ht="15.75" customHeight="1">
      <c r="K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AF237" s="8"/>
    </row>
    <row r="238" ht="15.75" customHeight="1">
      <c r="K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AF238" s="8"/>
    </row>
    <row r="239" ht="15.75" customHeight="1">
      <c r="K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AF239" s="8"/>
    </row>
    <row r="240" ht="15.75" customHeight="1">
      <c r="K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AF240" s="8"/>
    </row>
    <row r="241" ht="15.75" customHeight="1">
      <c r="K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AF241" s="8"/>
    </row>
    <row r="242" ht="15.75" customHeight="1">
      <c r="K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AF242" s="8"/>
    </row>
    <row r="243" ht="15.75" customHeight="1">
      <c r="K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AF243" s="8"/>
    </row>
    <row r="244" ht="15.75" customHeight="1">
      <c r="K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AF244" s="8"/>
    </row>
    <row r="245" ht="15.75" customHeight="1">
      <c r="K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AF245" s="8"/>
    </row>
    <row r="246" ht="15.75" customHeight="1">
      <c r="K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AF246" s="8"/>
    </row>
    <row r="247" ht="15.75" customHeight="1">
      <c r="K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AF247" s="8"/>
    </row>
    <row r="248" ht="15.75" customHeight="1">
      <c r="K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AF248" s="8"/>
    </row>
    <row r="249" ht="15.75" customHeight="1">
      <c r="K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AF249" s="8"/>
    </row>
    <row r="250" ht="15.75" customHeight="1">
      <c r="K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AF250" s="8"/>
    </row>
    <row r="251" ht="15.75" customHeight="1">
      <c r="K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AF251" s="8"/>
    </row>
    <row r="252" ht="15.75" customHeight="1">
      <c r="K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AF252" s="8"/>
    </row>
    <row r="253" ht="15.75" customHeight="1">
      <c r="K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AF253" s="8"/>
    </row>
    <row r="254" ht="15.75" customHeight="1">
      <c r="K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AF254" s="8"/>
    </row>
    <row r="255" ht="15.75" customHeight="1">
      <c r="K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AF255" s="8"/>
    </row>
    <row r="256" ht="15.75" customHeight="1">
      <c r="K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AF256" s="8"/>
    </row>
    <row r="257" ht="15.75" customHeight="1">
      <c r="K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AF257" s="8"/>
    </row>
    <row r="258" ht="15.75" customHeight="1">
      <c r="K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AF258" s="8"/>
    </row>
    <row r="259" ht="15.75" customHeight="1">
      <c r="K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AF259" s="8"/>
    </row>
    <row r="260" ht="15.75" customHeight="1">
      <c r="K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AF260" s="8"/>
    </row>
    <row r="261" ht="15.75" customHeight="1">
      <c r="K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AF261" s="8"/>
    </row>
    <row r="262" ht="15.75" customHeight="1">
      <c r="K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AF262" s="8"/>
    </row>
    <row r="263" ht="15.75" customHeight="1">
      <c r="K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AF263" s="8"/>
    </row>
    <row r="264" ht="15.75" customHeight="1">
      <c r="K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AF264" s="8"/>
    </row>
    <row r="265" ht="15.75" customHeight="1">
      <c r="K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AF265" s="8"/>
    </row>
    <row r="266" ht="15.75" customHeight="1">
      <c r="K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AF266" s="8"/>
    </row>
    <row r="267" ht="15.75" customHeight="1">
      <c r="K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AF267" s="8"/>
    </row>
    <row r="268" ht="15.75" customHeight="1">
      <c r="K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AF268" s="8"/>
    </row>
    <row r="269" ht="15.75" customHeight="1">
      <c r="K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AF269" s="8"/>
    </row>
    <row r="270" ht="15.75" customHeight="1">
      <c r="K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AF270" s="8"/>
    </row>
    <row r="271" ht="15.75" customHeight="1">
      <c r="K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AF271" s="8"/>
    </row>
    <row r="272" ht="15.75" customHeight="1">
      <c r="K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AF272" s="8"/>
    </row>
    <row r="273" ht="15.75" customHeight="1">
      <c r="K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AF273" s="8"/>
    </row>
    <row r="274" ht="15.75" customHeight="1">
      <c r="K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AF274" s="8"/>
    </row>
    <row r="275" ht="15.75" customHeight="1">
      <c r="K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AF275" s="8"/>
    </row>
    <row r="276" ht="15.75" customHeight="1">
      <c r="K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AF276" s="8"/>
    </row>
    <row r="277" ht="15.75" customHeight="1">
      <c r="K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AF277" s="8"/>
    </row>
    <row r="278" ht="15.75" customHeight="1">
      <c r="K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AF278" s="8"/>
    </row>
    <row r="279" ht="15.75" customHeight="1">
      <c r="K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AF279" s="8"/>
    </row>
    <row r="280" ht="15.75" customHeight="1">
      <c r="K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AF280" s="8"/>
    </row>
    <row r="281" ht="15.75" customHeight="1">
      <c r="K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AF281" s="8"/>
    </row>
    <row r="282" ht="15.75" customHeight="1">
      <c r="K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AF282" s="8"/>
    </row>
    <row r="283" ht="15.75" customHeight="1">
      <c r="K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AF283" s="8"/>
    </row>
    <row r="284" ht="15.75" customHeight="1">
      <c r="K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AF284" s="8"/>
    </row>
    <row r="285" ht="15.75" customHeight="1">
      <c r="K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AF285" s="8"/>
    </row>
    <row r="286" ht="15.75" customHeight="1">
      <c r="K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AF286" s="8"/>
    </row>
    <row r="287" ht="15.75" customHeight="1">
      <c r="K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AF287" s="8"/>
    </row>
    <row r="288" ht="15.75" customHeight="1">
      <c r="K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AF288" s="8"/>
    </row>
    <row r="289" ht="15.75" customHeight="1">
      <c r="K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AF289" s="8"/>
    </row>
    <row r="290" ht="15.75" customHeight="1">
      <c r="K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AF290" s="8"/>
    </row>
    <row r="291" ht="15.75" customHeight="1">
      <c r="K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AF291" s="8"/>
    </row>
    <row r="292" ht="15.75" customHeight="1">
      <c r="K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AF292" s="8"/>
    </row>
    <row r="293" ht="15.75" customHeight="1">
      <c r="K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AF293" s="8"/>
    </row>
    <row r="294" ht="15.75" customHeight="1">
      <c r="K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AF294" s="8"/>
    </row>
    <row r="295" ht="15.75" customHeight="1">
      <c r="K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AF295" s="8"/>
    </row>
    <row r="296" ht="15.75" customHeight="1">
      <c r="K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AF296" s="8"/>
    </row>
    <row r="297" ht="15.75" customHeight="1">
      <c r="K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AF297" s="8"/>
    </row>
    <row r="298" ht="15.75" customHeight="1">
      <c r="K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AF298" s="8"/>
    </row>
    <row r="299" ht="15.75" customHeight="1">
      <c r="K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AF299" s="8"/>
    </row>
    <row r="300" ht="15.75" customHeight="1">
      <c r="K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AF300" s="8"/>
    </row>
    <row r="301" ht="15.75" customHeight="1">
      <c r="K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AF301" s="8"/>
    </row>
    <row r="302" ht="15.75" customHeight="1">
      <c r="K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AF302" s="8"/>
    </row>
    <row r="303" ht="15.75" customHeight="1">
      <c r="K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AF303" s="8"/>
    </row>
    <row r="304" ht="15.75" customHeight="1">
      <c r="K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AF304" s="8"/>
    </row>
    <row r="305" ht="15.75" customHeight="1">
      <c r="K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AF305" s="8"/>
    </row>
    <row r="306" ht="15.75" customHeight="1">
      <c r="K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AF306" s="8"/>
    </row>
    <row r="307" ht="15.75" customHeight="1">
      <c r="K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AF307" s="8"/>
    </row>
    <row r="308" ht="15.75" customHeight="1">
      <c r="K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AF308" s="8"/>
    </row>
    <row r="309" ht="15.75" customHeight="1">
      <c r="K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AF309" s="8"/>
    </row>
    <row r="310" ht="15.75" customHeight="1">
      <c r="K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AF310" s="8"/>
    </row>
    <row r="311" ht="15.75" customHeight="1">
      <c r="K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AF311" s="8"/>
    </row>
    <row r="312" ht="15.75" customHeight="1">
      <c r="K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AF312" s="8"/>
    </row>
    <row r="313" ht="15.75" customHeight="1">
      <c r="K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AF313" s="8"/>
    </row>
    <row r="314" ht="15.75" customHeight="1">
      <c r="K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AF314" s="8"/>
    </row>
    <row r="315" ht="15.75" customHeight="1">
      <c r="K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AF315" s="8"/>
    </row>
    <row r="316" ht="15.75" customHeight="1">
      <c r="K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AF316" s="8"/>
    </row>
    <row r="317" ht="15.75" customHeight="1">
      <c r="K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AF317" s="8"/>
    </row>
    <row r="318" ht="15.75" customHeight="1">
      <c r="K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AF318" s="8"/>
    </row>
    <row r="319" ht="15.75" customHeight="1">
      <c r="K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AF319" s="8"/>
    </row>
    <row r="320" ht="15.75" customHeight="1">
      <c r="K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AF320" s="8"/>
    </row>
    <row r="321" ht="15.75" customHeight="1">
      <c r="K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AF321" s="8"/>
    </row>
    <row r="322" ht="15.75" customHeight="1">
      <c r="K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AF322" s="8"/>
    </row>
    <row r="323" ht="15.75" customHeight="1">
      <c r="K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AF323" s="8"/>
    </row>
    <row r="324" ht="15.75" customHeight="1">
      <c r="K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AF324" s="8"/>
    </row>
    <row r="325" ht="15.75" customHeight="1">
      <c r="K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AF325" s="8"/>
    </row>
    <row r="326" ht="15.75" customHeight="1">
      <c r="K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AF326" s="8"/>
    </row>
    <row r="327" ht="15.75" customHeight="1">
      <c r="K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AF327" s="8"/>
    </row>
    <row r="328" ht="15.75" customHeight="1">
      <c r="K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AF328" s="8"/>
    </row>
    <row r="329" ht="15.75" customHeight="1">
      <c r="K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AF329" s="8"/>
    </row>
    <row r="330" ht="15.75" customHeight="1">
      <c r="K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AF330" s="8"/>
    </row>
    <row r="331" ht="15.75" customHeight="1">
      <c r="K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AF331" s="8"/>
    </row>
    <row r="332" ht="15.75" customHeight="1">
      <c r="K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AF332" s="8"/>
    </row>
    <row r="333" ht="15.75" customHeight="1">
      <c r="K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AF333" s="8"/>
    </row>
    <row r="334" ht="15.75" customHeight="1">
      <c r="K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AF334" s="8"/>
    </row>
    <row r="335" ht="15.75" customHeight="1">
      <c r="K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AF335" s="8"/>
    </row>
    <row r="336" ht="15.75" customHeight="1">
      <c r="K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AF336" s="8"/>
    </row>
    <row r="337" ht="15.75" customHeight="1">
      <c r="K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AF337" s="8"/>
    </row>
    <row r="338" ht="15.75" customHeight="1">
      <c r="K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AF338" s="8"/>
    </row>
    <row r="339" ht="15.75" customHeight="1">
      <c r="K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AF339" s="8"/>
    </row>
    <row r="340" ht="15.75" customHeight="1">
      <c r="K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AF340" s="8"/>
    </row>
    <row r="341" ht="15.75" customHeight="1">
      <c r="K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AF341" s="8"/>
    </row>
    <row r="342" ht="15.75" customHeight="1">
      <c r="K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AF342" s="8"/>
    </row>
    <row r="343" ht="15.75" customHeight="1">
      <c r="K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AF343" s="8"/>
    </row>
    <row r="344" ht="15.75" customHeight="1">
      <c r="K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AF344" s="8"/>
    </row>
    <row r="345" ht="15.75" customHeight="1">
      <c r="K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AF345" s="8"/>
    </row>
    <row r="346" ht="15.75" customHeight="1">
      <c r="K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AF346" s="8"/>
    </row>
    <row r="347" ht="15.75" customHeight="1">
      <c r="K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AF347" s="8"/>
    </row>
    <row r="348" ht="15.75" customHeight="1">
      <c r="K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AF348" s="8"/>
    </row>
    <row r="349" ht="15.75" customHeight="1">
      <c r="K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AF349" s="8"/>
    </row>
    <row r="350" ht="15.75" customHeight="1">
      <c r="K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AF350" s="8"/>
    </row>
    <row r="351" ht="15.75" customHeight="1">
      <c r="K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AF351" s="8"/>
    </row>
    <row r="352" ht="15.75" customHeight="1">
      <c r="K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AF352" s="8"/>
    </row>
    <row r="353" ht="15.75" customHeight="1">
      <c r="K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AF353" s="8"/>
    </row>
    <row r="354" ht="15.75" customHeight="1">
      <c r="K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AF354" s="8"/>
    </row>
    <row r="355" ht="15.75" customHeight="1">
      <c r="K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AF355" s="8"/>
    </row>
    <row r="356" ht="15.75" customHeight="1">
      <c r="K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AF356" s="8"/>
    </row>
    <row r="357" ht="15.75" customHeight="1">
      <c r="K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AF357" s="8"/>
    </row>
    <row r="358" ht="15.75" customHeight="1">
      <c r="K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AF358" s="8"/>
    </row>
    <row r="359" ht="15.75" customHeight="1">
      <c r="K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AF359" s="8"/>
    </row>
    <row r="360" ht="15.75" customHeight="1">
      <c r="K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AF360" s="8"/>
    </row>
    <row r="361" ht="15.75" customHeight="1">
      <c r="K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AF361" s="8"/>
    </row>
    <row r="362" ht="15.75" customHeight="1">
      <c r="K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AF362" s="8"/>
    </row>
    <row r="363" ht="15.75" customHeight="1">
      <c r="K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AF363" s="8"/>
    </row>
    <row r="364" ht="15.75" customHeight="1">
      <c r="K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AF364" s="8"/>
    </row>
    <row r="365" ht="15.75" customHeight="1">
      <c r="K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AF365" s="8"/>
    </row>
    <row r="366" ht="15.75" customHeight="1">
      <c r="K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AF366" s="8"/>
    </row>
    <row r="367" ht="15.75" customHeight="1">
      <c r="K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AF367" s="8"/>
    </row>
    <row r="368" ht="15.75" customHeight="1">
      <c r="K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AF368" s="8"/>
    </row>
    <row r="369" ht="15.75" customHeight="1">
      <c r="K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AF369" s="8"/>
    </row>
    <row r="370" ht="15.75" customHeight="1">
      <c r="K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AF370" s="8"/>
    </row>
    <row r="371" ht="15.75" customHeight="1">
      <c r="K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AF371" s="8"/>
    </row>
    <row r="372" ht="15.75" customHeight="1">
      <c r="K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AF372" s="8"/>
    </row>
    <row r="373" ht="15.75" customHeight="1">
      <c r="K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AF373" s="8"/>
    </row>
    <row r="374" ht="15.75" customHeight="1">
      <c r="K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AF374" s="8"/>
    </row>
    <row r="375" ht="15.75" customHeight="1">
      <c r="K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AF375" s="8"/>
    </row>
    <row r="376" ht="15.75" customHeight="1">
      <c r="K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AF376" s="8"/>
    </row>
    <row r="377" ht="15.75" customHeight="1">
      <c r="K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AF377" s="8"/>
    </row>
    <row r="378" ht="15.75" customHeight="1">
      <c r="K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AF378" s="8"/>
    </row>
    <row r="379" ht="15.75" customHeight="1">
      <c r="K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AF379" s="8"/>
    </row>
    <row r="380" ht="15.75" customHeight="1">
      <c r="K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AF380" s="8"/>
    </row>
    <row r="381" ht="15.75" customHeight="1">
      <c r="K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AF381" s="8"/>
    </row>
    <row r="382" ht="15.75" customHeight="1">
      <c r="K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AF382" s="8"/>
    </row>
    <row r="383" ht="15.75" customHeight="1">
      <c r="K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AF383" s="8"/>
    </row>
    <row r="384" ht="15.75" customHeight="1">
      <c r="K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AF384" s="8"/>
    </row>
    <row r="385" ht="15.75" customHeight="1">
      <c r="K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AF385" s="8"/>
    </row>
    <row r="386" ht="15.75" customHeight="1">
      <c r="K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AF386" s="8"/>
    </row>
    <row r="387" ht="15.75" customHeight="1">
      <c r="K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AF387" s="8"/>
    </row>
    <row r="388" ht="15.75" customHeight="1">
      <c r="K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AF388" s="8"/>
    </row>
    <row r="389" ht="15.75" customHeight="1">
      <c r="K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AF389" s="8"/>
    </row>
    <row r="390" ht="15.75" customHeight="1">
      <c r="K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AF390" s="8"/>
    </row>
    <row r="391" ht="15.75" customHeight="1">
      <c r="K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AF391" s="8"/>
    </row>
    <row r="392" ht="15.75" customHeight="1">
      <c r="K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AF392" s="8"/>
    </row>
    <row r="393" ht="15.75" customHeight="1">
      <c r="K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AF393" s="8"/>
    </row>
    <row r="394" ht="15.75" customHeight="1">
      <c r="K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AF394" s="8"/>
    </row>
    <row r="395" ht="15.75" customHeight="1">
      <c r="K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AF395" s="8"/>
    </row>
    <row r="396" ht="15.75" customHeight="1">
      <c r="K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AF396" s="8"/>
    </row>
    <row r="397" ht="15.75" customHeight="1">
      <c r="K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AF397" s="8"/>
    </row>
    <row r="398" ht="15.75" customHeight="1">
      <c r="K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AF398" s="8"/>
    </row>
    <row r="399" ht="15.75" customHeight="1">
      <c r="K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AF399" s="8"/>
    </row>
    <row r="400" ht="15.75" customHeight="1">
      <c r="K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AF400" s="8"/>
    </row>
    <row r="401" ht="15.75" customHeight="1">
      <c r="K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AF401" s="8"/>
    </row>
    <row r="402" ht="15.75" customHeight="1">
      <c r="K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AF402" s="8"/>
    </row>
    <row r="403" ht="15.75" customHeight="1">
      <c r="K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AF403" s="8"/>
    </row>
    <row r="404" ht="15.75" customHeight="1">
      <c r="K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AF404" s="8"/>
    </row>
    <row r="405" ht="15.75" customHeight="1">
      <c r="K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AF405" s="8"/>
    </row>
    <row r="406" ht="15.75" customHeight="1">
      <c r="K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AF406" s="8"/>
    </row>
    <row r="407" ht="15.75" customHeight="1">
      <c r="K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AF407" s="8"/>
    </row>
    <row r="408" ht="15.75" customHeight="1">
      <c r="K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AF408" s="8"/>
    </row>
    <row r="409" ht="15.75" customHeight="1">
      <c r="K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AF409" s="8"/>
    </row>
    <row r="410" ht="15.75" customHeight="1">
      <c r="K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AF410" s="8"/>
    </row>
    <row r="411" ht="15.75" customHeight="1">
      <c r="K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AF411" s="8"/>
    </row>
    <row r="412" ht="15.75" customHeight="1">
      <c r="K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AF412" s="8"/>
    </row>
    <row r="413" ht="15.75" customHeight="1">
      <c r="K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AF413" s="8"/>
    </row>
    <row r="414" ht="15.75" customHeight="1">
      <c r="K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AF414" s="8"/>
    </row>
    <row r="415" ht="15.75" customHeight="1">
      <c r="K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AF415" s="8"/>
    </row>
    <row r="416" ht="15.75" customHeight="1">
      <c r="K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AF416" s="8"/>
    </row>
    <row r="417" ht="15.75" customHeight="1">
      <c r="K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AF417" s="8"/>
    </row>
    <row r="418" ht="15.75" customHeight="1">
      <c r="K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AF418" s="8"/>
    </row>
    <row r="419" ht="15.75" customHeight="1">
      <c r="K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AF419" s="8"/>
    </row>
    <row r="420" ht="15.75" customHeight="1">
      <c r="K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AF420" s="8"/>
    </row>
    <row r="421" ht="15.75" customHeight="1">
      <c r="K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AF421" s="8"/>
    </row>
    <row r="422" ht="15.75" customHeight="1">
      <c r="K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AF422" s="8"/>
    </row>
    <row r="423" ht="15.75" customHeight="1">
      <c r="K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AF423" s="8"/>
    </row>
    <row r="424" ht="15.75" customHeight="1">
      <c r="K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AF424" s="8"/>
    </row>
    <row r="425" ht="15.75" customHeight="1">
      <c r="K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AF425" s="8"/>
    </row>
    <row r="426" ht="15.75" customHeight="1">
      <c r="K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AF426" s="8"/>
    </row>
    <row r="427" ht="15.75" customHeight="1">
      <c r="K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AF427" s="8"/>
    </row>
    <row r="428" ht="15.75" customHeight="1">
      <c r="K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AF428" s="8"/>
    </row>
    <row r="429" ht="15.75" customHeight="1">
      <c r="K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AF429" s="8"/>
    </row>
    <row r="430" ht="15.75" customHeight="1">
      <c r="K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AF430" s="8"/>
    </row>
    <row r="431" ht="15.75" customHeight="1">
      <c r="K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AF431" s="8"/>
    </row>
    <row r="432" ht="15.75" customHeight="1">
      <c r="K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AF432" s="8"/>
    </row>
    <row r="433" ht="15.75" customHeight="1">
      <c r="K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AF433" s="8"/>
    </row>
    <row r="434" ht="15.75" customHeight="1">
      <c r="K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AF434" s="8"/>
    </row>
    <row r="435" ht="15.75" customHeight="1">
      <c r="K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AF435" s="8"/>
    </row>
    <row r="436" ht="15.75" customHeight="1">
      <c r="K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AF436" s="8"/>
    </row>
    <row r="437" ht="15.75" customHeight="1">
      <c r="K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AF437" s="8"/>
    </row>
    <row r="438" ht="15.75" customHeight="1">
      <c r="K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AF438" s="8"/>
    </row>
    <row r="439" ht="15.75" customHeight="1">
      <c r="K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AF439" s="8"/>
    </row>
    <row r="440" ht="15.75" customHeight="1">
      <c r="K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AF440" s="8"/>
    </row>
    <row r="441" ht="15.75" customHeight="1">
      <c r="K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AF441" s="8"/>
    </row>
    <row r="442" ht="15.75" customHeight="1">
      <c r="K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AF442" s="8"/>
    </row>
    <row r="443" ht="15.75" customHeight="1">
      <c r="K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AF443" s="8"/>
    </row>
    <row r="444" ht="15.75" customHeight="1">
      <c r="K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AF444" s="8"/>
    </row>
    <row r="445" ht="15.75" customHeight="1">
      <c r="K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AF445" s="8"/>
    </row>
    <row r="446" ht="15.75" customHeight="1">
      <c r="K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AF446" s="8"/>
    </row>
    <row r="447" ht="15.75" customHeight="1">
      <c r="K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AF447" s="8"/>
    </row>
    <row r="448" ht="15.75" customHeight="1">
      <c r="K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AF448" s="8"/>
    </row>
    <row r="449" ht="15.75" customHeight="1">
      <c r="K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AF449" s="8"/>
    </row>
    <row r="450" ht="15.75" customHeight="1">
      <c r="K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AF450" s="8"/>
    </row>
    <row r="451" ht="15.75" customHeight="1">
      <c r="K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AF451" s="8"/>
    </row>
    <row r="452" ht="15.75" customHeight="1">
      <c r="K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AF452" s="8"/>
    </row>
    <row r="453" ht="15.75" customHeight="1">
      <c r="K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AF453" s="8"/>
    </row>
    <row r="454" ht="15.75" customHeight="1">
      <c r="K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AF454" s="8"/>
    </row>
    <row r="455" ht="15.75" customHeight="1">
      <c r="K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AF455" s="8"/>
    </row>
    <row r="456" ht="15.75" customHeight="1">
      <c r="K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AF456" s="8"/>
    </row>
    <row r="457" ht="15.75" customHeight="1">
      <c r="K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AF457" s="8"/>
    </row>
    <row r="458" ht="15.75" customHeight="1">
      <c r="K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AF458" s="8"/>
    </row>
    <row r="459" ht="15.75" customHeight="1">
      <c r="K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AF459" s="8"/>
    </row>
    <row r="460" ht="15.75" customHeight="1">
      <c r="K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AF460" s="8"/>
    </row>
    <row r="461" ht="15.75" customHeight="1">
      <c r="K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AF461" s="8"/>
    </row>
    <row r="462" ht="15.75" customHeight="1">
      <c r="K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AF462" s="8"/>
    </row>
    <row r="463" ht="15.75" customHeight="1">
      <c r="K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AF463" s="8"/>
    </row>
    <row r="464" ht="15.75" customHeight="1">
      <c r="K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AF464" s="8"/>
    </row>
    <row r="465" ht="15.75" customHeight="1">
      <c r="K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AF465" s="8"/>
    </row>
    <row r="466" ht="15.75" customHeight="1">
      <c r="K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AF466" s="8"/>
    </row>
    <row r="467" ht="15.75" customHeight="1">
      <c r="K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AF467" s="8"/>
    </row>
    <row r="468" ht="15.75" customHeight="1">
      <c r="K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AF468" s="8"/>
    </row>
    <row r="469" ht="15.75" customHeight="1">
      <c r="K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AF469" s="8"/>
    </row>
    <row r="470" ht="15.75" customHeight="1">
      <c r="K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AF470" s="8"/>
    </row>
    <row r="471" ht="15.75" customHeight="1">
      <c r="K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AF471" s="8"/>
    </row>
    <row r="472" ht="15.75" customHeight="1">
      <c r="K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AF472" s="8"/>
    </row>
    <row r="473" ht="15.75" customHeight="1">
      <c r="K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AF473" s="8"/>
    </row>
    <row r="474" ht="15.75" customHeight="1">
      <c r="K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AF474" s="8"/>
    </row>
    <row r="475" ht="15.75" customHeight="1">
      <c r="K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AF475" s="8"/>
    </row>
    <row r="476" ht="15.75" customHeight="1">
      <c r="K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AF476" s="8"/>
    </row>
    <row r="477" ht="15.75" customHeight="1">
      <c r="K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AF477" s="8"/>
    </row>
    <row r="478" ht="15.75" customHeight="1">
      <c r="K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AF478" s="8"/>
    </row>
    <row r="479" ht="15.75" customHeight="1">
      <c r="K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AF479" s="8"/>
    </row>
    <row r="480" ht="15.75" customHeight="1">
      <c r="K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AF480" s="8"/>
    </row>
    <row r="481" ht="15.75" customHeight="1">
      <c r="K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AF481" s="8"/>
    </row>
    <row r="482" ht="15.75" customHeight="1">
      <c r="K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AF482" s="8"/>
    </row>
    <row r="483" ht="15.75" customHeight="1">
      <c r="K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AF483" s="8"/>
    </row>
    <row r="484" ht="15.75" customHeight="1">
      <c r="K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AF484" s="8"/>
    </row>
    <row r="485" ht="15.75" customHeight="1">
      <c r="K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AF485" s="8"/>
    </row>
    <row r="486" ht="15.75" customHeight="1">
      <c r="K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AF486" s="8"/>
    </row>
    <row r="487" ht="15.75" customHeight="1">
      <c r="K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AF487" s="8"/>
    </row>
    <row r="488" ht="15.75" customHeight="1">
      <c r="K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AF488" s="8"/>
    </row>
    <row r="489" ht="15.75" customHeight="1">
      <c r="K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AF489" s="8"/>
    </row>
    <row r="490" ht="15.75" customHeight="1">
      <c r="K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AF490" s="8"/>
    </row>
    <row r="491" ht="15.75" customHeight="1">
      <c r="K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AF491" s="8"/>
    </row>
    <row r="492" ht="15.75" customHeight="1">
      <c r="K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AF492" s="8"/>
    </row>
    <row r="493" ht="15.75" customHeight="1">
      <c r="K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AF493" s="8"/>
    </row>
    <row r="494" ht="15.75" customHeight="1">
      <c r="K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AF494" s="8"/>
    </row>
    <row r="495" ht="15.75" customHeight="1">
      <c r="K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AF495" s="8"/>
    </row>
    <row r="496" ht="15.75" customHeight="1">
      <c r="K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AF496" s="8"/>
    </row>
    <row r="497" ht="15.75" customHeight="1">
      <c r="K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AF497" s="8"/>
    </row>
    <row r="498" ht="15.75" customHeight="1">
      <c r="K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AF498" s="8"/>
    </row>
    <row r="499" ht="15.75" customHeight="1">
      <c r="K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AF499" s="8"/>
    </row>
    <row r="500" ht="15.75" customHeight="1">
      <c r="K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AF500" s="8"/>
    </row>
    <row r="501" ht="15.75" customHeight="1">
      <c r="K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AF501" s="8"/>
    </row>
    <row r="502" ht="15.75" customHeight="1">
      <c r="K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AF502" s="8"/>
    </row>
    <row r="503" ht="15.75" customHeight="1">
      <c r="K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AF503" s="8"/>
    </row>
    <row r="504" ht="15.75" customHeight="1">
      <c r="K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AF504" s="8"/>
    </row>
    <row r="505" ht="15.75" customHeight="1">
      <c r="K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AF505" s="8"/>
    </row>
    <row r="506" ht="15.75" customHeight="1">
      <c r="K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AF506" s="8"/>
    </row>
    <row r="507" ht="15.75" customHeight="1">
      <c r="K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AF507" s="8"/>
    </row>
    <row r="508" ht="15.75" customHeight="1">
      <c r="K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AF508" s="8"/>
    </row>
    <row r="509" ht="15.75" customHeight="1">
      <c r="K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AF509" s="8"/>
    </row>
    <row r="510" ht="15.75" customHeight="1">
      <c r="K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AF510" s="8"/>
    </row>
    <row r="511" ht="15.75" customHeight="1">
      <c r="K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AF511" s="8"/>
    </row>
    <row r="512" ht="15.75" customHeight="1">
      <c r="K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AF512" s="8"/>
    </row>
    <row r="513" ht="15.75" customHeight="1">
      <c r="K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AF513" s="8"/>
    </row>
    <row r="514" ht="15.75" customHeight="1">
      <c r="K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AF514" s="8"/>
    </row>
    <row r="515" ht="15.75" customHeight="1">
      <c r="K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AF515" s="8"/>
    </row>
    <row r="516" ht="15.75" customHeight="1">
      <c r="K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AF516" s="8"/>
    </row>
    <row r="517" ht="15.75" customHeight="1">
      <c r="K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AF517" s="8"/>
    </row>
    <row r="518" ht="15.75" customHeight="1">
      <c r="K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AF518" s="8"/>
    </row>
    <row r="519" ht="15.75" customHeight="1">
      <c r="K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AF519" s="8"/>
    </row>
    <row r="520" ht="15.75" customHeight="1">
      <c r="K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AF520" s="8"/>
    </row>
    <row r="521" ht="15.75" customHeight="1">
      <c r="K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AF521" s="8"/>
    </row>
    <row r="522" ht="15.75" customHeight="1">
      <c r="K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AF522" s="8"/>
    </row>
    <row r="523" ht="15.75" customHeight="1">
      <c r="K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AF523" s="8"/>
    </row>
    <row r="524" ht="15.75" customHeight="1">
      <c r="K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AF524" s="8"/>
    </row>
    <row r="525" ht="15.75" customHeight="1">
      <c r="K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AF525" s="8"/>
    </row>
    <row r="526" ht="15.75" customHeight="1">
      <c r="K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AF526" s="8"/>
    </row>
    <row r="527" ht="15.75" customHeight="1">
      <c r="K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AF527" s="8"/>
    </row>
    <row r="528" ht="15.75" customHeight="1">
      <c r="K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AF528" s="8"/>
    </row>
    <row r="529" ht="15.75" customHeight="1">
      <c r="K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AF529" s="8"/>
    </row>
    <row r="530" ht="15.75" customHeight="1">
      <c r="K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AF530" s="8"/>
    </row>
    <row r="531" ht="15.75" customHeight="1">
      <c r="K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AF531" s="8"/>
    </row>
    <row r="532" ht="15.75" customHeight="1">
      <c r="K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AF532" s="8"/>
    </row>
    <row r="533" ht="15.75" customHeight="1">
      <c r="K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AF533" s="8"/>
    </row>
    <row r="534" ht="15.75" customHeight="1">
      <c r="K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AF534" s="8"/>
    </row>
    <row r="535" ht="15.75" customHeight="1">
      <c r="K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AF535" s="8"/>
    </row>
    <row r="536" ht="15.75" customHeight="1">
      <c r="K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AF536" s="8"/>
    </row>
    <row r="537" ht="15.75" customHeight="1">
      <c r="K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AF537" s="8"/>
    </row>
    <row r="538" ht="15.75" customHeight="1">
      <c r="K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AF538" s="8"/>
    </row>
    <row r="539" ht="15.75" customHeight="1">
      <c r="K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AF539" s="8"/>
    </row>
    <row r="540" ht="15.75" customHeight="1">
      <c r="K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AF540" s="8"/>
    </row>
    <row r="541" ht="15.75" customHeight="1">
      <c r="K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AF541" s="8"/>
    </row>
    <row r="542" ht="15.75" customHeight="1">
      <c r="K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AF542" s="8"/>
    </row>
    <row r="543" ht="15.75" customHeight="1">
      <c r="K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AF543" s="8"/>
    </row>
    <row r="544" ht="15.75" customHeight="1">
      <c r="K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AF544" s="8"/>
    </row>
    <row r="545" ht="15.75" customHeight="1">
      <c r="K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AF545" s="8"/>
    </row>
    <row r="546" ht="15.75" customHeight="1">
      <c r="K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AF546" s="8"/>
    </row>
    <row r="547" ht="15.75" customHeight="1">
      <c r="K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AF547" s="8"/>
    </row>
    <row r="548" ht="15.75" customHeight="1">
      <c r="K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AF548" s="8"/>
    </row>
    <row r="549" ht="15.75" customHeight="1">
      <c r="K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AF549" s="8"/>
    </row>
    <row r="550" ht="15.75" customHeight="1">
      <c r="K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AF550" s="8"/>
    </row>
    <row r="551" ht="15.75" customHeight="1">
      <c r="K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AF551" s="8"/>
    </row>
    <row r="552" ht="15.75" customHeight="1">
      <c r="K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AF552" s="8"/>
    </row>
    <row r="553" ht="15.75" customHeight="1">
      <c r="K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AF553" s="8"/>
    </row>
    <row r="554" ht="15.75" customHeight="1">
      <c r="K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AF554" s="8"/>
    </row>
    <row r="555" ht="15.75" customHeight="1">
      <c r="K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AF555" s="8"/>
    </row>
    <row r="556" ht="15.75" customHeight="1">
      <c r="K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AF556" s="8"/>
    </row>
    <row r="557" ht="15.75" customHeight="1">
      <c r="K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AF557" s="8"/>
    </row>
    <row r="558" ht="15.75" customHeight="1">
      <c r="K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AF558" s="8"/>
    </row>
    <row r="559" ht="15.75" customHeight="1">
      <c r="K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AF559" s="8"/>
    </row>
    <row r="560" ht="15.75" customHeight="1">
      <c r="K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AF560" s="8"/>
    </row>
    <row r="561" ht="15.75" customHeight="1">
      <c r="K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AF561" s="8"/>
    </row>
    <row r="562" ht="15.75" customHeight="1">
      <c r="K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AF562" s="8"/>
    </row>
    <row r="563" ht="15.75" customHeight="1">
      <c r="K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AF563" s="8"/>
    </row>
    <row r="564" ht="15.75" customHeight="1">
      <c r="K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AF564" s="8"/>
    </row>
    <row r="565" ht="15.75" customHeight="1">
      <c r="K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AF565" s="8"/>
    </row>
    <row r="566" ht="15.75" customHeight="1">
      <c r="K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AF566" s="8"/>
    </row>
    <row r="567" ht="15.75" customHeight="1">
      <c r="K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AF567" s="8"/>
    </row>
    <row r="568" ht="15.75" customHeight="1">
      <c r="K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AF568" s="8"/>
    </row>
    <row r="569" ht="15.75" customHeight="1">
      <c r="K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AF569" s="8"/>
    </row>
    <row r="570" ht="15.75" customHeight="1">
      <c r="K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AF570" s="8"/>
    </row>
    <row r="571" ht="15.75" customHeight="1">
      <c r="K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AF571" s="8"/>
    </row>
    <row r="572" ht="15.75" customHeight="1">
      <c r="K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AF572" s="8"/>
    </row>
    <row r="573" ht="15.75" customHeight="1">
      <c r="K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AF573" s="8"/>
    </row>
    <row r="574" ht="15.75" customHeight="1">
      <c r="K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AF574" s="8"/>
    </row>
    <row r="575" ht="15.75" customHeight="1">
      <c r="K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AF575" s="8"/>
    </row>
    <row r="576" ht="15.75" customHeight="1">
      <c r="K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AF576" s="8"/>
    </row>
    <row r="577" ht="15.75" customHeight="1">
      <c r="K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AF577" s="8"/>
    </row>
    <row r="578" ht="15.75" customHeight="1">
      <c r="K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AF578" s="8"/>
    </row>
    <row r="579" ht="15.75" customHeight="1">
      <c r="K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AF579" s="8"/>
    </row>
    <row r="580" ht="15.75" customHeight="1">
      <c r="K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AF580" s="8"/>
    </row>
    <row r="581" ht="15.75" customHeight="1">
      <c r="K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AF581" s="8"/>
    </row>
    <row r="582" ht="15.75" customHeight="1">
      <c r="K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AF582" s="8"/>
    </row>
    <row r="583" ht="15.75" customHeight="1">
      <c r="K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AF583" s="8"/>
    </row>
    <row r="584" ht="15.75" customHeight="1">
      <c r="K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AF584" s="8"/>
    </row>
    <row r="585" ht="15.75" customHeight="1">
      <c r="K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AF585" s="8"/>
    </row>
    <row r="586" ht="15.75" customHeight="1">
      <c r="K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AF586" s="8"/>
    </row>
    <row r="587" ht="15.75" customHeight="1">
      <c r="K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AF587" s="8"/>
    </row>
    <row r="588" ht="15.75" customHeight="1">
      <c r="K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AF588" s="8"/>
    </row>
    <row r="589" ht="15.75" customHeight="1">
      <c r="K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AF589" s="8"/>
    </row>
    <row r="590" ht="15.75" customHeight="1">
      <c r="K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AF590" s="8"/>
    </row>
    <row r="591" ht="15.75" customHeight="1">
      <c r="K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AF591" s="8"/>
    </row>
    <row r="592" ht="15.75" customHeight="1">
      <c r="K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AF592" s="8"/>
    </row>
    <row r="593" ht="15.75" customHeight="1">
      <c r="K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AF593" s="8"/>
    </row>
    <row r="594" ht="15.75" customHeight="1">
      <c r="K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AF594" s="8"/>
    </row>
    <row r="595" ht="15.75" customHeight="1">
      <c r="K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AF595" s="8"/>
    </row>
    <row r="596" ht="15.75" customHeight="1">
      <c r="K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AF596" s="8"/>
    </row>
    <row r="597" ht="15.75" customHeight="1">
      <c r="K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AF597" s="8"/>
    </row>
    <row r="598" ht="15.75" customHeight="1">
      <c r="K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AF598" s="8"/>
    </row>
    <row r="599" ht="15.75" customHeight="1">
      <c r="K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AF599" s="8"/>
    </row>
    <row r="600" ht="15.75" customHeight="1">
      <c r="K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AF600" s="8"/>
    </row>
    <row r="601" ht="15.75" customHeight="1">
      <c r="K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AF601" s="8"/>
    </row>
    <row r="602" ht="15.75" customHeight="1">
      <c r="K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AF602" s="8"/>
    </row>
    <row r="603" ht="15.75" customHeight="1">
      <c r="K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AF603" s="8"/>
    </row>
    <row r="604" ht="15.75" customHeight="1">
      <c r="K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AF604" s="8"/>
    </row>
    <row r="605" ht="15.75" customHeight="1">
      <c r="K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AF605" s="8"/>
    </row>
    <row r="606" ht="15.75" customHeight="1">
      <c r="K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AF606" s="8"/>
    </row>
    <row r="607" ht="15.75" customHeight="1">
      <c r="K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AF607" s="8"/>
    </row>
    <row r="608" ht="15.75" customHeight="1">
      <c r="K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AF608" s="8"/>
    </row>
    <row r="609" ht="15.75" customHeight="1">
      <c r="K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AF609" s="8"/>
    </row>
    <row r="610" ht="15.75" customHeight="1">
      <c r="K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AF610" s="8"/>
    </row>
    <row r="611" ht="15.75" customHeight="1">
      <c r="K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AF611" s="8"/>
    </row>
    <row r="612" ht="15.75" customHeight="1">
      <c r="K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AF612" s="8"/>
    </row>
    <row r="613" ht="15.75" customHeight="1">
      <c r="K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AF613" s="8"/>
    </row>
    <row r="614" ht="15.75" customHeight="1">
      <c r="K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AF614" s="8"/>
    </row>
    <row r="615" ht="15.75" customHeight="1">
      <c r="K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AF615" s="8"/>
    </row>
    <row r="616" ht="15.75" customHeight="1">
      <c r="K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AF616" s="8"/>
    </row>
    <row r="617" ht="15.75" customHeight="1">
      <c r="K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AF617" s="8"/>
    </row>
    <row r="618" ht="15.75" customHeight="1">
      <c r="K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AF618" s="8"/>
    </row>
    <row r="619" ht="15.75" customHeight="1">
      <c r="K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AF619" s="8"/>
    </row>
    <row r="620" ht="15.75" customHeight="1">
      <c r="K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AF620" s="8"/>
    </row>
    <row r="621" ht="15.75" customHeight="1">
      <c r="K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AF621" s="8"/>
    </row>
    <row r="622" ht="15.75" customHeight="1">
      <c r="K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AF622" s="8"/>
    </row>
    <row r="623" ht="15.75" customHeight="1">
      <c r="K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AF623" s="8"/>
    </row>
    <row r="624" ht="15.75" customHeight="1">
      <c r="K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AF624" s="8"/>
    </row>
    <row r="625" ht="15.75" customHeight="1">
      <c r="K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AF625" s="8"/>
    </row>
    <row r="626" ht="15.75" customHeight="1">
      <c r="K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AF626" s="8"/>
    </row>
    <row r="627" ht="15.75" customHeight="1">
      <c r="K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AF627" s="8"/>
    </row>
    <row r="628" ht="15.75" customHeight="1">
      <c r="K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AF628" s="8"/>
    </row>
    <row r="629" ht="15.75" customHeight="1">
      <c r="K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AF629" s="8"/>
    </row>
    <row r="630" ht="15.75" customHeight="1">
      <c r="K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AF630" s="8"/>
    </row>
    <row r="631" ht="15.75" customHeight="1">
      <c r="K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AF631" s="8"/>
    </row>
    <row r="632" ht="15.75" customHeight="1">
      <c r="K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AF632" s="8"/>
    </row>
    <row r="633" ht="15.75" customHeight="1">
      <c r="K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AF633" s="8"/>
    </row>
    <row r="634" ht="15.75" customHeight="1">
      <c r="K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AF634" s="8"/>
    </row>
    <row r="635" ht="15.75" customHeight="1">
      <c r="K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AF635" s="8"/>
    </row>
    <row r="636" ht="15.75" customHeight="1">
      <c r="K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AF636" s="8"/>
    </row>
    <row r="637" ht="15.75" customHeight="1">
      <c r="K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AF637" s="8"/>
    </row>
    <row r="638" ht="15.75" customHeight="1">
      <c r="K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AF638" s="8"/>
    </row>
    <row r="639" ht="15.75" customHeight="1">
      <c r="K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AF639" s="8"/>
    </row>
    <row r="640" ht="15.75" customHeight="1">
      <c r="K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AF640" s="8"/>
    </row>
    <row r="641" ht="15.75" customHeight="1">
      <c r="K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AF641" s="8"/>
    </row>
    <row r="642" ht="15.75" customHeight="1">
      <c r="K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AF642" s="8"/>
    </row>
    <row r="643" ht="15.75" customHeight="1">
      <c r="K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AF643" s="8"/>
    </row>
    <row r="644" ht="15.75" customHeight="1">
      <c r="K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AF644" s="8"/>
    </row>
    <row r="645" ht="15.75" customHeight="1">
      <c r="K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AF645" s="8"/>
    </row>
    <row r="646" ht="15.75" customHeight="1">
      <c r="K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AF646" s="8"/>
    </row>
    <row r="647" ht="15.75" customHeight="1">
      <c r="K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AF647" s="8"/>
    </row>
    <row r="648" ht="15.75" customHeight="1">
      <c r="K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AF648" s="8"/>
    </row>
    <row r="649" ht="15.75" customHeight="1">
      <c r="K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AF649" s="8"/>
    </row>
    <row r="650" ht="15.75" customHeight="1">
      <c r="K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AF650" s="8"/>
    </row>
    <row r="651" ht="15.75" customHeight="1">
      <c r="K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AF651" s="8"/>
    </row>
    <row r="652" ht="15.75" customHeight="1">
      <c r="K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AF652" s="8"/>
    </row>
    <row r="653" ht="15.75" customHeight="1">
      <c r="K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AF653" s="8"/>
    </row>
    <row r="654" ht="15.75" customHeight="1">
      <c r="K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AF654" s="8"/>
    </row>
    <row r="655" ht="15.75" customHeight="1">
      <c r="K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AF655" s="8"/>
    </row>
    <row r="656" ht="15.75" customHeight="1">
      <c r="K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AF656" s="8"/>
    </row>
    <row r="657" ht="15.75" customHeight="1">
      <c r="K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AF657" s="8"/>
    </row>
    <row r="658" ht="15.75" customHeight="1">
      <c r="K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AF658" s="8"/>
    </row>
    <row r="659" ht="15.75" customHeight="1">
      <c r="K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AF659" s="8"/>
    </row>
    <row r="660" ht="15.75" customHeight="1">
      <c r="K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AF660" s="8"/>
    </row>
    <row r="661" ht="15.75" customHeight="1">
      <c r="K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AF661" s="8"/>
    </row>
    <row r="662" ht="15.75" customHeight="1">
      <c r="K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AF662" s="8"/>
    </row>
    <row r="663" ht="15.75" customHeight="1">
      <c r="K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AF663" s="8"/>
    </row>
    <row r="664" ht="15.75" customHeight="1">
      <c r="K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AF664" s="8"/>
    </row>
    <row r="665" ht="15.75" customHeight="1">
      <c r="K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AF665" s="8"/>
    </row>
    <row r="666" ht="15.75" customHeight="1">
      <c r="K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AF666" s="8"/>
    </row>
    <row r="667" ht="15.75" customHeight="1">
      <c r="K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AF667" s="8"/>
    </row>
    <row r="668" ht="15.75" customHeight="1">
      <c r="K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AF668" s="8"/>
    </row>
    <row r="669" ht="15.75" customHeight="1">
      <c r="K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AF669" s="8"/>
    </row>
    <row r="670" ht="15.75" customHeight="1">
      <c r="K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AF670" s="8"/>
    </row>
    <row r="671" ht="15.75" customHeight="1">
      <c r="K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AF671" s="8"/>
    </row>
    <row r="672" ht="15.75" customHeight="1">
      <c r="K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AF672" s="8"/>
    </row>
    <row r="673" ht="15.75" customHeight="1">
      <c r="K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AF673" s="8"/>
    </row>
    <row r="674" ht="15.75" customHeight="1">
      <c r="K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AF674" s="8"/>
    </row>
    <row r="675" ht="15.75" customHeight="1">
      <c r="K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AF675" s="8"/>
    </row>
    <row r="676" ht="15.75" customHeight="1">
      <c r="K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AF676" s="8"/>
    </row>
    <row r="677" ht="15.75" customHeight="1">
      <c r="K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AF677" s="8"/>
    </row>
    <row r="678" ht="15.75" customHeight="1">
      <c r="K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AF678" s="8"/>
    </row>
    <row r="679" ht="15.75" customHeight="1">
      <c r="K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AF679" s="8"/>
    </row>
    <row r="680" ht="15.75" customHeight="1">
      <c r="K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AF680" s="8"/>
    </row>
    <row r="681" ht="15.75" customHeight="1">
      <c r="K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AF681" s="8"/>
    </row>
    <row r="682" ht="15.75" customHeight="1">
      <c r="K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AF682" s="8"/>
    </row>
    <row r="683" ht="15.75" customHeight="1">
      <c r="K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AF683" s="8"/>
    </row>
    <row r="684" ht="15.75" customHeight="1">
      <c r="K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AF684" s="8"/>
    </row>
    <row r="685" ht="15.75" customHeight="1">
      <c r="K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AF685" s="8"/>
    </row>
    <row r="686" ht="15.75" customHeight="1">
      <c r="K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AF686" s="8"/>
    </row>
    <row r="687" ht="15.75" customHeight="1">
      <c r="K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AF687" s="8"/>
    </row>
    <row r="688" ht="15.75" customHeight="1">
      <c r="K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AF688" s="8"/>
    </row>
    <row r="689" ht="15.75" customHeight="1">
      <c r="K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AF689" s="8"/>
    </row>
    <row r="690" ht="15.75" customHeight="1">
      <c r="K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AF690" s="8"/>
    </row>
    <row r="691" ht="15.75" customHeight="1">
      <c r="K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AF691" s="8"/>
    </row>
    <row r="692" ht="15.75" customHeight="1">
      <c r="K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AF692" s="8"/>
    </row>
    <row r="693" ht="15.75" customHeight="1">
      <c r="K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AF693" s="8"/>
    </row>
    <row r="694" ht="15.75" customHeight="1">
      <c r="K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AF694" s="8"/>
    </row>
    <row r="695" ht="15.75" customHeight="1">
      <c r="K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AF695" s="8"/>
    </row>
    <row r="696" ht="15.75" customHeight="1">
      <c r="K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AF696" s="8"/>
    </row>
    <row r="697" ht="15.75" customHeight="1">
      <c r="K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AF697" s="8"/>
    </row>
    <row r="698" ht="15.75" customHeight="1">
      <c r="K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AF698" s="8"/>
    </row>
    <row r="699" ht="15.75" customHeight="1">
      <c r="K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AF699" s="8"/>
    </row>
    <row r="700" ht="15.75" customHeight="1">
      <c r="K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AF700" s="8"/>
    </row>
    <row r="701" ht="15.75" customHeight="1">
      <c r="K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AF701" s="8"/>
    </row>
    <row r="702" ht="15.75" customHeight="1">
      <c r="K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AF702" s="8"/>
    </row>
    <row r="703" ht="15.75" customHeight="1">
      <c r="K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AF703" s="8"/>
    </row>
    <row r="704" ht="15.75" customHeight="1">
      <c r="K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AF704" s="8"/>
    </row>
    <row r="705" ht="15.75" customHeight="1">
      <c r="K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AF705" s="8"/>
    </row>
    <row r="706" ht="15.75" customHeight="1">
      <c r="K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AF706" s="8"/>
    </row>
    <row r="707" ht="15.75" customHeight="1">
      <c r="K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AF707" s="8"/>
    </row>
    <row r="708" ht="15.75" customHeight="1">
      <c r="K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AF708" s="8"/>
    </row>
    <row r="709" ht="15.75" customHeight="1">
      <c r="K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AF709" s="8"/>
    </row>
    <row r="710" ht="15.75" customHeight="1">
      <c r="K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AF710" s="8"/>
    </row>
    <row r="711" ht="15.75" customHeight="1">
      <c r="K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AF711" s="8"/>
    </row>
    <row r="712" ht="15.75" customHeight="1">
      <c r="K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AF712" s="8"/>
    </row>
    <row r="713" ht="15.75" customHeight="1">
      <c r="K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AF713" s="8"/>
    </row>
    <row r="714" ht="15.75" customHeight="1">
      <c r="K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AF714" s="8"/>
    </row>
    <row r="715" ht="15.75" customHeight="1">
      <c r="K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AF715" s="8"/>
    </row>
    <row r="716" ht="15.75" customHeight="1">
      <c r="K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AF716" s="8"/>
    </row>
    <row r="717" ht="15.75" customHeight="1">
      <c r="K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AF717" s="8"/>
    </row>
    <row r="718" ht="15.75" customHeight="1">
      <c r="K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AF718" s="8"/>
    </row>
    <row r="719" ht="15.75" customHeight="1">
      <c r="K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AF719" s="8"/>
    </row>
    <row r="720" ht="15.75" customHeight="1">
      <c r="K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AF720" s="8"/>
    </row>
    <row r="721" ht="15.75" customHeight="1">
      <c r="K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AF721" s="8"/>
    </row>
    <row r="722" ht="15.75" customHeight="1">
      <c r="K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AF722" s="8"/>
    </row>
    <row r="723" ht="15.75" customHeight="1">
      <c r="K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AF723" s="8"/>
    </row>
    <row r="724" ht="15.75" customHeight="1">
      <c r="K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AF724" s="8"/>
    </row>
    <row r="725" ht="15.75" customHeight="1">
      <c r="K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AF725" s="8"/>
    </row>
    <row r="726" ht="15.75" customHeight="1">
      <c r="K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AF726" s="8"/>
    </row>
    <row r="727" ht="15.75" customHeight="1">
      <c r="K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AF727" s="8"/>
    </row>
    <row r="728" ht="15.75" customHeight="1">
      <c r="K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AF728" s="8"/>
    </row>
    <row r="729" ht="15.75" customHeight="1">
      <c r="K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AF729" s="8"/>
    </row>
    <row r="730" ht="15.75" customHeight="1">
      <c r="K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AF730" s="8"/>
    </row>
    <row r="731" ht="15.75" customHeight="1">
      <c r="K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AF731" s="8"/>
    </row>
    <row r="732" ht="15.75" customHeight="1">
      <c r="K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AF732" s="8"/>
    </row>
    <row r="733" ht="15.75" customHeight="1">
      <c r="K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AF733" s="8"/>
    </row>
    <row r="734" ht="15.75" customHeight="1">
      <c r="K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AF734" s="8"/>
    </row>
    <row r="735" ht="15.75" customHeight="1">
      <c r="K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AF735" s="8"/>
    </row>
    <row r="736" ht="15.75" customHeight="1">
      <c r="K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AF736" s="8"/>
    </row>
    <row r="737" ht="15.75" customHeight="1">
      <c r="K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AF737" s="8"/>
    </row>
    <row r="738" ht="15.75" customHeight="1">
      <c r="K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AF738" s="8"/>
    </row>
    <row r="739" ht="15.75" customHeight="1">
      <c r="K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AF739" s="8"/>
    </row>
    <row r="740" ht="15.75" customHeight="1">
      <c r="K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AF740" s="8"/>
    </row>
    <row r="741" ht="15.75" customHeight="1">
      <c r="K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AF741" s="8"/>
    </row>
    <row r="742" ht="15.75" customHeight="1">
      <c r="K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AF742" s="8"/>
    </row>
    <row r="743" ht="15.75" customHeight="1">
      <c r="K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AF743" s="8"/>
    </row>
    <row r="744" ht="15.75" customHeight="1">
      <c r="K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AF744" s="8"/>
    </row>
    <row r="745" ht="15.75" customHeight="1">
      <c r="K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AF745" s="8"/>
    </row>
    <row r="746" ht="15.75" customHeight="1">
      <c r="K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AF746" s="8"/>
    </row>
    <row r="747" ht="15.75" customHeight="1">
      <c r="K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AF747" s="8"/>
    </row>
    <row r="748" ht="15.75" customHeight="1">
      <c r="K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AF748" s="8"/>
    </row>
    <row r="749" ht="15.75" customHeight="1">
      <c r="K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AF749" s="8"/>
    </row>
    <row r="750" ht="15.75" customHeight="1">
      <c r="K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AF750" s="8"/>
    </row>
    <row r="751" ht="15.75" customHeight="1">
      <c r="K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AF751" s="8"/>
    </row>
    <row r="752" ht="15.75" customHeight="1">
      <c r="K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AF752" s="8"/>
    </row>
    <row r="753" ht="15.75" customHeight="1">
      <c r="K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AF753" s="8"/>
    </row>
    <row r="754" ht="15.75" customHeight="1">
      <c r="K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AF754" s="8"/>
    </row>
    <row r="755" ht="15.75" customHeight="1">
      <c r="K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AF755" s="8"/>
    </row>
    <row r="756" ht="15.75" customHeight="1">
      <c r="K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AF756" s="8"/>
    </row>
    <row r="757" ht="15.75" customHeight="1">
      <c r="K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AF757" s="8"/>
    </row>
    <row r="758" ht="15.75" customHeight="1">
      <c r="K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AF758" s="8"/>
    </row>
    <row r="759" ht="15.75" customHeight="1">
      <c r="K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AF759" s="8"/>
    </row>
    <row r="760" ht="15.75" customHeight="1">
      <c r="K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AF760" s="8"/>
    </row>
    <row r="761" ht="15.75" customHeight="1">
      <c r="K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AF761" s="8"/>
    </row>
    <row r="762" ht="15.75" customHeight="1">
      <c r="K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AF762" s="8"/>
    </row>
    <row r="763" ht="15.75" customHeight="1">
      <c r="K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AF763" s="8"/>
    </row>
    <row r="764" ht="15.75" customHeight="1">
      <c r="K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AF764" s="8"/>
    </row>
    <row r="765" ht="15.75" customHeight="1">
      <c r="K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AF765" s="8"/>
    </row>
    <row r="766" ht="15.75" customHeight="1">
      <c r="K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AF766" s="8"/>
    </row>
    <row r="767" ht="15.75" customHeight="1">
      <c r="K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AF767" s="8"/>
    </row>
    <row r="768" ht="15.75" customHeight="1">
      <c r="K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AF768" s="8"/>
    </row>
    <row r="769" ht="15.75" customHeight="1">
      <c r="K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AF769" s="8"/>
    </row>
    <row r="770" ht="15.75" customHeight="1">
      <c r="K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AF770" s="8"/>
    </row>
    <row r="771" ht="15.75" customHeight="1">
      <c r="K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AF771" s="8"/>
    </row>
    <row r="772" ht="15.75" customHeight="1">
      <c r="K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AF772" s="8"/>
    </row>
    <row r="773" ht="15.75" customHeight="1">
      <c r="K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AF773" s="8"/>
    </row>
    <row r="774" ht="15.75" customHeight="1">
      <c r="K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AF774" s="8"/>
    </row>
    <row r="775" ht="15.75" customHeight="1">
      <c r="K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AF775" s="8"/>
    </row>
    <row r="776" ht="15.75" customHeight="1">
      <c r="K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AF776" s="8"/>
    </row>
    <row r="777" ht="15.75" customHeight="1">
      <c r="K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AF777" s="8"/>
    </row>
    <row r="778" ht="15.75" customHeight="1">
      <c r="K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AF778" s="8"/>
    </row>
    <row r="779" ht="15.75" customHeight="1">
      <c r="K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AF779" s="8"/>
    </row>
    <row r="780" ht="15.75" customHeight="1">
      <c r="K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AF780" s="8"/>
    </row>
    <row r="781" ht="15.75" customHeight="1">
      <c r="K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AF781" s="8"/>
    </row>
    <row r="782" ht="15.75" customHeight="1">
      <c r="K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AF782" s="8"/>
    </row>
    <row r="783" ht="15.75" customHeight="1">
      <c r="K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AF783" s="8"/>
    </row>
    <row r="784" ht="15.75" customHeight="1">
      <c r="K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AF784" s="8"/>
    </row>
    <row r="785" ht="15.75" customHeight="1">
      <c r="K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AF785" s="8"/>
    </row>
    <row r="786" ht="15.75" customHeight="1">
      <c r="K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AF786" s="8"/>
    </row>
    <row r="787" ht="15.75" customHeight="1">
      <c r="K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AF787" s="8"/>
    </row>
    <row r="788" ht="15.75" customHeight="1">
      <c r="K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AF788" s="8"/>
    </row>
    <row r="789" ht="15.75" customHeight="1">
      <c r="K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AF789" s="8"/>
    </row>
    <row r="790" ht="15.75" customHeight="1">
      <c r="K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AF790" s="8"/>
    </row>
    <row r="791" ht="15.75" customHeight="1">
      <c r="K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AF791" s="8"/>
    </row>
    <row r="792" ht="15.75" customHeight="1">
      <c r="K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AF792" s="8"/>
    </row>
    <row r="793" ht="15.75" customHeight="1">
      <c r="K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AF793" s="8"/>
    </row>
    <row r="794" ht="15.75" customHeight="1">
      <c r="K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AF794" s="8"/>
    </row>
    <row r="795" ht="15.75" customHeight="1">
      <c r="K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AF795" s="8"/>
    </row>
    <row r="796" ht="15.75" customHeight="1">
      <c r="K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AF796" s="8"/>
    </row>
    <row r="797" ht="15.75" customHeight="1">
      <c r="K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AF797" s="8"/>
    </row>
    <row r="798" ht="15.75" customHeight="1">
      <c r="K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AF798" s="8"/>
    </row>
    <row r="799" ht="15.75" customHeight="1">
      <c r="K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AF799" s="8"/>
    </row>
    <row r="800" ht="15.75" customHeight="1">
      <c r="K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AF800" s="8"/>
    </row>
    <row r="801" ht="15.75" customHeight="1">
      <c r="K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AF801" s="8"/>
    </row>
    <row r="802" ht="15.75" customHeight="1">
      <c r="K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AF802" s="8"/>
    </row>
    <row r="803" ht="15.75" customHeight="1">
      <c r="K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AF803" s="8"/>
    </row>
    <row r="804" ht="15.75" customHeight="1">
      <c r="K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AF804" s="8"/>
    </row>
    <row r="805" ht="15.75" customHeight="1">
      <c r="K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AF805" s="8"/>
    </row>
    <row r="806" ht="15.75" customHeight="1">
      <c r="K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AF806" s="8"/>
    </row>
    <row r="807" ht="15.75" customHeight="1">
      <c r="K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AF807" s="8"/>
    </row>
    <row r="808" ht="15.75" customHeight="1">
      <c r="K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AF808" s="8"/>
    </row>
    <row r="809" ht="15.75" customHeight="1">
      <c r="K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AF809" s="8"/>
    </row>
    <row r="810" ht="15.75" customHeight="1">
      <c r="K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AF810" s="8"/>
    </row>
    <row r="811" ht="15.75" customHeight="1">
      <c r="K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AF811" s="8"/>
    </row>
    <row r="812" ht="15.75" customHeight="1">
      <c r="K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AF812" s="8"/>
    </row>
    <row r="813" ht="15.75" customHeight="1">
      <c r="K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AF813" s="8"/>
    </row>
    <row r="814" ht="15.75" customHeight="1">
      <c r="K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AF814" s="8"/>
    </row>
    <row r="815" ht="15.75" customHeight="1">
      <c r="K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AF815" s="8"/>
    </row>
    <row r="816" ht="15.75" customHeight="1">
      <c r="K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AF816" s="8"/>
    </row>
    <row r="817" ht="15.75" customHeight="1">
      <c r="K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AF817" s="8"/>
    </row>
    <row r="818" ht="15.75" customHeight="1">
      <c r="K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AF818" s="8"/>
    </row>
    <row r="819" ht="15.75" customHeight="1">
      <c r="K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AF819" s="8"/>
    </row>
    <row r="820" ht="15.75" customHeight="1">
      <c r="K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AF820" s="8"/>
    </row>
    <row r="821" ht="15.75" customHeight="1">
      <c r="K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AF821" s="8"/>
    </row>
    <row r="822" ht="15.75" customHeight="1">
      <c r="K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AF822" s="8"/>
    </row>
    <row r="823" ht="15.75" customHeight="1">
      <c r="K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AF823" s="8"/>
    </row>
    <row r="824" ht="15.75" customHeight="1">
      <c r="K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AF824" s="8"/>
    </row>
    <row r="825" ht="15.75" customHeight="1">
      <c r="K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AF825" s="8"/>
    </row>
    <row r="826" ht="15.75" customHeight="1">
      <c r="K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AF826" s="8"/>
    </row>
    <row r="827" ht="15.75" customHeight="1">
      <c r="K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AF827" s="8"/>
    </row>
    <row r="828" ht="15.75" customHeight="1">
      <c r="K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AF828" s="8"/>
    </row>
    <row r="829" ht="15.75" customHeight="1">
      <c r="K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AF829" s="8"/>
    </row>
    <row r="830" ht="15.75" customHeight="1">
      <c r="K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AF830" s="8"/>
    </row>
    <row r="831" ht="15.75" customHeight="1">
      <c r="K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AF831" s="8"/>
    </row>
    <row r="832" ht="15.75" customHeight="1">
      <c r="K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AF832" s="8"/>
    </row>
    <row r="833" ht="15.75" customHeight="1">
      <c r="K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AF833" s="8"/>
    </row>
    <row r="834" ht="15.75" customHeight="1">
      <c r="K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AF834" s="8"/>
    </row>
    <row r="835" ht="15.75" customHeight="1">
      <c r="K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AF835" s="8"/>
    </row>
    <row r="836" ht="15.75" customHeight="1">
      <c r="K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AF836" s="8"/>
    </row>
    <row r="837" ht="15.75" customHeight="1">
      <c r="K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AF837" s="8"/>
    </row>
    <row r="838" ht="15.75" customHeight="1">
      <c r="K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AF838" s="8"/>
    </row>
    <row r="839" ht="15.75" customHeight="1">
      <c r="K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AF839" s="8"/>
    </row>
    <row r="840" ht="15.75" customHeight="1">
      <c r="K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AF840" s="8"/>
    </row>
    <row r="841" ht="15.75" customHeight="1">
      <c r="K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AF841" s="8"/>
    </row>
    <row r="842" ht="15.75" customHeight="1">
      <c r="K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AF842" s="8"/>
    </row>
    <row r="843" ht="15.75" customHeight="1">
      <c r="K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AF843" s="8"/>
    </row>
    <row r="844" ht="15.75" customHeight="1">
      <c r="K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AF844" s="8"/>
    </row>
    <row r="845" ht="15.75" customHeight="1">
      <c r="K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AF845" s="8"/>
    </row>
    <row r="846" ht="15.75" customHeight="1">
      <c r="K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AF846" s="8"/>
    </row>
    <row r="847" ht="15.75" customHeight="1">
      <c r="K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AF847" s="8"/>
    </row>
    <row r="848" ht="15.75" customHeight="1">
      <c r="K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AF848" s="8"/>
    </row>
    <row r="849" ht="15.75" customHeight="1">
      <c r="K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AF849" s="8"/>
    </row>
    <row r="850" ht="15.75" customHeight="1">
      <c r="K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AF850" s="8"/>
    </row>
    <row r="851" ht="15.75" customHeight="1">
      <c r="K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AF851" s="8"/>
    </row>
    <row r="852" ht="15.75" customHeight="1">
      <c r="K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AF852" s="8"/>
    </row>
    <row r="853" ht="15.75" customHeight="1">
      <c r="K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AF853" s="8"/>
    </row>
    <row r="854" ht="15.75" customHeight="1">
      <c r="K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AF854" s="8"/>
    </row>
    <row r="855" ht="15.75" customHeight="1">
      <c r="K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AF855" s="8"/>
    </row>
    <row r="856" ht="15.75" customHeight="1">
      <c r="K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AF856" s="8"/>
    </row>
    <row r="857" ht="15.75" customHeight="1">
      <c r="K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AF857" s="8"/>
    </row>
    <row r="858" ht="15.75" customHeight="1">
      <c r="K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AF858" s="8"/>
    </row>
    <row r="859" ht="15.75" customHeight="1">
      <c r="K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AF859" s="8"/>
    </row>
    <row r="860" ht="15.75" customHeight="1">
      <c r="K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AF860" s="8"/>
    </row>
    <row r="861" ht="15.75" customHeight="1">
      <c r="K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AF861" s="8"/>
    </row>
    <row r="862" ht="15.75" customHeight="1">
      <c r="K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AF862" s="8"/>
    </row>
    <row r="863" ht="15.75" customHeight="1">
      <c r="K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AF863" s="8"/>
    </row>
    <row r="864" ht="15.75" customHeight="1">
      <c r="K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AF864" s="8"/>
    </row>
    <row r="865" ht="15.75" customHeight="1">
      <c r="K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AF865" s="8"/>
    </row>
    <row r="866" ht="15.75" customHeight="1">
      <c r="K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AF866" s="8"/>
    </row>
    <row r="867" ht="15.75" customHeight="1">
      <c r="K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AF867" s="8"/>
    </row>
    <row r="868" ht="15.75" customHeight="1">
      <c r="K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AF868" s="8"/>
    </row>
    <row r="869" ht="15.75" customHeight="1">
      <c r="K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AF869" s="8"/>
    </row>
    <row r="870" ht="15.75" customHeight="1">
      <c r="K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AF870" s="8"/>
    </row>
    <row r="871" ht="15.75" customHeight="1">
      <c r="K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AF871" s="8"/>
    </row>
    <row r="872" ht="15.75" customHeight="1">
      <c r="K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AF872" s="8"/>
    </row>
    <row r="873" ht="15.75" customHeight="1">
      <c r="K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AF873" s="8"/>
    </row>
    <row r="874" ht="15.75" customHeight="1">
      <c r="K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AF874" s="8"/>
    </row>
    <row r="875" ht="15.75" customHeight="1">
      <c r="K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AF875" s="8"/>
    </row>
    <row r="876" ht="15.75" customHeight="1">
      <c r="K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AF876" s="8"/>
    </row>
    <row r="877" ht="15.75" customHeight="1">
      <c r="K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AF877" s="8"/>
    </row>
    <row r="878" ht="15.75" customHeight="1">
      <c r="K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AF878" s="8"/>
    </row>
    <row r="879" ht="15.75" customHeight="1">
      <c r="K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AF879" s="8"/>
    </row>
    <row r="880" ht="15.75" customHeight="1">
      <c r="K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AF880" s="8"/>
    </row>
    <row r="881" ht="15.75" customHeight="1">
      <c r="K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AF881" s="8"/>
    </row>
    <row r="882" ht="15.75" customHeight="1">
      <c r="K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AF882" s="8"/>
    </row>
    <row r="883" ht="15.75" customHeight="1">
      <c r="K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AF883" s="8"/>
    </row>
    <row r="884" ht="15.75" customHeight="1">
      <c r="K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AF884" s="8"/>
    </row>
    <row r="885" ht="15.75" customHeight="1">
      <c r="K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AF885" s="8"/>
    </row>
    <row r="886" ht="15.75" customHeight="1">
      <c r="K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AF886" s="8"/>
    </row>
    <row r="887" ht="15.75" customHeight="1">
      <c r="K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AF887" s="8"/>
    </row>
    <row r="888" ht="15.75" customHeight="1">
      <c r="K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AF888" s="8"/>
    </row>
    <row r="889" ht="15.75" customHeight="1">
      <c r="K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AF889" s="8"/>
    </row>
    <row r="890" ht="15.75" customHeight="1">
      <c r="K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AF890" s="8"/>
    </row>
    <row r="891" ht="15.75" customHeight="1">
      <c r="K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AF891" s="8"/>
    </row>
    <row r="892" ht="15.75" customHeight="1">
      <c r="K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AF892" s="8"/>
    </row>
    <row r="893" ht="15.75" customHeight="1">
      <c r="K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AF893" s="8"/>
    </row>
    <row r="894" ht="15.75" customHeight="1">
      <c r="K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AF894" s="8"/>
    </row>
    <row r="895" ht="15.75" customHeight="1">
      <c r="K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AF895" s="8"/>
    </row>
    <row r="896" ht="15.75" customHeight="1">
      <c r="K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AF896" s="8"/>
    </row>
    <row r="897" ht="15.75" customHeight="1">
      <c r="K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AF897" s="8"/>
    </row>
    <row r="898" ht="15.75" customHeight="1">
      <c r="K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AF898" s="8"/>
    </row>
    <row r="899" ht="15.75" customHeight="1">
      <c r="K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AF899" s="8"/>
    </row>
    <row r="900" ht="15.75" customHeight="1">
      <c r="K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AF900" s="8"/>
    </row>
    <row r="901" ht="15.75" customHeight="1">
      <c r="K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AF901" s="8"/>
    </row>
    <row r="902" ht="15.75" customHeight="1">
      <c r="K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AF902" s="8"/>
    </row>
    <row r="903" ht="15.75" customHeight="1">
      <c r="K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AF903" s="8"/>
    </row>
    <row r="904" ht="15.75" customHeight="1">
      <c r="K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AF904" s="8"/>
    </row>
    <row r="905" ht="15.75" customHeight="1">
      <c r="K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AF905" s="8"/>
    </row>
    <row r="906" ht="15.75" customHeight="1">
      <c r="K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AF906" s="8"/>
    </row>
    <row r="907" ht="15.75" customHeight="1">
      <c r="K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AF907" s="8"/>
    </row>
    <row r="908" ht="15.75" customHeight="1">
      <c r="K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AF908" s="8"/>
    </row>
    <row r="909" ht="15.75" customHeight="1">
      <c r="K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AF909" s="8"/>
    </row>
    <row r="910" ht="15.75" customHeight="1">
      <c r="K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AF910" s="8"/>
    </row>
    <row r="911" ht="15.75" customHeight="1">
      <c r="K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AF911" s="8"/>
    </row>
    <row r="912" ht="15.75" customHeight="1">
      <c r="K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AF912" s="8"/>
    </row>
    <row r="913" ht="15.75" customHeight="1">
      <c r="K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AF913" s="8"/>
    </row>
    <row r="914" ht="15.75" customHeight="1">
      <c r="K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AF914" s="8"/>
    </row>
    <row r="915" ht="15.75" customHeight="1">
      <c r="K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AF915" s="8"/>
    </row>
    <row r="916" ht="15.75" customHeight="1">
      <c r="K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AF916" s="8"/>
    </row>
    <row r="917" ht="15.75" customHeight="1">
      <c r="K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AF917" s="8"/>
    </row>
    <row r="918" ht="15.75" customHeight="1">
      <c r="K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AF918" s="8"/>
    </row>
    <row r="919" ht="15.75" customHeight="1">
      <c r="K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AF919" s="8"/>
    </row>
    <row r="920" ht="15.75" customHeight="1">
      <c r="K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AF920" s="8"/>
    </row>
    <row r="921" ht="15.75" customHeight="1">
      <c r="K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AF921" s="8"/>
    </row>
    <row r="922" ht="15.75" customHeight="1">
      <c r="K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AF922" s="8"/>
    </row>
    <row r="923" ht="15.75" customHeight="1">
      <c r="K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AF923" s="8"/>
    </row>
    <row r="924" ht="15.75" customHeight="1">
      <c r="K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AF924" s="8"/>
    </row>
    <row r="925" ht="15.75" customHeight="1">
      <c r="K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AF925" s="8"/>
    </row>
    <row r="926" ht="15.75" customHeight="1">
      <c r="K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AF926" s="8"/>
    </row>
    <row r="927" ht="15.75" customHeight="1">
      <c r="K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AF927" s="8"/>
    </row>
    <row r="928" ht="15.75" customHeight="1">
      <c r="K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AF928" s="8"/>
    </row>
    <row r="929" ht="15.75" customHeight="1">
      <c r="K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AF929" s="8"/>
    </row>
    <row r="930" ht="15.75" customHeight="1">
      <c r="K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AF930" s="8"/>
    </row>
    <row r="931" ht="15.75" customHeight="1">
      <c r="K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AF931" s="8"/>
    </row>
    <row r="932" ht="15.75" customHeight="1">
      <c r="K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AF932" s="8"/>
    </row>
    <row r="933" ht="15.75" customHeight="1">
      <c r="K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AF933" s="8"/>
    </row>
    <row r="934" ht="15.75" customHeight="1">
      <c r="K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AF934" s="8"/>
    </row>
    <row r="935" ht="15.75" customHeight="1">
      <c r="K935" s="8"/>
      <c r="P935" s="9"/>
      <c r="Q935" s="9"/>
      <c r="R935" s="9"/>
      <c r="S935" s="9"/>
      <c r="T935" s="9"/>
      <c r="U935" s="9"/>
      <c r="V935" s="9"/>
      <c r="W935" s="9"/>
      <c r="X935" s="9"/>
      <c r="Y935" s="9"/>
      <c r="AF935" s="8"/>
    </row>
    <row r="936" ht="15.75" customHeight="1">
      <c r="K936" s="8"/>
      <c r="P936" s="9"/>
      <c r="Q936" s="9"/>
      <c r="R936" s="9"/>
      <c r="S936" s="9"/>
      <c r="T936" s="9"/>
      <c r="U936" s="9"/>
      <c r="V936" s="9"/>
      <c r="W936" s="9"/>
      <c r="X936" s="9"/>
      <c r="Y936" s="9"/>
      <c r="AF936" s="8"/>
    </row>
    <row r="937" ht="15.75" customHeight="1">
      <c r="K937" s="8"/>
      <c r="P937" s="9"/>
      <c r="Q937" s="9"/>
      <c r="R937" s="9"/>
      <c r="S937" s="9"/>
      <c r="T937" s="9"/>
      <c r="U937" s="9"/>
      <c r="V937" s="9"/>
      <c r="W937" s="9"/>
      <c r="X937" s="9"/>
      <c r="Y937" s="9"/>
      <c r="AF937" s="8"/>
    </row>
    <row r="938" ht="15.75" customHeight="1">
      <c r="K938" s="8"/>
      <c r="P938" s="9"/>
      <c r="Q938" s="9"/>
      <c r="R938" s="9"/>
      <c r="S938" s="9"/>
      <c r="T938" s="9"/>
      <c r="U938" s="9"/>
      <c r="V938" s="9"/>
      <c r="W938" s="9"/>
      <c r="X938" s="9"/>
      <c r="Y938" s="9"/>
      <c r="AF938" s="8"/>
    </row>
    <row r="939" ht="15.75" customHeight="1">
      <c r="K939" s="8"/>
      <c r="P939" s="9"/>
      <c r="Q939" s="9"/>
      <c r="R939" s="9"/>
      <c r="S939" s="9"/>
      <c r="T939" s="9"/>
      <c r="U939" s="9"/>
      <c r="V939" s="9"/>
      <c r="W939" s="9"/>
      <c r="X939" s="9"/>
      <c r="Y939" s="9"/>
      <c r="AF939" s="8"/>
    </row>
    <row r="940" ht="15.75" customHeight="1">
      <c r="K940" s="8"/>
      <c r="P940" s="9"/>
      <c r="Q940" s="9"/>
      <c r="R940" s="9"/>
      <c r="S940" s="9"/>
      <c r="T940" s="9"/>
      <c r="U940" s="9"/>
      <c r="V940" s="9"/>
      <c r="W940" s="9"/>
      <c r="X940" s="9"/>
      <c r="Y940" s="9"/>
      <c r="AF940" s="8"/>
    </row>
    <row r="941" ht="15.75" customHeight="1">
      <c r="K941" s="8"/>
      <c r="P941" s="9"/>
      <c r="Q941" s="9"/>
      <c r="R941" s="9"/>
      <c r="S941" s="9"/>
      <c r="T941" s="9"/>
      <c r="U941" s="9"/>
      <c r="V941" s="9"/>
      <c r="W941" s="9"/>
      <c r="X941" s="9"/>
      <c r="Y941" s="9"/>
      <c r="AF941" s="8"/>
    </row>
    <row r="942" ht="15.75" customHeight="1">
      <c r="K942" s="8"/>
      <c r="P942" s="9"/>
      <c r="Q942" s="9"/>
      <c r="R942" s="9"/>
      <c r="S942" s="9"/>
      <c r="T942" s="9"/>
      <c r="U942" s="9"/>
      <c r="V942" s="9"/>
      <c r="W942" s="9"/>
      <c r="X942" s="9"/>
      <c r="Y942" s="9"/>
      <c r="AF942" s="8"/>
    </row>
    <row r="943" ht="15.75" customHeight="1">
      <c r="K943" s="8"/>
      <c r="P943" s="9"/>
      <c r="Q943" s="9"/>
      <c r="R943" s="9"/>
      <c r="S943" s="9"/>
      <c r="T943" s="9"/>
      <c r="U943" s="9"/>
      <c r="V943" s="9"/>
      <c r="W943" s="9"/>
      <c r="X943" s="9"/>
      <c r="Y943" s="9"/>
      <c r="AF943" s="8"/>
    </row>
    <row r="944" ht="15.75" customHeight="1">
      <c r="K944" s="8"/>
      <c r="P944" s="9"/>
      <c r="Q944" s="9"/>
      <c r="R944" s="9"/>
      <c r="S944" s="9"/>
      <c r="T944" s="9"/>
      <c r="U944" s="9"/>
      <c r="V944" s="9"/>
      <c r="W944" s="9"/>
      <c r="X944" s="9"/>
      <c r="Y944" s="9"/>
      <c r="AF944" s="8"/>
    </row>
    <row r="945" ht="15.75" customHeight="1">
      <c r="K945" s="8"/>
      <c r="P945" s="9"/>
      <c r="Q945" s="9"/>
      <c r="R945" s="9"/>
      <c r="S945" s="9"/>
      <c r="T945" s="9"/>
      <c r="U945" s="9"/>
      <c r="V945" s="9"/>
      <c r="W945" s="9"/>
      <c r="X945" s="9"/>
      <c r="Y945" s="9"/>
      <c r="AF945" s="8"/>
    </row>
    <row r="946" ht="15.75" customHeight="1">
      <c r="K946" s="8"/>
      <c r="P946" s="9"/>
      <c r="Q946" s="9"/>
      <c r="R946" s="9"/>
      <c r="S946" s="9"/>
      <c r="T946" s="9"/>
      <c r="U946" s="9"/>
      <c r="V946" s="9"/>
      <c r="W946" s="9"/>
      <c r="X946" s="9"/>
      <c r="Y946" s="9"/>
      <c r="AF946" s="8"/>
    </row>
    <row r="947" ht="15.75" customHeight="1">
      <c r="K947" s="8"/>
      <c r="P947" s="9"/>
      <c r="Q947" s="9"/>
      <c r="R947" s="9"/>
      <c r="S947" s="9"/>
      <c r="T947" s="9"/>
      <c r="U947" s="9"/>
      <c r="V947" s="9"/>
      <c r="W947" s="9"/>
      <c r="X947" s="9"/>
      <c r="Y947" s="9"/>
      <c r="AF947" s="8"/>
    </row>
    <row r="948" ht="15.75" customHeight="1">
      <c r="K948" s="8"/>
      <c r="P948" s="9"/>
      <c r="Q948" s="9"/>
      <c r="R948" s="9"/>
      <c r="S948" s="9"/>
      <c r="T948" s="9"/>
      <c r="U948" s="9"/>
      <c r="V948" s="9"/>
      <c r="W948" s="9"/>
      <c r="X948" s="9"/>
      <c r="Y948" s="9"/>
      <c r="AF948" s="8"/>
    </row>
    <row r="949" ht="15.75" customHeight="1">
      <c r="K949" s="8"/>
      <c r="P949" s="9"/>
      <c r="Q949" s="9"/>
      <c r="R949" s="9"/>
      <c r="S949" s="9"/>
      <c r="T949" s="9"/>
      <c r="U949" s="9"/>
      <c r="V949" s="9"/>
      <c r="W949" s="9"/>
      <c r="X949" s="9"/>
      <c r="Y949" s="9"/>
      <c r="AF949" s="8"/>
    </row>
    <row r="950" ht="15.75" customHeight="1">
      <c r="K950" s="8"/>
      <c r="P950" s="9"/>
      <c r="Q950" s="9"/>
      <c r="R950" s="9"/>
      <c r="S950" s="9"/>
      <c r="T950" s="9"/>
      <c r="U950" s="9"/>
      <c r="V950" s="9"/>
      <c r="W950" s="9"/>
      <c r="X950" s="9"/>
      <c r="Y950" s="9"/>
      <c r="AF950" s="8"/>
    </row>
    <row r="951" ht="15.75" customHeight="1">
      <c r="K951" s="8"/>
      <c r="P951" s="9"/>
      <c r="Q951" s="9"/>
      <c r="R951" s="9"/>
      <c r="S951" s="9"/>
      <c r="T951" s="9"/>
      <c r="U951" s="9"/>
      <c r="V951" s="9"/>
      <c r="W951" s="9"/>
      <c r="X951" s="9"/>
      <c r="Y951" s="9"/>
      <c r="AF951" s="8"/>
    </row>
    <row r="952" ht="15.75" customHeight="1">
      <c r="K952" s="8"/>
      <c r="P952" s="9"/>
      <c r="Q952" s="9"/>
      <c r="R952" s="9"/>
      <c r="S952" s="9"/>
      <c r="T952" s="9"/>
      <c r="U952" s="9"/>
      <c r="V952" s="9"/>
      <c r="W952" s="9"/>
      <c r="X952" s="9"/>
      <c r="Y952" s="9"/>
      <c r="AF952" s="8"/>
    </row>
    <row r="953" ht="15.75" customHeight="1">
      <c r="K953" s="8"/>
      <c r="P953" s="9"/>
      <c r="Q953" s="9"/>
      <c r="R953" s="9"/>
      <c r="S953" s="9"/>
      <c r="T953" s="9"/>
      <c r="U953" s="9"/>
      <c r="V953" s="9"/>
      <c r="W953" s="9"/>
      <c r="X953" s="9"/>
      <c r="Y953" s="9"/>
      <c r="AF953" s="8"/>
    </row>
    <row r="954" ht="15.75" customHeight="1">
      <c r="K954" s="8"/>
      <c r="P954" s="9"/>
      <c r="Q954" s="9"/>
      <c r="R954" s="9"/>
      <c r="S954" s="9"/>
      <c r="T954" s="9"/>
      <c r="U954" s="9"/>
      <c r="V954" s="9"/>
      <c r="W954" s="9"/>
      <c r="X954" s="9"/>
      <c r="Y954" s="9"/>
      <c r="AF954" s="8"/>
    </row>
    <row r="955" ht="15.75" customHeight="1">
      <c r="K955" s="8"/>
      <c r="P955" s="9"/>
      <c r="Q955" s="9"/>
      <c r="R955" s="9"/>
      <c r="S955" s="9"/>
      <c r="T955" s="9"/>
      <c r="U955" s="9"/>
      <c r="V955" s="9"/>
      <c r="W955" s="9"/>
      <c r="X955" s="9"/>
      <c r="Y955" s="9"/>
      <c r="AF955" s="8"/>
    </row>
    <row r="956" ht="15.75" customHeight="1">
      <c r="K956" s="8"/>
      <c r="P956" s="9"/>
      <c r="Q956" s="9"/>
      <c r="R956" s="9"/>
      <c r="S956" s="9"/>
      <c r="T956" s="9"/>
      <c r="U956" s="9"/>
      <c r="V956" s="9"/>
      <c r="W956" s="9"/>
      <c r="X956" s="9"/>
      <c r="Y956" s="9"/>
      <c r="AF956" s="8"/>
    </row>
    <row r="957" ht="15.75" customHeight="1">
      <c r="K957" s="8"/>
      <c r="P957" s="9"/>
      <c r="Q957" s="9"/>
      <c r="R957" s="9"/>
      <c r="S957" s="9"/>
      <c r="T957" s="9"/>
      <c r="U957" s="9"/>
      <c r="V957" s="9"/>
      <c r="W957" s="9"/>
      <c r="X957" s="9"/>
      <c r="Y957" s="9"/>
      <c r="AF957" s="8"/>
    </row>
    <row r="958" ht="15.75" customHeight="1">
      <c r="K958" s="8"/>
      <c r="P958" s="9"/>
      <c r="Q958" s="9"/>
      <c r="R958" s="9"/>
      <c r="S958" s="9"/>
      <c r="T958" s="9"/>
      <c r="U958" s="9"/>
      <c r="V958" s="9"/>
      <c r="W958" s="9"/>
      <c r="X958" s="9"/>
      <c r="Y958" s="9"/>
      <c r="AF958" s="8"/>
    </row>
    <row r="959" ht="15.75" customHeight="1">
      <c r="K959" s="8"/>
      <c r="P959" s="9"/>
      <c r="Q959" s="9"/>
      <c r="R959" s="9"/>
      <c r="S959" s="9"/>
      <c r="T959" s="9"/>
      <c r="U959" s="9"/>
      <c r="V959" s="9"/>
      <c r="W959" s="9"/>
      <c r="X959" s="9"/>
      <c r="Y959" s="9"/>
      <c r="AF959" s="8"/>
    </row>
    <row r="960" ht="15.75" customHeight="1">
      <c r="K960" s="8"/>
      <c r="P960" s="9"/>
      <c r="Q960" s="9"/>
      <c r="R960" s="9"/>
      <c r="S960" s="9"/>
      <c r="T960" s="9"/>
      <c r="U960" s="9"/>
      <c r="V960" s="9"/>
      <c r="W960" s="9"/>
      <c r="X960" s="9"/>
      <c r="Y960" s="9"/>
      <c r="AF960" s="8"/>
    </row>
    <row r="961" ht="15.75" customHeight="1">
      <c r="K961" s="8"/>
      <c r="P961" s="9"/>
      <c r="Q961" s="9"/>
      <c r="R961" s="9"/>
      <c r="S961" s="9"/>
      <c r="T961" s="9"/>
      <c r="U961" s="9"/>
      <c r="V961" s="9"/>
      <c r="W961" s="9"/>
      <c r="X961" s="9"/>
      <c r="Y961" s="9"/>
      <c r="AF961" s="8"/>
    </row>
    <row r="962" ht="15.75" customHeight="1">
      <c r="K962" s="8"/>
      <c r="P962" s="9"/>
      <c r="Q962" s="9"/>
      <c r="R962" s="9"/>
      <c r="S962" s="9"/>
      <c r="T962" s="9"/>
      <c r="U962" s="9"/>
      <c r="V962" s="9"/>
      <c r="W962" s="9"/>
      <c r="X962" s="9"/>
      <c r="Y962" s="9"/>
      <c r="AF962" s="8"/>
    </row>
    <row r="963" ht="15.75" customHeight="1">
      <c r="K963" s="8"/>
      <c r="P963" s="9"/>
      <c r="Q963" s="9"/>
      <c r="R963" s="9"/>
      <c r="S963" s="9"/>
      <c r="T963" s="9"/>
      <c r="U963" s="9"/>
      <c r="V963" s="9"/>
      <c r="W963" s="9"/>
      <c r="X963" s="9"/>
      <c r="Y963" s="9"/>
      <c r="AF963" s="8"/>
    </row>
    <row r="964" ht="15.75" customHeight="1">
      <c r="K964" s="8"/>
      <c r="P964" s="9"/>
      <c r="Q964" s="9"/>
      <c r="R964" s="9"/>
      <c r="S964" s="9"/>
      <c r="T964" s="9"/>
      <c r="U964" s="9"/>
      <c r="V964" s="9"/>
      <c r="W964" s="9"/>
      <c r="X964" s="9"/>
      <c r="Y964" s="9"/>
      <c r="AF964" s="8"/>
    </row>
    <row r="965" ht="15.75" customHeight="1">
      <c r="K965" s="8"/>
      <c r="P965" s="9"/>
      <c r="Q965" s="9"/>
      <c r="R965" s="9"/>
      <c r="S965" s="9"/>
      <c r="T965" s="9"/>
      <c r="U965" s="9"/>
      <c r="V965" s="9"/>
      <c r="W965" s="9"/>
      <c r="X965" s="9"/>
      <c r="Y965" s="9"/>
      <c r="AF965" s="8"/>
    </row>
    <row r="966" ht="15.75" customHeight="1">
      <c r="K966" s="8"/>
      <c r="P966" s="9"/>
      <c r="Q966" s="9"/>
      <c r="R966" s="9"/>
      <c r="S966" s="9"/>
      <c r="T966" s="9"/>
      <c r="U966" s="9"/>
      <c r="V966" s="9"/>
      <c r="W966" s="9"/>
      <c r="X966" s="9"/>
      <c r="Y966" s="9"/>
      <c r="AF966" s="8"/>
    </row>
    <row r="967" ht="15.75" customHeight="1">
      <c r="K967" s="8"/>
      <c r="P967" s="9"/>
      <c r="Q967" s="9"/>
      <c r="R967" s="9"/>
      <c r="S967" s="9"/>
      <c r="T967" s="9"/>
      <c r="U967" s="9"/>
      <c r="V967" s="9"/>
      <c r="W967" s="9"/>
      <c r="X967" s="9"/>
      <c r="Y967" s="9"/>
      <c r="AF967" s="8"/>
    </row>
    <row r="968" ht="15.75" customHeight="1">
      <c r="K968" s="8"/>
      <c r="P968" s="9"/>
      <c r="Q968" s="9"/>
      <c r="R968" s="9"/>
      <c r="S968" s="9"/>
      <c r="T968" s="9"/>
      <c r="U968" s="9"/>
      <c r="V968" s="9"/>
      <c r="W968" s="9"/>
      <c r="X968" s="9"/>
      <c r="Y968" s="9"/>
      <c r="AF968" s="8"/>
    </row>
    <row r="969" ht="15.75" customHeight="1">
      <c r="K969" s="8"/>
      <c r="P969" s="9"/>
      <c r="Q969" s="9"/>
      <c r="R969" s="9"/>
      <c r="S969" s="9"/>
      <c r="T969" s="9"/>
      <c r="U969" s="9"/>
      <c r="V969" s="9"/>
      <c r="W969" s="9"/>
      <c r="X969" s="9"/>
      <c r="Y969" s="9"/>
      <c r="AF969" s="8"/>
    </row>
    <row r="970" ht="15.75" customHeight="1">
      <c r="K970" s="8"/>
      <c r="P970" s="9"/>
      <c r="Q970" s="9"/>
      <c r="R970" s="9"/>
      <c r="S970" s="9"/>
      <c r="T970" s="9"/>
      <c r="U970" s="9"/>
      <c r="V970" s="9"/>
      <c r="W970" s="9"/>
      <c r="X970" s="9"/>
      <c r="Y970" s="9"/>
      <c r="AF970" s="8"/>
    </row>
    <row r="971" ht="15.75" customHeight="1">
      <c r="K971" s="8"/>
      <c r="P971" s="9"/>
      <c r="Q971" s="9"/>
      <c r="R971" s="9"/>
      <c r="S971" s="9"/>
      <c r="T971" s="9"/>
      <c r="U971" s="9"/>
      <c r="V971" s="9"/>
      <c r="W971" s="9"/>
      <c r="X971" s="9"/>
      <c r="Y971" s="9"/>
      <c r="AF971" s="8"/>
    </row>
    <row r="972" ht="15.75" customHeight="1">
      <c r="K972" s="8"/>
      <c r="P972" s="9"/>
      <c r="Q972" s="9"/>
      <c r="R972" s="9"/>
      <c r="S972" s="9"/>
      <c r="T972" s="9"/>
      <c r="U972" s="9"/>
      <c r="V972" s="9"/>
      <c r="W972" s="9"/>
      <c r="X972" s="9"/>
      <c r="Y972" s="9"/>
      <c r="AF972" s="8"/>
    </row>
    <row r="973" ht="15.75" customHeight="1">
      <c r="K973" s="8"/>
      <c r="P973" s="9"/>
      <c r="Q973" s="9"/>
      <c r="R973" s="9"/>
      <c r="S973" s="9"/>
      <c r="T973" s="9"/>
      <c r="U973" s="9"/>
      <c r="V973" s="9"/>
      <c r="W973" s="9"/>
      <c r="X973" s="9"/>
      <c r="Y973" s="9"/>
      <c r="AF973" s="8"/>
    </row>
    <row r="974" ht="15.75" customHeight="1">
      <c r="K974" s="8"/>
      <c r="P974" s="9"/>
      <c r="Q974" s="9"/>
      <c r="R974" s="9"/>
      <c r="S974" s="9"/>
      <c r="T974" s="9"/>
      <c r="U974" s="9"/>
      <c r="V974" s="9"/>
      <c r="W974" s="9"/>
      <c r="X974" s="9"/>
      <c r="Y974" s="9"/>
      <c r="AF974" s="8"/>
    </row>
    <row r="975" ht="15.75" customHeight="1">
      <c r="K975" s="8"/>
      <c r="P975" s="9"/>
      <c r="Q975" s="9"/>
      <c r="R975" s="9"/>
      <c r="S975" s="9"/>
      <c r="T975" s="9"/>
      <c r="U975" s="9"/>
      <c r="V975" s="9"/>
      <c r="W975" s="9"/>
      <c r="X975" s="9"/>
      <c r="Y975" s="9"/>
      <c r="AF975" s="8"/>
    </row>
    <row r="976" ht="15.75" customHeight="1">
      <c r="K976" s="8"/>
      <c r="P976" s="9"/>
      <c r="Q976" s="9"/>
      <c r="R976" s="9"/>
      <c r="S976" s="9"/>
      <c r="T976" s="9"/>
      <c r="U976" s="9"/>
      <c r="V976" s="9"/>
      <c r="W976" s="9"/>
      <c r="X976" s="9"/>
      <c r="Y976" s="9"/>
      <c r="AF976" s="8"/>
    </row>
    <row r="977" ht="15.75" customHeight="1">
      <c r="K977" s="8"/>
      <c r="P977" s="9"/>
      <c r="Q977" s="9"/>
      <c r="R977" s="9"/>
      <c r="S977" s="9"/>
      <c r="T977" s="9"/>
      <c r="U977" s="9"/>
      <c r="V977" s="9"/>
      <c r="W977" s="9"/>
      <c r="X977" s="9"/>
      <c r="Y977" s="9"/>
      <c r="AF977" s="8"/>
    </row>
    <row r="978" ht="15.75" customHeight="1">
      <c r="K978" s="8"/>
      <c r="P978" s="9"/>
      <c r="Q978" s="9"/>
      <c r="R978" s="9"/>
      <c r="S978" s="9"/>
      <c r="T978" s="9"/>
      <c r="U978" s="9"/>
      <c r="V978" s="9"/>
      <c r="W978" s="9"/>
      <c r="X978" s="9"/>
      <c r="Y978" s="9"/>
      <c r="AF978" s="8"/>
    </row>
    <row r="979" ht="15.75" customHeight="1">
      <c r="K979" s="8"/>
      <c r="P979" s="9"/>
      <c r="Q979" s="9"/>
      <c r="R979" s="9"/>
      <c r="S979" s="9"/>
      <c r="T979" s="9"/>
      <c r="U979" s="9"/>
      <c r="V979" s="9"/>
      <c r="W979" s="9"/>
      <c r="X979" s="9"/>
      <c r="Y979" s="9"/>
      <c r="AF979" s="8"/>
    </row>
    <row r="980" ht="15.75" customHeight="1">
      <c r="K980" s="8"/>
      <c r="P980" s="9"/>
      <c r="Q980" s="9"/>
      <c r="R980" s="9"/>
      <c r="S980" s="9"/>
      <c r="T980" s="9"/>
      <c r="U980" s="9"/>
      <c r="V980" s="9"/>
      <c r="W980" s="9"/>
      <c r="X980" s="9"/>
      <c r="Y980" s="9"/>
      <c r="AF980" s="8"/>
    </row>
    <row r="981" ht="15.75" customHeight="1">
      <c r="K981" s="8"/>
      <c r="P981" s="9"/>
      <c r="Q981" s="9"/>
      <c r="R981" s="9"/>
      <c r="S981" s="9"/>
      <c r="T981" s="9"/>
      <c r="U981" s="9"/>
      <c r="V981" s="9"/>
      <c r="W981" s="9"/>
      <c r="X981" s="9"/>
      <c r="Y981" s="9"/>
      <c r="AF981" s="8"/>
    </row>
    <row r="982" ht="15.75" customHeight="1">
      <c r="K982" s="8"/>
      <c r="P982" s="9"/>
      <c r="Q982" s="9"/>
      <c r="R982" s="9"/>
      <c r="S982" s="9"/>
      <c r="T982" s="9"/>
      <c r="U982" s="9"/>
      <c r="V982" s="9"/>
      <c r="W982" s="9"/>
      <c r="X982" s="9"/>
      <c r="Y982" s="9"/>
      <c r="AF982" s="8"/>
    </row>
    <row r="983" ht="15.75" customHeight="1">
      <c r="K983" s="8"/>
      <c r="P983" s="9"/>
      <c r="Q983" s="9"/>
      <c r="R983" s="9"/>
      <c r="S983" s="9"/>
      <c r="T983" s="9"/>
      <c r="U983" s="9"/>
      <c r="V983" s="9"/>
      <c r="W983" s="9"/>
      <c r="X983" s="9"/>
      <c r="Y983" s="9"/>
      <c r="AF983" s="8"/>
    </row>
    <row r="984" ht="15.75" customHeight="1">
      <c r="K984" s="8"/>
      <c r="P984" s="9"/>
      <c r="Q984" s="9"/>
      <c r="R984" s="9"/>
      <c r="S984" s="9"/>
      <c r="T984" s="9"/>
      <c r="U984" s="9"/>
      <c r="V984" s="9"/>
      <c r="W984" s="9"/>
      <c r="X984" s="9"/>
      <c r="Y984" s="9"/>
      <c r="AF984" s="8"/>
    </row>
    <row r="985" ht="15.75" customHeight="1">
      <c r="K985" s="8"/>
      <c r="P985" s="9"/>
      <c r="Q985" s="9"/>
      <c r="R985" s="9"/>
      <c r="S985" s="9"/>
      <c r="T985" s="9"/>
      <c r="U985" s="9"/>
      <c r="V985" s="9"/>
      <c r="W985" s="9"/>
      <c r="X985" s="9"/>
      <c r="Y985" s="9"/>
      <c r="AF985" s="8"/>
    </row>
    <row r="986" ht="15.75" customHeight="1">
      <c r="K986" s="8"/>
      <c r="P986" s="9"/>
      <c r="Q986" s="9"/>
      <c r="R986" s="9"/>
      <c r="S986" s="9"/>
      <c r="T986" s="9"/>
      <c r="U986" s="9"/>
      <c r="V986" s="9"/>
      <c r="W986" s="9"/>
      <c r="X986" s="9"/>
      <c r="Y986" s="9"/>
      <c r="AF986" s="8"/>
    </row>
    <row r="987" ht="15.75" customHeight="1">
      <c r="K987" s="8"/>
      <c r="P987" s="9"/>
      <c r="Q987" s="9"/>
      <c r="R987" s="9"/>
      <c r="S987" s="9"/>
      <c r="T987" s="9"/>
      <c r="U987" s="9"/>
      <c r="V987" s="9"/>
      <c r="W987" s="9"/>
      <c r="X987" s="9"/>
      <c r="Y987" s="9"/>
      <c r="AF987" s="8"/>
    </row>
    <row r="988" ht="15.75" customHeight="1">
      <c r="K988" s="8"/>
      <c r="P988" s="9"/>
      <c r="Q988" s="9"/>
      <c r="R988" s="9"/>
      <c r="S988" s="9"/>
      <c r="T988" s="9"/>
      <c r="U988" s="9"/>
      <c r="V988" s="9"/>
      <c r="W988" s="9"/>
      <c r="X988" s="9"/>
      <c r="Y988" s="9"/>
      <c r="AF988" s="8"/>
    </row>
    <row r="989" ht="15.75" customHeight="1">
      <c r="K989" s="8"/>
      <c r="P989" s="9"/>
      <c r="Q989" s="9"/>
      <c r="R989" s="9"/>
      <c r="S989" s="9"/>
      <c r="T989" s="9"/>
      <c r="U989" s="9"/>
      <c r="V989" s="9"/>
      <c r="W989" s="9"/>
      <c r="X989" s="9"/>
      <c r="Y989" s="9"/>
      <c r="AF989" s="8"/>
    </row>
    <row r="990" ht="15.75" customHeight="1">
      <c r="K990" s="8"/>
      <c r="P990" s="9"/>
      <c r="Q990" s="9"/>
      <c r="R990" s="9"/>
      <c r="S990" s="9"/>
      <c r="T990" s="9"/>
      <c r="U990" s="9"/>
      <c r="V990" s="9"/>
      <c r="W990" s="9"/>
      <c r="X990" s="9"/>
      <c r="Y990" s="9"/>
      <c r="AF990" s="8"/>
    </row>
    <row r="991" ht="15.75" customHeight="1">
      <c r="K991" s="8"/>
      <c r="P991" s="9"/>
      <c r="Q991" s="9"/>
      <c r="R991" s="9"/>
      <c r="S991" s="9"/>
      <c r="T991" s="9"/>
      <c r="U991" s="9"/>
      <c r="V991" s="9"/>
      <c r="W991" s="9"/>
      <c r="X991" s="9"/>
      <c r="Y991" s="9"/>
      <c r="AF991" s="8"/>
    </row>
    <row r="992" ht="15.75" customHeight="1">
      <c r="K992" s="8"/>
      <c r="P992" s="9"/>
      <c r="Q992" s="9"/>
      <c r="R992" s="9"/>
      <c r="S992" s="9"/>
      <c r="T992" s="9"/>
      <c r="U992" s="9"/>
      <c r="V992" s="9"/>
      <c r="W992" s="9"/>
      <c r="X992" s="9"/>
      <c r="Y992" s="9"/>
      <c r="AF992" s="8"/>
    </row>
    <row r="993" ht="15.75" customHeight="1">
      <c r="K993" s="8"/>
      <c r="P993" s="9"/>
      <c r="Q993" s="9"/>
      <c r="R993" s="9"/>
      <c r="S993" s="9"/>
      <c r="T993" s="9"/>
      <c r="U993" s="9"/>
      <c r="V993" s="9"/>
      <c r="W993" s="9"/>
      <c r="X993" s="9"/>
      <c r="Y993" s="9"/>
      <c r="AF993" s="8"/>
    </row>
    <row r="994" ht="15.75" customHeight="1">
      <c r="K994" s="8"/>
      <c r="P994" s="9"/>
      <c r="Q994" s="9"/>
      <c r="R994" s="9"/>
      <c r="S994" s="9"/>
      <c r="T994" s="9"/>
      <c r="U994" s="9"/>
      <c r="V994" s="9"/>
      <c r="W994" s="9"/>
      <c r="X994" s="9"/>
      <c r="Y994" s="9"/>
      <c r="AF994" s="8"/>
    </row>
    <row r="995" ht="15.75" customHeight="1">
      <c r="K995" s="8"/>
      <c r="P995" s="9"/>
      <c r="Q995" s="9"/>
      <c r="R995" s="9"/>
      <c r="S995" s="9"/>
      <c r="T995" s="9"/>
      <c r="U995" s="9"/>
      <c r="V995" s="9"/>
      <c r="W995" s="9"/>
      <c r="X995" s="9"/>
      <c r="Y995" s="9"/>
      <c r="AF995" s="8"/>
    </row>
    <row r="996" ht="15.75" customHeight="1">
      <c r="K996" s="8"/>
      <c r="P996" s="9"/>
      <c r="Q996" s="9"/>
      <c r="R996" s="9"/>
      <c r="S996" s="9"/>
      <c r="T996" s="9"/>
      <c r="U996" s="9"/>
      <c r="V996" s="9"/>
      <c r="W996" s="9"/>
      <c r="X996" s="9"/>
      <c r="Y996" s="9"/>
      <c r="AF996" s="8"/>
    </row>
    <row r="997" ht="15.75" customHeight="1">
      <c r="K997" s="8"/>
      <c r="P997" s="9"/>
      <c r="Q997" s="9"/>
      <c r="R997" s="9"/>
      <c r="S997" s="9"/>
      <c r="T997" s="9"/>
      <c r="U997" s="9"/>
      <c r="V997" s="9"/>
      <c r="W997" s="9"/>
      <c r="X997" s="9"/>
      <c r="Y997" s="9"/>
      <c r="AF997" s="8"/>
    </row>
    <row r="998" ht="15.75" customHeight="1">
      <c r="K998" s="8"/>
      <c r="P998" s="9"/>
      <c r="Q998" s="9"/>
      <c r="R998" s="9"/>
      <c r="S998" s="9"/>
      <c r="T998" s="9"/>
      <c r="U998" s="9"/>
      <c r="V998" s="9"/>
      <c r="W998" s="9"/>
      <c r="X998" s="9"/>
      <c r="Y998" s="9"/>
      <c r="AF998" s="8"/>
    </row>
    <row r="999" ht="15.75" customHeight="1">
      <c r="K999" s="8"/>
      <c r="P999" s="9"/>
      <c r="Q999" s="9"/>
      <c r="R999" s="9"/>
      <c r="S999" s="9"/>
      <c r="T999" s="9"/>
      <c r="U999" s="9"/>
      <c r="V999" s="9"/>
      <c r="W999" s="9"/>
      <c r="X999" s="9"/>
      <c r="Y999" s="9"/>
      <c r="AF999" s="8"/>
    </row>
    <row r="1000" ht="15.75" customHeight="1">
      <c r="K1000" s="8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AF1000" s="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1.13"/>
    <col customWidth="1" min="3" max="3" width="13.88"/>
    <col customWidth="1" min="4" max="4" width="13.13"/>
    <col customWidth="1" min="5" max="5" width="12.25"/>
    <col customWidth="1" min="6" max="6" width="10.75"/>
    <col customWidth="1" min="7" max="7" width="9.88"/>
    <col customWidth="1" min="8" max="8" width="13.13"/>
    <col customWidth="1" min="9" max="9" width="16.5"/>
    <col customWidth="1" min="10" max="10" width="12.5"/>
    <col customWidth="1" min="11" max="12" width="13.13"/>
    <col customWidth="1" min="13" max="13" width="12.25"/>
    <col customWidth="1" min="14" max="14" width="12.5"/>
    <col customWidth="1" min="15" max="15" width="13.0"/>
    <col customWidth="1" min="16" max="16" width="9.38"/>
    <col customWidth="1" min="17" max="18" width="7.63"/>
    <col customWidth="1" min="19" max="19" width="10.63"/>
    <col customWidth="1" min="20" max="20" width="7.63"/>
    <col customWidth="1" min="21" max="21" width="10.63"/>
    <col customWidth="1" min="22" max="26" width="7.63"/>
  </cols>
  <sheetData>
    <row r="1">
      <c r="A1" s="1"/>
      <c r="B1" s="1"/>
      <c r="C1" s="12"/>
      <c r="D1" s="1" t="s">
        <v>117</v>
      </c>
      <c r="E1" s="1"/>
      <c r="F1" s="1"/>
      <c r="G1" s="1"/>
      <c r="H1" s="1"/>
      <c r="I1" s="1"/>
      <c r="J1" s="13">
        <v>100000.0</v>
      </c>
      <c r="K1" s="1"/>
      <c r="L1" s="12"/>
      <c r="M1" s="1"/>
      <c r="N1" s="1" t="s">
        <v>118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C2" s="13"/>
      <c r="I2" s="13"/>
      <c r="L2" s="13"/>
    </row>
    <row r="3">
      <c r="A3" s="14" t="s">
        <v>74</v>
      </c>
      <c r="B3" s="14" t="s">
        <v>119</v>
      </c>
      <c r="C3" s="15" t="s">
        <v>120</v>
      </c>
      <c r="D3" s="14" t="s">
        <v>121</v>
      </c>
      <c r="E3" s="14" t="s">
        <v>122</v>
      </c>
      <c r="F3" s="14" t="s">
        <v>123</v>
      </c>
      <c r="G3" s="14" t="s">
        <v>124</v>
      </c>
      <c r="H3" s="14" t="s">
        <v>125</v>
      </c>
      <c r="I3" s="15"/>
      <c r="J3" s="14" t="s">
        <v>126</v>
      </c>
      <c r="K3" s="14"/>
      <c r="L3" s="15"/>
      <c r="M3" s="14"/>
      <c r="N3" s="14" t="s">
        <v>58</v>
      </c>
      <c r="O3" s="15" t="s">
        <v>104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>
        <v>42030.0</v>
      </c>
      <c r="B4" s="16">
        <f t="shared" ref="B4:B23" si="1">A4</f>
        <v>42030</v>
      </c>
      <c r="C4" s="16" t="s">
        <v>73</v>
      </c>
      <c r="D4" s="13">
        <v>250.0</v>
      </c>
      <c r="E4" s="13">
        <v>0.0</v>
      </c>
      <c r="F4" s="13">
        <v>0.0</v>
      </c>
      <c r="G4" s="13">
        <v>250.0</v>
      </c>
      <c r="H4" s="2">
        <v>0.0</v>
      </c>
      <c r="I4" s="13"/>
      <c r="J4" s="13">
        <f>J1-IF(C4="CONTRIB",G4)-IF(C4="DISTRIB",E4)</f>
        <v>99750</v>
      </c>
      <c r="K4" s="13"/>
      <c r="L4" s="13"/>
      <c r="N4" s="16"/>
      <c r="O4" s="17"/>
    </row>
    <row r="5">
      <c r="A5" s="16">
        <v>42030.0</v>
      </c>
      <c r="B5" s="16">
        <f t="shared" si="1"/>
        <v>42030</v>
      </c>
      <c r="C5" s="16" t="s">
        <v>73</v>
      </c>
      <c r="D5" s="13">
        <v>8907.25</v>
      </c>
      <c r="E5" s="13">
        <v>0.0</v>
      </c>
      <c r="F5" s="13">
        <v>0.0</v>
      </c>
      <c r="G5" s="13">
        <v>8907.25</v>
      </c>
      <c r="H5" s="2">
        <v>0.0</v>
      </c>
      <c r="I5" s="13"/>
      <c r="J5" s="13">
        <f t="shared" ref="J5:J104" si="2">J4-IF(C5="CONTRIB",G5)-IF(C5="DISTRIB",E5)</f>
        <v>90842.75</v>
      </c>
      <c r="K5" s="13"/>
      <c r="L5" s="13"/>
      <c r="N5" s="16">
        <v>42094.0</v>
      </c>
      <c r="O5" s="12">
        <v>7383.79</v>
      </c>
      <c r="P5" s="13"/>
    </row>
    <row r="6">
      <c r="A6" s="16">
        <v>42066.0</v>
      </c>
      <c r="B6" s="16">
        <f t="shared" si="1"/>
        <v>42066</v>
      </c>
      <c r="C6" s="16" t="s">
        <v>89</v>
      </c>
      <c r="D6" s="13">
        <v>-2385.81</v>
      </c>
      <c r="E6" s="13">
        <v>-2385.81</v>
      </c>
      <c r="F6" s="13">
        <v>0.0</v>
      </c>
      <c r="G6" s="13">
        <v>0.0</v>
      </c>
      <c r="H6" s="2">
        <v>0.0</v>
      </c>
      <c r="I6" s="13"/>
      <c r="J6" s="13">
        <f t="shared" si="2"/>
        <v>93228.56</v>
      </c>
      <c r="K6" s="13"/>
      <c r="L6" s="13"/>
      <c r="N6" s="16">
        <v>42185.0</v>
      </c>
      <c r="O6" s="12">
        <v>21496.0</v>
      </c>
      <c r="P6" s="13"/>
    </row>
    <row r="7">
      <c r="A7" s="16">
        <v>42086.0</v>
      </c>
      <c r="B7" s="16">
        <f t="shared" si="1"/>
        <v>42086</v>
      </c>
      <c r="C7" s="16" t="s">
        <v>73</v>
      </c>
      <c r="D7" s="13">
        <v>2038.37</v>
      </c>
      <c r="E7" s="13">
        <v>0.0</v>
      </c>
      <c r="F7" s="13">
        <v>0.0</v>
      </c>
      <c r="G7" s="13">
        <v>1738.37</v>
      </c>
      <c r="H7" s="13">
        <v>800.0</v>
      </c>
      <c r="I7" s="13"/>
      <c r="J7" s="13">
        <f t="shared" si="2"/>
        <v>91490.19</v>
      </c>
      <c r="K7" s="13"/>
      <c r="L7" s="13"/>
      <c r="N7" s="16">
        <v>42277.0</v>
      </c>
      <c r="O7" s="12">
        <v>16057.93</v>
      </c>
      <c r="P7" s="13"/>
    </row>
    <row r="8">
      <c r="A8" s="16">
        <v>42108.0</v>
      </c>
      <c r="B8" s="16">
        <f t="shared" si="1"/>
        <v>42108</v>
      </c>
      <c r="C8" s="16" t="s">
        <v>73</v>
      </c>
      <c r="D8" s="13">
        <v>3759.71</v>
      </c>
      <c r="E8" s="13">
        <v>0.0</v>
      </c>
      <c r="F8" s="13">
        <v>0.0</v>
      </c>
      <c r="G8" s="13">
        <v>3759.71</v>
      </c>
      <c r="H8" s="2">
        <v>0.0</v>
      </c>
      <c r="I8" s="13"/>
      <c r="J8" s="13">
        <f t="shared" si="2"/>
        <v>87730.48</v>
      </c>
      <c r="K8" s="13"/>
      <c r="L8" s="13"/>
      <c r="N8" s="16">
        <v>42369.0</v>
      </c>
      <c r="O8" s="12">
        <v>29437.96</v>
      </c>
      <c r="P8" s="13"/>
    </row>
    <row r="9">
      <c r="A9" s="16">
        <v>42128.0</v>
      </c>
      <c r="B9" s="16">
        <f t="shared" si="1"/>
        <v>42128</v>
      </c>
      <c r="C9" s="16" t="s">
        <v>73</v>
      </c>
      <c r="D9" s="13">
        <v>758.68</v>
      </c>
      <c r="E9" s="13">
        <v>0.0</v>
      </c>
      <c r="F9" s="13">
        <v>0.0</v>
      </c>
      <c r="G9" s="13">
        <v>758.68</v>
      </c>
      <c r="H9" s="2">
        <v>0.0</v>
      </c>
      <c r="I9" s="13"/>
      <c r="J9" s="13">
        <f t="shared" si="2"/>
        <v>86971.8</v>
      </c>
      <c r="K9" s="13"/>
      <c r="L9" s="13"/>
      <c r="N9" s="16">
        <v>42460.0</v>
      </c>
      <c r="O9" s="12">
        <v>31343.86</v>
      </c>
      <c r="P9" s="13"/>
    </row>
    <row r="10">
      <c r="A10" s="16">
        <v>42142.0</v>
      </c>
      <c r="B10" s="16">
        <f t="shared" si="1"/>
        <v>42142</v>
      </c>
      <c r="C10" s="16" t="s">
        <v>89</v>
      </c>
      <c r="D10" s="13">
        <v>-152.44</v>
      </c>
      <c r="E10" s="13">
        <v>-152.44</v>
      </c>
      <c r="F10" s="13">
        <v>0.0</v>
      </c>
      <c r="G10" s="13">
        <v>0.0</v>
      </c>
      <c r="H10" s="2">
        <v>0.0</v>
      </c>
      <c r="I10" s="13"/>
      <c r="J10" s="13">
        <f t="shared" si="2"/>
        <v>87124.24</v>
      </c>
      <c r="K10" s="18"/>
      <c r="L10" s="13"/>
      <c r="N10" s="16">
        <v>42551.0</v>
      </c>
      <c r="O10" s="12">
        <v>36624.03</v>
      </c>
      <c r="P10" s="13"/>
    </row>
    <row r="11">
      <c r="A11" s="16">
        <v>42142.0</v>
      </c>
      <c r="B11" s="16">
        <f t="shared" si="1"/>
        <v>42142</v>
      </c>
      <c r="C11" s="16" t="s">
        <v>73</v>
      </c>
      <c r="D11" s="13">
        <v>2898.46</v>
      </c>
      <c r="E11" s="13">
        <v>0.0</v>
      </c>
      <c r="F11" s="13">
        <v>0.0</v>
      </c>
      <c r="G11" s="13">
        <v>2898.46</v>
      </c>
      <c r="H11" s="2">
        <v>0.0</v>
      </c>
      <c r="I11" s="13"/>
      <c r="J11" s="13">
        <f t="shared" si="2"/>
        <v>84225.78</v>
      </c>
      <c r="K11" s="13"/>
      <c r="L11" s="13"/>
      <c r="N11" s="16">
        <v>42643.0</v>
      </c>
      <c r="O11" s="12">
        <v>40181.11</v>
      </c>
      <c r="P11" s="13"/>
    </row>
    <row r="12">
      <c r="A12" s="16">
        <v>42167.0</v>
      </c>
      <c r="B12" s="16">
        <f t="shared" si="1"/>
        <v>42167</v>
      </c>
      <c r="C12" s="16" t="s">
        <v>73</v>
      </c>
      <c r="D12" s="13">
        <v>6109.2</v>
      </c>
      <c r="E12" s="13">
        <v>0.0</v>
      </c>
      <c r="F12" s="13">
        <v>0.0</v>
      </c>
      <c r="G12" s="13">
        <v>6109.2</v>
      </c>
      <c r="H12" s="2">
        <v>0.0</v>
      </c>
      <c r="I12" s="13"/>
      <c r="J12" s="13">
        <f t="shared" si="2"/>
        <v>78116.58</v>
      </c>
      <c r="K12" s="13"/>
      <c r="L12" s="13"/>
      <c r="N12" s="16">
        <v>42735.0</v>
      </c>
      <c r="O12" s="12">
        <v>44172.04</v>
      </c>
      <c r="P12" s="13"/>
    </row>
    <row r="13">
      <c r="A13" s="16">
        <v>42205.0</v>
      </c>
      <c r="B13" s="16">
        <f t="shared" si="1"/>
        <v>42205</v>
      </c>
      <c r="C13" s="16" t="s">
        <v>73</v>
      </c>
      <c r="D13" s="13">
        <v>1462.41</v>
      </c>
      <c r="E13" s="13">
        <v>0.0</v>
      </c>
      <c r="F13" s="13">
        <v>0.0</v>
      </c>
      <c r="G13" s="13">
        <v>1262.41</v>
      </c>
      <c r="H13" s="13">
        <v>200.0</v>
      </c>
      <c r="I13" s="13"/>
      <c r="J13" s="13">
        <f t="shared" si="2"/>
        <v>76854.17</v>
      </c>
      <c r="K13" s="13"/>
      <c r="L13" s="13"/>
      <c r="N13" s="16">
        <v>42825.0</v>
      </c>
      <c r="O13" s="12">
        <v>47491.04</v>
      </c>
      <c r="P13" s="13"/>
    </row>
    <row r="14">
      <c r="A14" s="16">
        <v>42242.0</v>
      </c>
      <c r="B14" s="16">
        <f t="shared" si="1"/>
        <v>42242</v>
      </c>
      <c r="C14" s="16" t="s">
        <v>73</v>
      </c>
      <c r="D14" s="13">
        <v>454.38</v>
      </c>
      <c r="E14" s="13">
        <v>0.0</v>
      </c>
      <c r="F14" s="13">
        <v>0.0</v>
      </c>
      <c r="G14" s="13">
        <v>454.38</v>
      </c>
      <c r="H14" s="2">
        <v>0.0</v>
      </c>
      <c r="I14" s="13"/>
      <c r="J14" s="13">
        <f t="shared" si="2"/>
        <v>76399.79</v>
      </c>
      <c r="K14" s="13"/>
      <c r="L14" s="13"/>
      <c r="N14" s="16">
        <v>42916.0</v>
      </c>
      <c r="O14" s="12">
        <v>50698.89</v>
      </c>
      <c r="P14" s="13"/>
    </row>
    <row r="15">
      <c r="A15" s="16">
        <v>42242.0</v>
      </c>
      <c r="B15" s="16">
        <f t="shared" si="1"/>
        <v>42242</v>
      </c>
      <c r="C15" s="16" t="s">
        <v>89</v>
      </c>
      <c r="D15" s="13">
        <v>-7702.34</v>
      </c>
      <c r="E15" s="13">
        <v>-7601.44</v>
      </c>
      <c r="F15" s="13">
        <v>0.0</v>
      </c>
      <c r="G15" s="13">
        <v>-100.9</v>
      </c>
      <c r="H15" s="2">
        <v>0.0</v>
      </c>
      <c r="I15" s="13"/>
      <c r="J15" s="13">
        <f t="shared" si="2"/>
        <v>84001.23</v>
      </c>
      <c r="K15" s="18"/>
      <c r="L15" s="13"/>
      <c r="N15" s="16">
        <v>43008.0</v>
      </c>
      <c r="O15" s="12">
        <v>57859.79</v>
      </c>
      <c r="P15" s="13"/>
    </row>
    <row r="16">
      <c r="A16" s="16">
        <v>42258.0</v>
      </c>
      <c r="B16" s="16">
        <f t="shared" si="1"/>
        <v>42258</v>
      </c>
      <c r="C16" s="16" t="s">
        <v>73</v>
      </c>
      <c r="D16" s="13">
        <v>1367.76</v>
      </c>
      <c r="E16" s="13">
        <v>0.0</v>
      </c>
      <c r="F16" s="13">
        <v>0.0</v>
      </c>
      <c r="G16" s="13">
        <v>1367.76</v>
      </c>
      <c r="H16" s="2">
        <v>0.0</v>
      </c>
      <c r="I16" s="13"/>
      <c r="J16" s="13">
        <f t="shared" si="2"/>
        <v>82633.47</v>
      </c>
      <c r="K16" s="13"/>
      <c r="L16" s="13"/>
      <c r="N16" s="16">
        <v>43100.0</v>
      </c>
      <c r="O16" s="12">
        <v>65339.11</v>
      </c>
      <c r="P16" s="13"/>
    </row>
    <row r="17">
      <c r="A17" s="16">
        <v>42314.0</v>
      </c>
      <c r="B17" s="16">
        <f t="shared" si="1"/>
        <v>42314</v>
      </c>
      <c r="C17" s="16" t="s">
        <v>73</v>
      </c>
      <c r="D17" s="13">
        <v>3252.07</v>
      </c>
      <c r="E17" s="13">
        <v>0.0</v>
      </c>
      <c r="F17" s="13">
        <v>0.0</v>
      </c>
      <c r="G17" s="13">
        <v>3252.07</v>
      </c>
      <c r="H17" s="2">
        <v>0.0</v>
      </c>
      <c r="I17" s="13"/>
      <c r="J17" s="13">
        <f t="shared" si="2"/>
        <v>79381.4</v>
      </c>
      <c r="K17" s="13"/>
      <c r="L17" s="13"/>
      <c r="N17" s="16">
        <v>43190.0</v>
      </c>
      <c r="O17" s="12">
        <v>67550.87</v>
      </c>
      <c r="P17" s="13"/>
    </row>
    <row r="18">
      <c r="A18" s="16">
        <v>42324.0</v>
      </c>
      <c r="B18" s="16">
        <f t="shared" si="1"/>
        <v>42324</v>
      </c>
      <c r="C18" s="16" t="s">
        <v>73</v>
      </c>
      <c r="D18" s="13">
        <v>239.46</v>
      </c>
      <c r="E18" s="13">
        <v>0.0</v>
      </c>
      <c r="F18" s="13">
        <v>0.0</v>
      </c>
      <c r="G18" s="13">
        <v>239.46</v>
      </c>
      <c r="H18" s="2">
        <v>0.0</v>
      </c>
      <c r="I18" s="13"/>
      <c r="J18" s="13">
        <f t="shared" si="2"/>
        <v>79141.94</v>
      </c>
      <c r="K18" s="13"/>
      <c r="L18" s="13"/>
      <c r="N18" s="16">
        <v>43281.0</v>
      </c>
      <c r="O18" s="12">
        <v>66751.47</v>
      </c>
      <c r="P18" s="13"/>
    </row>
    <row r="19">
      <c r="A19" s="16">
        <v>42327.0</v>
      </c>
      <c r="B19" s="16">
        <f t="shared" si="1"/>
        <v>42327</v>
      </c>
      <c r="C19" s="16" t="s">
        <v>73</v>
      </c>
      <c r="D19" s="13">
        <v>2001.22</v>
      </c>
      <c r="E19" s="13">
        <v>0.0</v>
      </c>
      <c r="F19" s="13">
        <v>0.0</v>
      </c>
      <c r="G19" s="13">
        <v>2001.22</v>
      </c>
      <c r="H19" s="2">
        <v>0.0</v>
      </c>
      <c r="I19" s="13"/>
      <c r="J19" s="13">
        <f t="shared" si="2"/>
        <v>77140.72</v>
      </c>
      <c r="K19" s="13"/>
      <c r="L19" s="13"/>
      <c r="N19" s="16">
        <v>43373.0</v>
      </c>
      <c r="O19" s="12">
        <v>65299.87</v>
      </c>
      <c r="P19" s="13"/>
    </row>
    <row r="20">
      <c r="A20" s="16">
        <v>42341.0</v>
      </c>
      <c r="B20" s="16">
        <f t="shared" si="1"/>
        <v>42341</v>
      </c>
      <c r="C20" s="16" t="s">
        <v>89</v>
      </c>
      <c r="D20" s="13">
        <v>-55.23</v>
      </c>
      <c r="E20" s="13">
        <v>-55.23</v>
      </c>
      <c r="F20" s="13">
        <v>0.0</v>
      </c>
      <c r="G20" s="13">
        <v>0.0</v>
      </c>
      <c r="H20" s="2">
        <v>0.0</v>
      </c>
      <c r="I20" s="13"/>
      <c r="J20" s="13">
        <f t="shared" si="2"/>
        <v>77195.95</v>
      </c>
      <c r="K20" s="18"/>
      <c r="L20" s="13"/>
      <c r="N20" s="16">
        <v>43465.0</v>
      </c>
      <c r="O20" s="12">
        <v>67223.0</v>
      </c>
      <c r="P20" s="13"/>
    </row>
    <row r="21" ht="15.75" customHeight="1">
      <c r="A21" s="16">
        <v>42349.0</v>
      </c>
      <c r="B21" s="16">
        <f t="shared" si="1"/>
        <v>42349</v>
      </c>
      <c r="C21" s="16" t="s">
        <v>73</v>
      </c>
      <c r="D21" s="13">
        <v>4337.41</v>
      </c>
      <c r="E21" s="13">
        <v>0.0</v>
      </c>
      <c r="F21" s="13">
        <v>0.0</v>
      </c>
      <c r="G21" s="13">
        <v>4337.41</v>
      </c>
      <c r="H21" s="2">
        <v>0.0</v>
      </c>
      <c r="I21" s="13"/>
      <c r="J21" s="13">
        <f t="shared" si="2"/>
        <v>72858.54</v>
      </c>
      <c r="K21" s="13"/>
      <c r="L21" s="13"/>
      <c r="N21" s="16">
        <v>43555.0</v>
      </c>
      <c r="O21" s="12">
        <v>63096.16</v>
      </c>
      <c r="P21" s="13"/>
    </row>
    <row r="22" ht="15.75" customHeight="1">
      <c r="A22" s="16">
        <v>42362.0</v>
      </c>
      <c r="B22" s="16">
        <f t="shared" si="1"/>
        <v>42362</v>
      </c>
      <c r="C22" s="16" t="s">
        <v>73</v>
      </c>
      <c r="D22" s="13">
        <v>2938.99</v>
      </c>
      <c r="E22" s="13">
        <v>0.0</v>
      </c>
      <c r="F22" s="13">
        <v>0.0</v>
      </c>
      <c r="G22" s="13">
        <v>2938.99</v>
      </c>
      <c r="H22" s="2">
        <v>0.0</v>
      </c>
      <c r="I22" s="13"/>
      <c r="J22" s="13">
        <f t="shared" si="2"/>
        <v>69919.55</v>
      </c>
      <c r="K22" s="13"/>
      <c r="L22" s="13"/>
      <c r="N22" s="16">
        <v>43646.0</v>
      </c>
      <c r="O22" s="12">
        <v>64192.08</v>
      </c>
      <c r="P22" s="13"/>
    </row>
    <row r="23" ht="15.75" customHeight="1">
      <c r="A23" s="16">
        <v>42368.0</v>
      </c>
      <c r="B23" s="16">
        <f t="shared" si="1"/>
        <v>42368</v>
      </c>
      <c r="C23" s="16" t="s">
        <v>89</v>
      </c>
      <c r="D23" s="13">
        <v>-235.64</v>
      </c>
      <c r="E23" s="13">
        <v>-235.64</v>
      </c>
      <c r="F23" s="13">
        <v>0.0</v>
      </c>
      <c r="G23" s="13">
        <v>0.0</v>
      </c>
      <c r="H23" s="2">
        <v>0.0</v>
      </c>
      <c r="I23" s="13"/>
      <c r="J23" s="13">
        <f t="shared" si="2"/>
        <v>70155.19</v>
      </c>
      <c r="K23" s="18"/>
      <c r="L23" s="13"/>
      <c r="N23" s="16">
        <v>43738.0</v>
      </c>
      <c r="O23" s="12">
        <v>63530.21</v>
      </c>
      <c r="P23" s="13"/>
    </row>
    <row r="24" ht="15.75" customHeight="1">
      <c r="A24" s="16">
        <v>42401.0</v>
      </c>
      <c r="B24" s="19">
        <v>42400.0</v>
      </c>
      <c r="C24" s="16" t="s">
        <v>73</v>
      </c>
      <c r="D24" s="13">
        <v>546.64</v>
      </c>
      <c r="E24" s="13">
        <v>0.0</v>
      </c>
      <c r="F24" s="13">
        <v>0.0</v>
      </c>
      <c r="G24" s="13">
        <v>546.64</v>
      </c>
      <c r="H24" s="2">
        <v>0.0</v>
      </c>
      <c r="I24" s="13"/>
      <c r="J24" s="13">
        <f t="shared" si="2"/>
        <v>69608.55</v>
      </c>
      <c r="K24" s="13"/>
      <c r="L24" s="13"/>
      <c r="N24" s="16">
        <v>43830.0</v>
      </c>
      <c r="O24" s="12">
        <v>61883.57</v>
      </c>
      <c r="P24" s="13"/>
      <c r="W24" s="13"/>
    </row>
    <row r="25" ht="15.75" customHeight="1">
      <c r="A25" s="16">
        <v>42412.0</v>
      </c>
      <c r="B25" s="16">
        <f t="shared" ref="B25:B39" si="3">A25</f>
        <v>42412</v>
      </c>
      <c r="C25" s="16" t="s">
        <v>73</v>
      </c>
      <c r="D25" s="13">
        <v>483.63</v>
      </c>
      <c r="E25" s="13">
        <v>0.0</v>
      </c>
      <c r="F25" s="13">
        <v>0.0</v>
      </c>
      <c r="G25" s="13">
        <v>483.63</v>
      </c>
      <c r="H25" s="2">
        <v>0.0</v>
      </c>
      <c r="I25" s="13"/>
      <c r="J25" s="13">
        <f t="shared" si="2"/>
        <v>69124.92</v>
      </c>
      <c r="K25" s="13"/>
      <c r="L25" s="13"/>
      <c r="N25" s="16">
        <v>43921.0</v>
      </c>
      <c r="O25" s="12">
        <v>52794.95</v>
      </c>
      <c r="P25" s="13"/>
      <c r="W25" s="13"/>
    </row>
    <row r="26" ht="15.75" customHeight="1">
      <c r="A26" s="16">
        <v>42460.0</v>
      </c>
      <c r="B26" s="16">
        <f t="shared" si="3"/>
        <v>42460</v>
      </c>
      <c r="C26" s="16" t="s">
        <v>89</v>
      </c>
      <c r="D26" s="13">
        <v>-324.91</v>
      </c>
      <c r="E26" s="13">
        <v>-324.91</v>
      </c>
      <c r="F26" s="13">
        <v>0.0</v>
      </c>
      <c r="G26" s="13">
        <v>0.0</v>
      </c>
      <c r="H26" s="2">
        <v>0.0</v>
      </c>
      <c r="I26" s="13"/>
      <c r="J26" s="13">
        <f t="shared" si="2"/>
        <v>69449.83</v>
      </c>
      <c r="K26" s="18"/>
      <c r="L26" s="13"/>
      <c r="N26" s="16"/>
      <c r="O26" s="13"/>
    </row>
    <row r="27" ht="15.75" customHeight="1">
      <c r="A27" s="16">
        <v>42481.0</v>
      </c>
      <c r="B27" s="16">
        <f t="shared" si="3"/>
        <v>42481</v>
      </c>
      <c r="C27" s="16" t="s">
        <v>73</v>
      </c>
      <c r="D27" s="13">
        <v>3502.79</v>
      </c>
      <c r="E27" s="13">
        <v>0.0</v>
      </c>
      <c r="F27" s="13">
        <v>0.0</v>
      </c>
      <c r="G27" s="13">
        <v>3502.79</v>
      </c>
      <c r="H27" s="2">
        <v>0.0</v>
      </c>
      <c r="I27" s="13"/>
      <c r="J27" s="13">
        <f t="shared" si="2"/>
        <v>65947.04</v>
      </c>
      <c r="K27" s="13"/>
      <c r="L27" s="18"/>
      <c r="N27" s="16"/>
      <c r="O27" s="13"/>
    </row>
    <row r="28" ht="15.75" customHeight="1">
      <c r="A28" s="16">
        <v>42507.0</v>
      </c>
      <c r="B28" s="16">
        <f t="shared" si="3"/>
        <v>42507</v>
      </c>
      <c r="C28" s="16" t="s">
        <v>73</v>
      </c>
      <c r="D28" s="13">
        <v>388.25</v>
      </c>
      <c r="E28" s="13">
        <v>0.0</v>
      </c>
      <c r="F28" s="13">
        <v>0.0</v>
      </c>
      <c r="G28" s="13">
        <v>388.25</v>
      </c>
      <c r="H28" s="2">
        <v>0.0</v>
      </c>
      <c r="I28" s="13"/>
      <c r="J28" s="13">
        <f t="shared" si="2"/>
        <v>65558.79</v>
      </c>
      <c r="K28" s="13"/>
      <c r="L28" s="13"/>
    </row>
    <row r="29" ht="15.75" customHeight="1">
      <c r="A29" s="16">
        <v>42523.0</v>
      </c>
      <c r="B29" s="16">
        <f t="shared" si="3"/>
        <v>42523</v>
      </c>
      <c r="C29" s="16" t="s">
        <v>73</v>
      </c>
      <c r="D29" s="13">
        <v>541.88</v>
      </c>
      <c r="E29" s="13">
        <v>0.0</v>
      </c>
      <c r="F29" s="13">
        <v>0.0</v>
      </c>
      <c r="G29" s="13">
        <v>541.88</v>
      </c>
      <c r="H29" s="2">
        <v>0.0</v>
      </c>
      <c r="I29" s="13"/>
      <c r="J29" s="13">
        <f t="shared" si="2"/>
        <v>65016.91</v>
      </c>
      <c r="K29" s="13"/>
      <c r="L29" s="13"/>
      <c r="N29" s="16"/>
      <c r="O29" s="13"/>
    </row>
    <row r="30" ht="15.75" customHeight="1">
      <c r="A30" s="16">
        <v>42528.0</v>
      </c>
      <c r="B30" s="16">
        <f t="shared" si="3"/>
        <v>42528</v>
      </c>
      <c r="C30" s="16" t="s">
        <v>89</v>
      </c>
      <c r="D30" s="13">
        <v>-433.32</v>
      </c>
      <c r="E30" s="13">
        <v>-432.9</v>
      </c>
      <c r="F30" s="13">
        <v>0.0</v>
      </c>
      <c r="G30" s="13">
        <v>-0.42</v>
      </c>
      <c r="H30" s="2">
        <v>0.0</v>
      </c>
      <c r="I30" s="13"/>
      <c r="J30" s="13">
        <f t="shared" si="2"/>
        <v>65449.81</v>
      </c>
      <c r="K30" s="18"/>
      <c r="L30" s="13"/>
      <c r="N30" s="16"/>
      <c r="O30" s="13"/>
    </row>
    <row r="31" ht="15.75" customHeight="1">
      <c r="A31" s="16">
        <v>42545.0</v>
      </c>
      <c r="B31" s="16">
        <f t="shared" si="3"/>
        <v>42545</v>
      </c>
      <c r="C31" s="16" t="s">
        <v>73</v>
      </c>
      <c r="D31" s="13">
        <v>1519.28</v>
      </c>
      <c r="E31" s="13">
        <v>0.0</v>
      </c>
      <c r="F31" s="13">
        <v>0.0</v>
      </c>
      <c r="G31" s="13">
        <v>1519.28</v>
      </c>
      <c r="H31" s="2">
        <v>0.0</v>
      </c>
      <c r="I31" s="13"/>
      <c r="J31" s="13">
        <f t="shared" si="2"/>
        <v>63930.53</v>
      </c>
      <c r="K31" s="13"/>
      <c r="L31" s="13"/>
    </row>
    <row r="32" ht="15.75" customHeight="1">
      <c r="A32" s="16">
        <v>42550.0</v>
      </c>
      <c r="B32" s="16">
        <f t="shared" si="3"/>
        <v>42550</v>
      </c>
      <c r="C32" s="16" t="s">
        <v>89</v>
      </c>
      <c r="D32" s="13">
        <v>-365.42</v>
      </c>
      <c r="E32" s="13">
        <v>-360.24</v>
      </c>
      <c r="F32" s="13">
        <v>0.0</v>
      </c>
      <c r="G32" s="13">
        <v>-5.18</v>
      </c>
      <c r="H32" s="2">
        <v>0.0</v>
      </c>
      <c r="I32" s="13"/>
      <c r="J32" s="13">
        <f t="shared" si="2"/>
        <v>64290.77</v>
      </c>
      <c r="K32" s="18"/>
      <c r="L32" s="13"/>
      <c r="N32" s="16"/>
      <c r="O32" s="13"/>
    </row>
    <row r="33" ht="15.75" customHeight="1">
      <c r="A33" s="16">
        <v>42601.0</v>
      </c>
      <c r="B33" s="16">
        <f t="shared" si="3"/>
        <v>42601</v>
      </c>
      <c r="C33" s="16" t="s">
        <v>73</v>
      </c>
      <c r="D33" s="13">
        <v>1843.59</v>
      </c>
      <c r="E33" s="13">
        <v>0.0</v>
      </c>
      <c r="F33" s="13">
        <v>0.0</v>
      </c>
      <c r="G33" s="13">
        <v>1843.59</v>
      </c>
      <c r="H33" s="2">
        <v>0.0</v>
      </c>
      <c r="I33" s="13"/>
      <c r="J33" s="13">
        <f t="shared" si="2"/>
        <v>62447.18</v>
      </c>
      <c r="K33" s="13"/>
      <c r="L33" s="13"/>
      <c r="N33" s="16"/>
      <c r="O33" s="13"/>
    </row>
    <row r="34" ht="15.75" customHeight="1">
      <c r="A34" s="16">
        <v>42604.0</v>
      </c>
      <c r="B34" s="16">
        <f t="shared" si="3"/>
        <v>42604</v>
      </c>
      <c r="C34" s="16" t="s">
        <v>73</v>
      </c>
      <c r="D34" s="13">
        <v>809.96</v>
      </c>
      <c r="E34" s="13">
        <v>0.0</v>
      </c>
      <c r="F34" s="13">
        <v>0.0</v>
      </c>
      <c r="G34" s="13">
        <v>809.96</v>
      </c>
      <c r="H34" s="2">
        <v>0.0</v>
      </c>
      <c r="I34" s="13"/>
      <c r="J34" s="13">
        <f t="shared" si="2"/>
        <v>61637.22</v>
      </c>
      <c r="K34" s="13"/>
      <c r="L34" s="13"/>
    </row>
    <row r="35" ht="15.75" customHeight="1">
      <c r="A35" s="16">
        <v>42611.0</v>
      </c>
      <c r="B35" s="16">
        <f t="shared" si="3"/>
        <v>42611</v>
      </c>
      <c r="C35" s="16" t="s">
        <v>89</v>
      </c>
      <c r="D35" s="13">
        <v>-169.01</v>
      </c>
      <c r="E35" s="13">
        <v>-182.53</v>
      </c>
      <c r="F35" s="13">
        <v>13.52</v>
      </c>
      <c r="G35" s="13">
        <v>0.0</v>
      </c>
      <c r="H35" s="2">
        <v>0.0</v>
      </c>
      <c r="I35" s="13"/>
      <c r="J35" s="13">
        <f t="shared" si="2"/>
        <v>61819.75</v>
      </c>
      <c r="K35" s="18"/>
      <c r="L35" s="13"/>
      <c r="N35" s="16"/>
      <c r="O35" s="13"/>
    </row>
    <row r="36" ht="15.75" customHeight="1">
      <c r="A36" s="16">
        <v>42633.0</v>
      </c>
      <c r="B36" s="16">
        <f t="shared" si="3"/>
        <v>42633</v>
      </c>
      <c r="C36" s="16" t="s">
        <v>89</v>
      </c>
      <c r="D36" s="13">
        <v>-1059.82</v>
      </c>
      <c r="E36" s="13">
        <v>-1059.82</v>
      </c>
      <c r="F36" s="13">
        <v>0.0</v>
      </c>
      <c r="G36" s="13">
        <v>0.0</v>
      </c>
      <c r="H36" s="2">
        <v>0.0</v>
      </c>
      <c r="I36" s="13"/>
      <c r="J36" s="13">
        <f t="shared" si="2"/>
        <v>62879.57</v>
      </c>
      <c r="K36" s="18"/>
      <c r="L36" s="13"/>
      <c r="N36" s="16"/>
      <c r="O36" s="13"/>
    </row>
    <row r="37" ht="15.75" customHeight="1">
      <c r="A37" s="16">
        <v>42635.0</v>
      </c>
      <c r="B37" s="16">
        <f t="shared" si="3"/>
        <v>42635</v>
      </c>
      <c r="C37" s="16" t="s">
        <v>73</v>
      </c>
      <c r="D37" s="13">
        <v>773.34</v>
      </c>
      <c r="E37" s="13">
        <v>0.0</v>
      </c>
      <c r="F37" s="13">
        <v>0.0</v>
      </c>
      <c r="G37" s="13">
        <v>773.34</v>
      </c>
      <c r="H37" s="2">
        <v>0.0</v>
      </c>
      <c r="I37" s="13"/>
      <c r="J37" s="13">
        <f t="shared" si="2"/>
        <v>62106.23</v>
      </c>
      <c r="K37" s="13"/>
      <c r="L37" s="13"/>
    </row>
    <row r="38" ht="15.75" customHeight="1">
      <c r="A38" s="16">
        <v>42642.0</v>
      </c>
      <c r="B38" s="16">
        <f t="shared" si="3"/>
        <v>42642</v>
      </c>
      <c r="C38" s="16" t="s">
        <v>89</v>
      </c>
      <c r="D38" s="13">
        <v>-818.34</v>
      </c>
      <c r="E38" s="13">
        <v>-818.34</v>
      </c>
      <c r="F38" s="13">
        <v>0.0</v>
      </c>
      <c r="G38" s="13">
        <v>0.0</v>
      </c>
      <c r="H38" s="2">
        <v>0.0</v>
      </c>
      <c r="I38" s="13"/>
      <c r="J38" s="13">
        <f t="shared" si="2"/>
        <v>62924.57</v>
      </c>
      <c r="K38" s="18"/>
      <c r="L38" s="13"/>
      <c r="N38" s="16"/>
      <c r="O38" s="13"/>
    </row>
    <row r="39" ht="15.75" customHeight="1">
      <c r="A39" s="16">
        <v>42670.0</v>
      </c>
      <c r="B39" s="16">
        <f t="shared" si="3"/>
        <v>42670</v>
      </c>
      <c r="C39" s="16" t="s">
        <v>89</v>
      </c>
      <c r="D39" s="13">
        <v>-1327.14</v>
      </c>
      <c r="E39" s="13">
        <v>-1330.21</v>
      </c>
      <c r="F39" s="13">
        <v>3.07</v>
      </c>
      <c r="G39" s="13">
        <v>0.0</v>
      </c>
      <c r="H39" s="2">
        <v>0.0</v>
      </c>
      <c r="I39" s="13"/>
      <c r="J39" s="13">
        <f t="shared" si="2"/>
        <v>64254.78</v>
      </c>
      <c r="K39" s="18"/>
      <c r="L39" s="13"/>
      <c r="N39" s="16"/>
      <c r="O39" s="13"/>
    </row>
    <row r="40" ht="15.75" customHeight="1">
      <c r="A40" s="16">
        <v>42677.0</v>
      </c>
      <c r="B40" s="16">
        <v>42674.0</v>
      </c>
      <c r="C40" s="16" t="s">
        <v>73</v>
      </c>
      <c r="D40" s="13">
        <v>3657.59</v>
      </c>
      <c r="E40" s="13">
        <v>0.0</v>
      </c>
      <c r="F40" s="13">
        <v>0.0</v>
      </c>
      <c r="G40" s="13">
        <v>3657.59</v>
      </c>
      <c r="H40" s="2">
        <v>0.0</v>
      </c>
      <c r="I40" s="13"/>
      <c r="J40" s="13">
        <f t="shared" si="2"/>
        <v>60597.19</v>
      </c>
      <c r="K40" s="13"/>
      <c r="L40" s="13"/>
    </row>
    <row r="41" ht="15.75" customHeight="1">
      <c r="A41" s="16">
        <v>42692.0</v>
      </c>
      <c r="B41" s="16">
        <f t="shared" ref="B41:B103" si="4">A41</f>
        <v>42692</v>
      </c>
      <c r="C41" s="16" t="s">
        <v>73</v>
      </c>
      <c r="D41" s="13">
        <v>38.72</v>
      </c>
      <c r="E41" s="13">
        <v>0.0</v>
      </c>
      <c r="F41" s="13">
        <v>0.0</v>
      </c>
      <c r="G41" s="13">
        <v>38.72</v>
      </c>
      <c r="H41" s="2">
        <v>0.0</v>
      </c>
      <c r="I41" s="13"/>
      <c r="J41" s="13">
        <f t="shared" si="2"/>
        <v>60558.47</v>
      </c>
      <c r="K41" s="13"/>
      <c r="L41" s="13"/>
      <c r="N41" s="16"/>
      <c r="O41" s="13"/>
    </row>
    <row r="42" ht="15.75" customHeight="1">
      <c r="A42" s="16">
        <v>42692.0</v>
      </c>
      <c r="B42" s="16">
        <f t="shared" si="4"/>
        <v>42692</v>
      </c>
      <c r="C42" s="16" t="s">
        <v>89</v>
      </c>
      <c r="D42" s="13">
        <v>-254.73</v>
      </c>
      <c r="E42" s="13">
        <v>-254.73</v>
      </c>
      <c r="F42" s="13">
        <v>0.0</v>
      </c>
      <c r="G42" s="13">
        <v>0.0</v>
      </c>
      <c r="H42" s="2">
        <v>0.0</v>
      </c>
      <c r="I42" s="13"/>
      <c r="J42" s="13">
        <f t="shared" si="2"/>
        <v>60813.2</v>
      </c>
      <c r="K42" s="18"/>
      <c r="L42" s="13"/>
      <c r="N42" s="16"/>
      <c r="O42" s="13"/>
    </row>
    <row r="43" ht="15.75" customHeight="1">
      <c r="A43" s="16">
        <v>42720.0</v>
      </c>
      <c r="B43" s="16">
        <f t="shared" si="4"/>
        <v>42720</v>
      </c>
      <c r="C43" s="16" t="s">
        <v>73</v>
      </c>
      <c r="D43" s="13">
        <v>224.05</v>
      </c>
      <c r="E43" s="13">
        <v>0.0</v>
      </c>
      <c r="F43" s="13">
        <v>0.0</v>
      </c>
      <c r="G43" s="13">
        <v>224.05</v>
      </c>
      <c r="H43" s="2">
        <v>0.0</v>
      </c>
      <c r="I43" s="13"/>
      <c r="J43" s="13">
        <f t="shared" si="2"/>
        <v>60589.15</v>
      </c>
      <c r="K43" s="13"/>
      <c r="L43" s="13"/>
    </row>
    <row r="44" ht="15.75" customHeight="1">
      <c r="A44" s="16">
        <v>42726.0</v>
      </c>
      <c r="B44" s="16">
        <f t="shared" si="4"/>
        <v>42726</v>
      </c>
      <c r="C44" s="16" t="s">
        <v>89</v>
      </c>
      <c r="D44" s="13">
        <v>-632.68</v>
      </c>
      <c r="E44" s="13">
        <v>-632.68</v>
      </c>
      <c r="F44" s="13">
        <v>0.0</v>
      </c>
      <c r="G44" s="13">
        <v>0.0</v>
      </c>
      <c r="H44" s="2">
        <v>0.0</v>
      </c>
      <c r="I44" s="13"/>
      <c r="J44" s="13">
        <f t="shared" si="2"/>
        <v>61221.83</v>
      </c>
      <c r="K44" s="18"/>
      <c r="L44" s="13"/>
      <c r="N44" s="16"/>
      <c r="O44" s="13"/>
    </row>
    <row r="45" ht="15.75" customHeight="1">
      <c r="A45" s="16">
        <v>42765.0</v>
      </c>
      <c r="B45" s="16">
        <f t="shared" si="4"/>
        <v>42765</v>
      </c>
      <c r="C45" s="16" t="s">
        <v>73</v>
      </c>
      <c r="D45" s="13">
        <v>1642.39</v>
      </c>
      <c r="E45" s="13">
        <v>0.0</v>
      </c>
      <c r="F45" s="13">
        <v>0.0</v>
      </c>
      <c r="G45" s="13">
        <v>1342.39</v>
      </c>
      <c r="H45" s="13">
        <v>300.0</v>
      </c>
      <c r="I45" s="13"/>
      <c r="J45" s="13">
        <f t="shared" si="2"/>
        <v>59879.44</v>
      </c>
      <c r="K45" s="13"/>
      <c r="L45" s="13"/>
      <c r="N45" s="16"/>
      <c r="O45" s="13"/>
    </row>
    <row r="46" ht="15.75" customHeight="1">
      <c r="A46" s="16">
        <v>42782.0</v>
      </c>
      <c r="B46" s="16">
        <f t="shared" si="4"/>
        <v>42782</v>
      </c>
      <c r="C46" s="16" t="s">
        <v>73</v>
      </c>
      <c r="D46" s="13">
        <v>797.41</v>
      </c>
      <c r="E46" s="13">
        <v>0.0</v>
      </c>
      <c r="F46" s="13">
        <v>0.0</v>
      </c>
      <c r="G46" s="13">
        <v>797.41</v>
      </c>
      <c r="H46" s="2">
        <v>0.0</v>
      </c>
      <c r="I46" s="13"/>
      <c r="J46" s="13">
        <f t="shared" si="2"/>
        <v>59082.03</v>
      </c>
      <c r="K46" s="13"/>
      <c r="L46" s="13"/>
    </row>
    <row r="47" ht="15.75" customHeight="1">
      <c r="A47" s="16">
        <v>42787.0</v>
      </c>
      <c r="B47" s="16">
        <f t="shared" si="4"/>
        <v>42787</v>
      </c>
      <c r="C47" s="16" t="s">
        <v>89</v>
      </c>
      <c r="D47" s="13">
        <v>-431.73</v>
      </c>
      <c r="E47" s="13">
        <v>-445.02</v>
      </c>
      <c r="F47" s="13">
        <v>14.75</v>
      </c>
      <c r="G47" s="13">
        <v>-1.45</v>
      </c>
      <c r="H47" s="2">
        <v>0.0</v>
      </c>
      <c r="I47" s="13"/>
      <c r="J47" s="13">
        <f t="shared" si="2"/>
        <v>59527.05</v>
      </c>
      <c r="K47" s="18"/>
      <c r="L47" s="13"/>
      <c r="M47" s="13"/>
      <c r="N47" s="16"/>
      <c r="O47" s="13"/>
    </row>
    <row r="48" ht="15.75" customHeight="1">
      <c r="A48" s="16">
        <v>42800.0</v>
      </c>
      <c r="B48" s="16">
        <f t="shared" si="4"/>
        <v>42800</v>
      </c>
      <c r="C48" s="16" t="s">
        <v>73</v>
      </c>
      <c r="D48" s="13">
        <v>452.43</v>
      </c>
      <c r="E48" s="13">
        <v>0.0</v>
      </c>
      <c r="F48" s="13">
        <v>0.0</v>
      </c>
      <c r="G48" s="13">
        <v>452.43</v>
      </c>
      <c r="H48" s="2">
        <v>0.0</v>
      </c>
      <c r="I48" s="13"/>
      <c r="J48" s="13">
        <f t="shared" si="2"/>
        <v>59074.62</v>
      </c>
      <c r="K48" s="13"/>
      <c r="L48" s="13"/>
      <c r="N48" s="16"/>
      <c r="O48" s="13"/>
    </row>
    <row r="49" ht="15.75" customHeight="1">
      <c r="A49" s="16">
        <v>42831.0</v>
      </c>
      <c r="B49" s="16">
        <f t="shared" si="4"/>
        <v>42831</v>
      </c>
      <c r="C49" s="16" t="s">
        <v>73</v>
      </c>
      <c r="D49" s="13">
        <v>3466.71</v>
      </c>
      <c r="E49" s="13">
        <v>0.0</v>
      </c>
      <c r="F49" s="13">
        <v>0.0</v>
      </c>
      <c r="G49" s="13">
        <v>2566.71</v>
      </c>
      <c r="H49" s="13">
        <v>1533.0</v>
      </c>
      <c r="I49" s="13"/>
      <c r="J49" s="13">
        <f t="shared" si="2"/>
        <v>56507.91</v>
      </c>
      <c r="K49" s="13"/>
      <c r="L49" s="13"/>
    </row>
    <row r="50" ht="15.75" customHeight="1">
      <c r="A50" s="16">
        <v>42831.0</v>
      </c>
      <c r="B50" s="16">
        <f t="shared" si="4"/>
        <v>42831</v>
      </c>
      <c r="C50" s="16" t="s">
        <v>89</v>
      </c>
      <c r="D50" s="13">
        <v>-54.11</v>
      </c>
      <c r="E50" s="13">
        <v>-54.11</v>
      </c>
      <c r="F50" s="13">
        <v>0.0</v>
      </c>
      <c r="G50" s="13">
        <v>0.0</v>
      </c>
      <c r="H50" s="2">
        <v>0.0</v>
      </c>
      <c r="I50" s="13"/>
      <c r="J50" s="13">
        <f t="shared" si="2"/>
        <v>56562.02</v>
      </c>
      <c r="K50" s="18"/>
      <c r="L50" s="13"/>
      <c r="M50" s="13"/>
      <c r="N50" s="16"/>
      <c r="O50" s="13"/>
    </row>
    <row r="51" ht="15.75" customHeight="1">
      <c r="A51" s="16">
        <v>42860.0</v>
      </c>
      <c r="B51" s="16">
        <f t="shared" si="4"/>
        <v>42860</v>
      </c>
      <c r="C51" s="16" t="s">
        <v>89</v>
      </c>
      <c r="D51" s="13">
        <v>-2319.19</v>
      </c>
      <c r="E51" s="13">
        <v>-2319.19</v>
      </c>
      <c r="F51" s="13">
        <v>0.0</v>
      </c>
      <c r="G51" s="13">
        <v>0.0</v>
      </c>
      <c r="H51" s="2">
        <v>0.0</v>
      </c>
      <c r="I51" s="13"/>
      <c r="J51" s="13">
        <f t="shared" si="2"/>
        <v>58881.21</v>
      </c>
      <c r="K51" s="18"/>
      <c r="L51" s="13"/>
      <c r="N51" s="16"/>
      <c r="O51" s="13"/>
    </row>
    <row r="52" ht="15.75" customHeight="1">
      <c r="A52" s="16">
        <v>42874.0</v>
      </c>
      <c r="B52" s="16">
        <f t="shared" si="4"/>
        <v>42874</v>
      </c>
      <c r="C52" s="16" t="s">
        <v>89</v>
      </c>
      <c r="D52" s="13">
        <v>-357.96</v>
      </c>
      <c r="E52" s="13">
        <v>-368.7</v>
      </c>
      <c r="F52" s="13">
        <v>10.74</v>
      </c>
      <c r="G52" s="13">
        <v>0.0</v>
      </c>
      <c r="H52" s="2">
        <v>0.0</v>
      </c>
      <c r="I52" s="13"/>
      <c r="J52" s="13">
        <f t="shared" si="2"/>
        <v>59249.91</v>
      </c>
      <c r="K52" s="18"/>
      <c r="L52" s="18"/>
      <c r="M52" s="13"/>
    </row>
    <row r="53" ht="15.75" customHeight="1">
      <c r="A53" s="16">
        <v>42880.0</v>
      </c>
      <c r="B53" s="16">
        <f t="shared" si="4"/>
        <v>42880</v>
      </c>
      <c r="C53" s="16" t="s">
        <v>89</v>
      </c>
      <c r="D53" s="13">
        <v>-133.51</v>
      </c>
      <c r="E53" s="13">
        <v>-133.51</v>
      </c>
      <c r="F53" s="13">
        <v>0.0</v>
      </c>
      <c r="G53" s="13">
        <v>-0.01</v>
      </c>
      <c r="H53" s="2">
        <v>0.0</v>
      </c>
      <c r="I53" s="13"/>
      <c r="J53" s="13">
        <f t="shared" si="2"/>
        <v>59383.42</v>
      </c>
      <c r="K53" s="18"/>
      <c r="L53" s="13"/>
      <c r="N53" s="16"/>
      <c r="O53" s="13"/>
    </row>
    <row r="54" ht="15.75" customHeight="1">
      <c r="A54" s="16">
        <v>42895.0</v>
      </c>
      <c r="B54" s="16">
        <f t="shared" si="4"/>
        <v>42895</v>
      </c>
      <c r="C54" s="16" t="s">
        <v>73</v>
      </c>
      <c r="D54" s="13">
        <v>427.74</v>
      </c>
      <c r="E54" s="13">
        <v>0.0</v>
      </c>
      <c r="F54" s="13">
        <v>0.0</v>
      </c>
      <c r="G54" s="13">
        <v>427.74</v>
      </c>
      <c r="H54" s="2">
        <v>0.0</v>
      </c>
      <c r="I54" s="13"/>
      <c r="J54" s="13">
        <f t="shared" si="2"/>
        <v>58955.68</v>
      </c>
      <c r="K54" s="13"/>
      <c r="L54" s="13"/>
      <c r="N54" s="16"/>
      <c r="O54" s="13"/>
    </row>
    <row r="55" ht="15.75" customHeight="1">
      <c r="A55" s="16">
        <v>42898.0</v>
      </c>
      <c r="B55" s="16">
        <f t="shared" si="4"/>
        <v>42898</v>
      </c>
      <c r="C55" s="16" t="s">
        <v>73</v>
      </c>
      <c r="D55" s="13">
        <v>869.35</v>
      </c>
      <c r="E55" s="13">
        <v>0.0</v>
      </c>
      <c r="F55" s="13">
        <v>0.0</v>
      </c>
      <c r="G55" s="13">
        <v>869.35</v>
      </c>
      <c r="H55" s="2">
        <v>0.0</v>
      </c>
      <c r="I55" s="13"/>
      <c r="J55" s="13">
        <f t="shared" si="2"/>
        <v>58086.33</v>
      </c>
      <c r="K55" s="13"/>
      <c r="L55" s="13"/>
    </row>
    <row r="56" ht="15.75" customHeight="1">
      <c r="A56" s="16">
        <v>42923.0</v>
      </c>
      <c r="B56" s="16">
        <f t="shared" si="4"/>
        <v>42923</v>
      </c>
      <c r="C56" s="16" t="s">
        <v>73</v>
      </c>
      <c r="D56" s="13">
        <v>4128.73</v>
      </c>
      <c r="E56" s="13">
        <v>0.0</v>
      </c>
      <c r="F56" s="13">
        <v>0.0</v>
      </c>
      <c r="G56" s="13">
        <v>4128.73</v>
      </c>
      <c r="H56" s="2">
        <v>0.0</v>
      </c>
      <c r="I56" s="13"/>
      <c r="J56" s="13">
        <f t="shared" si="2"/>
        <v>53957.6</v>
      </c>
      <c r="K56" s="13"/>
      <c r="L56" s="13"/>
      <c r="N56" s="16"/>
      <c r="O56" s="13"/>
    </row>
    <row r="57" ht="15.75" customHeight="1">
      <c r="A57" s="16">
        <v>42968.0</v>
      </c>
      <c r="B57" s="16">
        <f t="shared" si="4"/>
        <v>42968</v>
      </c>
      <c r="C57" s="16" t="s">
        <v>73</v>
      </c>
      <c r="D57" s="13">
        <v>3319.11</v>
      </c>
      <c r="E57" s="13">
        <v>0.0</v>
      </c>
      <c r="F57" s="13">
        <v>0.0</v>
      </c>
      <c r="G57" s="13">
        <v>3319.11</v>
      </c>
      <c r="H57" s="2">
        <v>0.0</v>
      </c>
      <c r="I57" s="13"/>
      <c r="J57" s="13">
        <f t="shared" si="2"/>
        <v>50638.49</v>
      </c>
      <c r="K57" s="13"/>
      <c r="L57" s="13"/>
      <c r="N57" s="16"/>
      <c r="O57" s="13"/>
    </row>
    <row r="58" ht="15.75" customHeight="1">
      <c r="A58" s="16">
        <v>42983.0</v>
      </c>
      <c r="B58" s="16">
        <f t="shared" si="4"/>
        <v>42983</v>
      </c>
      <c r="C58" s="16" t="s">
        <v>89</v>
      </c>
      <c r="D58" s="13">
        <v>-1585.67</v>
      </c>
      <c r="E58" s="13">
        <v>-1564.12</v>
      </c>
      <c r="F58" s="13">
        <v>5.53</v>
      </c>
      <c r="G58" s="13">
        <v>-27.08</v>
      </c>
      <c r="H58" s="2">
        <v>0.0</v>
      </c>
      <c r="I58" s="13"/>
      <c r="J58" s="13">
        <f t="shared" si="2"/>
        <v>52202.61</v>
      </c>
      <c r="K58" s="18"/>
      <c r="L58" s="18"/>
    </row>
    <row r="59" ht="15.75" customHeight="1">
      <c r="A59" s="16">
        <v>42989.0</v>
      </c>
      <c r="B59" s="16">
        <f t="shared" si="4"/>
        <v>42989</v>
      </c>
      <c r="C59" s="16" t="s">
        <v>73</v>
      </c>
      <c r="D59" s="13">
        <v>421.2</v>
      </c>
      <c r="E59" s="13">
        <v>0.0</v>
      </c>
      <c r="F59" s="13">
        <v>0.0</v>
      </c>
      <c r="G59" s="13">
        <v>421.2</v>
      </c>
      <c r="H59" s="2">
        <v>0.0</v>
      </c>
      <c r="I59" s="13"/>
      <c r="J59" s="13">
        <f t="shared" si="2"/>
        <v>51781.41</v>
      </c>
      <c r="K59" s="13"/>
      <c r="L59" s="13"/>
    </row>
    <row r="60" ht="15.75" customHeight="1">
      <c r="A60" s="16">
        <v>42991.0</v>
      </c>
      <c r="B60" s="16">
        <f t="shared" si="4"/>
        <v>42991</v>
      </c>
      <c r="C60" s="16" t="s">
        <v>89</v>
      </c>
      <c r="D60" s="13">
        <v>-87.91</v>
      </c>
      <c r="E60" s="13">
        <v>-96.11</v>
      </c>
      <c r="F60" s="13">
        <v>8.2</v>
      </c>
      <c r="G60" s="13">
        <v>0.0</v>
      </c>
      <c r="H60" s="2">
        <v>0.0</v>
      </c>
      <c r="I60" s="13"/>
      <c r="J60" s="13">
        <f t="shared" si="2"/>
        <v>51877.52</v>
      </c>
      <c r="K60" s="18"/>
      <c r="L60" s="18"/>
    </row>
    <row r="61" ht="15.75" customHeight="1">
      <c r="A61" s="16">
        <v>43014.0</v>
      </c>
      <c r="B61" s="16">
        <f t="shared" si="4"/>
        <v>43014</v>
      </c>
      <c r="C61" s="16" t="s">
        <v>73</v>
      </c>
      <c r="D61" s="13">
        <v>1891.0</v>
      </c>
      <c r="E61" s="13">
        <v>0.0</v>
      </c>
      <c r="F61" s="13">
        <v>0.0</v>
      </c>
      <c r="G61" s="13">
        <v>1891.0</v>
      </c>
      <c r="H61" s="2">
        <v>0.0</v>
      </c>
      <c r="I61" s="13"/>
      <c r="J61" s="13">
        <f t="shared" si="2"/>
        <v>49986.52</v>
      </c>
      <c r="K61" s="13"/>
      <c r="L61" s="13"/>
    </row>
    <row r="62" ht="15.75" customHeight="1">
      <c r="A62" s="16">
        <v>43052.0</v>
      </c>
      <c r="B62" s="16">
        <f t="shared" si="4"/>
        <v>43052</v>
      </c>
      <c r="C62" s="16" t="s">
        <v>73</v>
      </c>
      <c r="D62" s="13">
        <v>446.69</v>
      </c>
      <c r="E62" s="13">
        <v>0.0</v>
      </c>
      <c r="F62" s="13">
        <v>0.0</v>
      </c>
      <c r="G62" s="13">
        <v>446.69</v>
      </c>
      <c r="H62" s="2">
        <v>0.0</v>
      </c>
      <c r="I62" s="13"/>
      <c r="J62" s="13">
        <f t="shared" si="2"/>
        <v>49539.83</v>
      </c>
      <c r="K62" s="13"/>
      <c r="L62" s="13"/>
      <c r="N62" s="16"/>
      <c r="O62" s="13"/>
    </row>
    <row r="63" ht="15.75" customHeight="1">
      <c r="A63" s="16">
        <v>43059.0</v>
      </c>
      <c r="B63" s="16">
        <f t="shared" si="4"/>
        <v>43059</v>
      </c>
      <c r="C63" s="16" t="s">
        <v>89</v>
      </c>
      <c r="D63" s="13">
        <v>-2306.46</v>
      </c>
      <c r="E63" s="13">
        <v>-2240.41</v>
      </c>
      <c r="F63" s="13">
        <v>14.82</v>
      </c>
      <c r="G63" s="13">
        <v>-80.87</v>
      </c>
      <c r="H63" s="2">
        <v>0.0</v>
      </c>
      <c r="I63" s="13"/>
      <c r="J63" s="13">
        <f t="shared" si="2"/>
        <v>51780.24</v>
      </c>
      <c r="K63" s="18"/>
      <c r="L63" s="13"/>
      <c r="N63" s="16"/>
      <c r="O63" s="13"/>
    </row>
    <row r="64" ht="15.75" customHeight="1">
      <c r="A64" s="16">
        <v>43080.0</v>
      </c>
      <c r="B64" s="16">
        <f t="shared" si="4"/>
        <v>43080</v>
      </c>
      <c r="C64" s="16" t="s">
        <v>89</v>
      </c>
      <c r="D64" s="13">
        <v>-628.68</v>
      </c>
      <c r="E64" s="13">
        <v>-639.34</v>
      </c>
      <c r="F64" s="13">
        <v>10.66</v>
      </c>
      <c r="G64" s="13">
        <v>0.0</v>
      </c>
      <c r="H64" s="2">
        <v>0.0</v>
      </c>
      <c r="I64" s="13"/>
      <c r="J64" s="13">
        <f t="shared" si="2"/>
        <v>52419.58</v>
      </c>
      <c r="K64" s="18"/>
      <c r="L64" s="18"/>
    </row>
    <row r="65" ht="15.75" customHeight="1">
      <c r="A65" s="16">
        <v>43087.0</v>
      </c>
      <c r="B65" s="16">
        <f t="shared" si="4"/>
        <v>43087</v>
      </c>
      <c r="C65" s="16" t="s">
        <v>73</v>
      </c>
      <c r="D65" s="13">
        <v>2417.71</v>
      </c>
      <c r="E65" s="13">
        <v>0.0</v>
      </c>
      <c r="F65" s="13">
        <v>0.0</v>
      </c>
      <c r="G65" s="13">
        <v>2417.71</v>
      </c>
      <c r="H65" s="2">
        <v>0.0</v>
      </c>
      <c r="I65" s="13"/>
      <c r="J65" s="13">
        <f t="shared" si="2"/>
        <v>50001.87</v>
      </c>
      <c r="K65" s="13"/>
      <c r="L65" s="13"/>
      <c r="N65" s="16"/>
      <c r="O65" s="13"/>
    </row>
    <row r="66" ht="15.75" customHeight="1">
      <c r="A66" s="16">
        <v>43097.0</v>
      </c>
      <c r="B66" s="16">
        <f t="shared" si="4"/>
        <v>43097</v>
      </c>
      <c r="C66" s="16" t="s">
        <v>73</v>
      </c>
      <c r="D66" s="13">
        <v>6795.63</v>
      </c>
      <c r="E66" s="13">
        <v>0.0</v>
      </c>
      <c r="F66" s="13">
        <v>0.0</v>
      </c>
      <c r="G66" s="13">
        <v>6795.63</v>
      </c>
      <c r="H66" s="2">
        <v>0.0</v>
      </c>
      <c r="I66" s="13"/>
      <c r="J66" s="13">
        <f t="shared" si="2"/>
        <v>43206.24</v>
      </c>
      <c r="K66" s="13"/>
      <c r="L66" s="13"/>
      <c r="N66" s="16"/>
      <c r="O66" s="13"/>
    </row>
    <row r="67" ht="15.75" customHeight="1">
      <c r="A67" s="16">
        <v>43097.0</v>
      </c>
      <c r="B67" s="16">
        <f t="shared" si="4"/>
        <v>43097</v>
      </c>
      <c r="C67" s="16" t="s">
        <v>89</v>
      </c>
      <c r="D67" s="13">
        <v>-2988.57</v>
      </c>
      <c r="E67" s="13">
        <v>-2988.57</v>
      </c>
      <c r="F67" s="13">
        <v>0.0</v>
      </c>
      <c r="G67" s="13">
        <v>0.0</v>
      </c>
      <c r="H67" s="2">
        <v>0.0</v>
      </c>
      <c r="I67" s="13"/>
      <c r="J67" s="13">
        <f t="shared" si="2"/>
        <v>46194.81</v>
      </c>
      <c r="K67" s="18"/>
      <c r="L67" s="13"/>
    </row>
    <row r="68" ht="15.75" customHeight="1">
      <c r="A68" s="16">
        <v>43122.0</v>
      </c>
      <c r="B68" s="16">
        <f t="shared" si="4"/>
        <v>43122</v>
      </c>
      <c r="C68" s="16" t="s">
        <v>89</v>
      </c>
      <c r="D68" s="13">
        <v>-223.95</v>
      </c>
      <c r="E68" s="13">
        <v>-223.95</v>
      </c>
      <c r="F68" s="13">
        <v>2.09</v>
      </c>
      <c r="G68" s="13">
        <v>-2.09</v>
      </c>
      <c r="H68" s="2">
        <v>0.0</v>
      </c>
      <c r="I68" s="13"/>
      <c r="J68" s="13">
        <f t="shared" si="2"/>
        <v>46418.76</v>
      </c>
      <c r="K68" s="18"/>
      <c r="L68" s="13"/>
    </row>
    <row r="69" ht="15.75" customHeight="1">
      <c r="A69" s="16">
        <v>43140.0</v>
      </c>
      <c r="B69" s="16">
        <f t="shared" si="4"/>
        <v>43140</v>
      </c>
      <c r="C69" s="16" t="s">
        <v>73</v>
      </c>
      <c r="D69" s="13">
        <v>401.11</v>
      </c>
      <c r="E69" s="13">
        <v>0.0</v>
      </c>
      <c r="F69" s="13">
        <v>0.0</v>
      </c>
      <c r="G69" s="13">
        <v>401.11</v>
      </c>
      <c r="H69" s="2">
        <v>0.0</v>
      </c>
      <c r="I69" s="13"/>
      <c r="J69" s="13">
        <f t="shared" si="2"/>
        <v>46017.65</v>
      </c>
      <c r="K69" s="13"/>
      <c r="L69" s="13"/>
    </row>
    <row r="70" ht="15.75" customHeight="1">
      <c r="A70" s="16">
        <v>43209.0</v>
      </c>
      <c r="B70" s="16">
        <f t="shared" si="4"/>
        <v>43209</v>
      </c>
      <c r="C70" s="16" t="s">
        <v>89</v>
      </c>
      <c r="D70" s="13">
        <v>-331.28</v>
      </c>
      <c r="E70" s="13">
        <v>-336.12</v>
      </c>
      <c r="F70" s="13">
        <v>4.84</v>
      </c>
      <c r="G70" s="13">
        <v>0.0</v>
      </c>
      <c r="H70" s="2">
        <v>0.0</v>
      </c>
      <c r="I70" s="13"/>
      <c r="J70" s="13">
        <f t="shared" si="2"/>
        <v>46353.77</v>
      </c>
      <c r="K70" s="18"/>
      <c r="L70" s="18"/>
    </row>
    <row r="71" ht="15.75" customHeight="1">
      <c r="A71" s="16">
        <v>43238.0</v>
      </c>
      <c r="B71" s="16">
        <f t="shared" si="4"/>
        <v>43238</v>
      </c>
      <c r="C71" s="16" t="s">
        <v>89</v>
      </c>
      <c r="D71" s="13">
        <v>-581.02</v>
      </c>
      <c r="E71" s="13">
        <v>-599.41</v>
      </c>
      <c r="F71" s="13">
        <v>18.39</v>
      </c>
      <c r="G71" s="13">
        <v>0.0</v>
      </c>
      <c r="H71" s="2">
        <v>0.0</v>
      </c>
      <c r="I71" s="13"/>
      <c r="J71" s="13">
        <f t="shared" si="2"/>
        <v>46953.18</v>
      </c>
      <c r="K71" s="18"/>
      <c r="L71" s="13"/>
    </row>
    <row r="72" ht="15.75" customHeight="1">
      <c r="A72" s="16">
        <v>43241.0</v>
      </c>
      <c r="B72" s="16">
        <f t="shared" si="4"/>
        <v>43241</v>
      </c>
      <c r="C72" s="16" t="s">
        <v>73</v>
      </c>
      <c r="D72" s="13">
        <v>186.34</v>
      </c>
      <c r="E72" s="13">
        <v>0.0</v>
      </c>
      <c r="F72" s="13">
        <v>0.0</v>
      </c>
      <c r="G72" s="13">
        <v>186.34</v>
      </c>
      <c r="H72" s="2">
        <v>0.0</v>
      </c>
      <c r="I72" s="13"/>
      <c r="J72" s="13">
        <f t="shared" si="2"/>
        <v>46766.84</v>
      </c>
      <c r="K72" s="13"/>
      <c r="L72" s="13"/>
    </row>
    <row r="73" ht="15.75" customHeight="1">
      <c r="A73" s="16">
        <v>43244.0</v>
      </c>
      <c r="B73" s="16">
        <f t="shared" si="4"/>
        <v>43244</v>
      </c>
      <c r="C73" s="16" t="s">
        <v>89</v>
      </c>
      <c r="D73" s="13">
        <v>-1276.94</v>
      </c>
      <c r="E73" s="13">
        <v>-1276.94</v>
      </c>
      <c r="F73" s="13">
        <v>0.0</v>
      </c>
      <c r="G73" s="13">
        <v>0.0</v>
      </c>
      <c r="H73" s="2">
        <v>0.0</v>
      </c>
      <c r="I73" s="13"/>
      <c r="J73" s="13">
        <f t="shared" si="2"/>
        <v>48043.78</v>
      </c>
      <c r="K73" s="18"/>
      <c r="L73" s="13"/>
    </row>
    <row r="74" ht="15.75" customHeight="1">
      <c r="A74" s="16">
        <v>43271.0</v>
      </c>
      <c r="B74" s="16">
        <f t="shared" si="4"/>
        <v>43271</v>
      </c>
      <c r="C74" s="16" t="s">
        <v>89</v>
      </c>
      <c r="D74" s="13">
        <v>-199.38</v>
      </c>
      <c r="E74" s="13">
        <v>-207.13</v>
      </c>
      <c r="F74" s="13">
        <v>7.75</v>
      </c>
      <c r="G74" s="13">
        <v>0.0</v>
      </c>
      <c r="H74" s="2">
        <v>0.0</v>
      </c>
      <c r="I74" s="13"/>
      <c r="J74" s="13">
        <f t="shared" si="2"/>
        <v>48250.91</v>
      </c>
      <c r="K74" s="18"/>
      <c r="L74" s="13"/>
    </row>
    <row r="75" ht="15.75" customHeight="1">
      <c r="A75" s="16">
        <v>43276.0</v>
      </c>
      <c r="B75" s="16">
        <f t="shared" si="4"/>
        <v>43276</v>
      </c>
      <c r="C75" s="16" t="s">
        <v>89</v>
      </c>
      <c r="D75" s="13">
        <v>-143.03</v>
      </c>
      <c r="E75" s="13">
        <v>-25.05</v>
      </c>
      <c r="F75" s="13">
        <v>0.0</v>
      </c>
      <c r="G75" s="13">
        <v>-117.98</v>
      </c>
      <c r="H75" s="2">
        <v>0.0</v>
      </c>
      <c r="I75" s="13"/>
      <c r="J75" s="13">
        <f t="shared" si="2"/>
        <v>48275.96</v>
      </c>
      <c r="K75" s="18"/>
      <c r="L75" s="13"/>
    </row>
    <row r="76" ht="15.75" customHeight="1">
      <c r="A76" s="16">
        <v>43314.0</v>
      </c>
      <c r="B76" s="16">
        <f t="shared" si="4"/>
        <v>43314</v>
      </c>
      <c r="C76" s="16" t="s">
        <v>89</v>
      </c>
      <c r="D76" s="13">
        <v>-2189.33</v>
      </c>
      <c r="E76" s="13">
        <v>-2193.31</v>
      </c>
      <c r="F76" s="13">
        <v>3.98</v>
      </c>
      <c r="G76" s="13">
        <v>0.0</v>
      </c>
      <c r="H76" s="2">
        <v>0.0</v>
      </c>
      <c r="I76" s="13"/>
      <c r="J76" s="13">
        <f t="shared" si="2"/>
        <v>50469.27</v>
      </c>
      <c r="K76" s="18"/>
      <c r="L76" s="13"/>
    </row>
    <row r="77" ht="15.75" customHeight="1">
      <c r="A77" s="16">
        <v>43329.0</v>
      </c>
      <c r="B77" s="16">
        <f t="shared" si="4"/>
        <v>43329</v>
      </c>
      <c r="C77" s="16" t="s">
        <v>73</v>
      </c>
      <c r="D77" s="13">
        <v>332.64</v>
      </c>
      <c r="E77" s="13">
        <v>0.0</v>
      </c>
      <c r="F77" s="13">
        <v>0.0</v>
      </c>
      <c r="G77" s="13">
        <v>332.64</v>
      </c>
      <c r="H77" s="2">
        <v>0.0</v>
      </c>
      <c r="I77" s="13"/>
      <c r="J77" s="13">
        <f t="shared" si="2"/>
        <v>50136.63</v>
      </c>
      <c r="K77" s="13"/>
      <c r="L77" s="13"/>
    </row>
    <row r="78" ht="15.75" customHeight="1">
      <c r="A78" s="16">
        <v>43335.0</v>
      </c>
      <c r="B78" s="16">
        <f t="shared" si="4"/>
        <v>43335</v>
      </c>
      <c r="C78" s="16" t="s">
        <v>73</v>
      </c>
      <c r="D78" s="13">
        <v>429.12</v>
      </c>
      <c r="E78" s="13">
        <v>0.0</v>
      </c>
      <c r="F78" s="13">
        <v>0.0</v>
      </c>
      <c r="G78" s="13">
        <v>429.12</v>
      </c>
      <c r="H78" s="2">
        <v>0.0</v>
      </c>
      <c r="I78" s="13"/>
      <c r="J78" s="13">
        <f t="shared" si="2"/>
        <v>49707.51</v>
      </c>
      <c r="K78" s="13"/>
      <c r="L78" s="13"/>
    </row>
    <row r="79" ht="15.75" customHeight="1">
      <c r="A79" s="16">
        <v>43364.0</v>
      </c>
      <c r="B79" s="16">
        <f t="shared" si="4"/>
        <v>43364</v>
      </c>
      <c r="C79" s="16" t="s">
        <v>89</v>
      </c>
      <c r="D79" s="13">
        <v>-2680.16</v>
      </c>
      <c r="E79" s="13">
        <v>-2711.22</v>
      </c>
      <c r="F79" s="13">
        <v>31.06</v>
      </c>
      <c r="G79" s="13">
        <v>0.0</v>
      </c>
      <c r="H79" s="2">
        <v>0.0</v>
      </c>
      <c r="I79" s="13"/>
      <c r="J79" s="13">
        <f t="shared" si="2"/>
        <v>52418.73</v>
      </c>
      <c r="K79" s="18"/>
      <c r="L79" s="18"/>
    </row>
    <row r="80" ht="15.75" customHeight="1">
      <c r="A80" s="16">
        <v>43420.0</v>
      </c>
      <c r="B80" s="16">
        <f t="shared" si="4"/>
        <v>43420</v>
      </c>
      <c r="C80" s="16" t="s">
        <v>73</v>
      </c>
      <c r="D80" s="13">
        <v>680.63</v>
      </c>
      <c r="E80" s="13">
        <v>0.0</v>
      </c>
      <c r="F80" s="13">
        <v>0.0</v>
      </c>
      <c r="G80" s="13">
        <v>680.63</v>
      </c>
      <c r="H80" s="2">
        <v>0.0</v>
      </c>
      <c r="I80" s="13"/>
      <c r="J80" s="13">
        <f t="shared" si="2"/>
        <v>51738.1</v>
      </c>
      <c r="K80" s="13"/>
      <c r="L80" s="13"/>
    </row>
    <row r="81" ht="15.75" customHeight="1">
      <c r="A81" s="16">
        <v>43424.0</v>
      </c>
      <c r="B81" s="16">
        <f t="shared" si="4"/>
        <v>43424</v>
      </c>
      <c r="C81" s="16" t="s">
        <v>89</v>
      </c>
      <c r="D81" s="13">
        <v>-984.63</v>
      </c>
      <c r="E81" s="13">
        <v>-995.81</v>
      </c>
      <c r="F81" s="13">
        <v>11.18</v>
      </c>
      <c r="G81" s="13">
        <v>0.0</v>
      </c>
      <c r="H81" s="2">
        <v>0.0</v>
      </c>
      <c r="I81" s="13"/>
      <c r="J81" s="13">
        <f t="shared" si="2"/>
        <v>52733.91</v>
      </c>
      <c r="K81" s="18"/>
      <c r="L81" s="18"/>
    </row>
    <row r="82" ht="15.75" customHeight="1">
      <c r="A82" s="16">
        <v>43444.0</v>
      </c>
      <c r="B82" s="16">
        <f t="shared" si="4"/>
        <v>43444</v>
      </c>
      <c r="C82" s="16" t="s">
        <v>73</v>
      </c>
      <c r="D82" s="13">
        <v>506.18</v>
      </c>
      <c r="E82" s="13">
        <v>0.0</v>
      </c>
      <c r="F82" s="13">
        <v>0.0</v>
      </c>
      <c r="G82" s="13">
        <v>506.18</v>
      </c>
      <c r="H82" s="2">
        <v>0.0</v>
      </c>
      <c r="I82" s="13"/>
      <c r="J82" s="13">
        <f t="shared" si="2"/>
        <v>52227.73</v>
      </c>
      <c r="K82" s="13"/>
      <c r="L82" s="13"/>
    </row>
    <row r="83" ht="15.75" customHeight="1">
      <c r="A83" s="16">
        <v>43455.0</v>
      </c>
      <c r="B83" s="16">
        <f t="shared" si="4"/>
        <v>43455</v>
      </c>
      <c r="C83" s="16" t="s">
        <v>89</v>
      </c>
      <c r="D83" s="13">
        <v>-83.31</v>
      </c>
      <c r="E83" s="13">
        <v>-86.03</v>
      </c>
      <c r="F83" s="13">
        <v>2.72</v>
      </c>
      <c r="G83" s="13">
        <v>0.0</v>
      </c>
      <c r="H83" s="2">
        <v>0.0</v>
      </c>
      <c r="I83" s="13"/>
      <c r="J83" s="13">
        <f t="shared" si="2"/>
        <v>52313.76</v>
      </c>
      <c r="K83" s="18"/>
      <c r="L83" s="13"/>
    </row>
    <row r="84" ht="15.75" customHeight="1">
      <c r="A84" s="16">
        <v>43508.0</v>
      </c>
      <c r="B84" s="16">
        <f t="shared" si="4"/>
        <v>43508</v>
      </c>
      <c r="C84" s="16" t="s">
        <v>89</v>
      </c>
      <c r="D84" s="13">
        <v>-4794.3</v>
      </c>
      <c r="E84" s="13">
        <v>-4801.16</v>
      </c>
      <c r="F84" s="13">
        <v>6.86</v>
      </c>
      <c r="G84" s="13">
        <v>0.0</v>
      </c>
      <c r="H84" s="2">
        <v>0.0</v>
      </c>
      <c r="I84" s="13"/>
      <c r="J84" s="13">
        <f t="shared" si="2"/>
        <v>57114.92</v>
      </c>
      <c r="K84" s="18"/>
      <c r="L84" s="18"/>
    </row>
    <row r="85" ht="15.75" customHeight="1">
      <c r="A85" s="16">
        <v>43535.0</v>
      </c>
      <c r="B85" s="16">
        <f t="shared" si="4"/>
        <v>43535</v>
      </c>
      <c r="C85" s="16" t="s">
        <v>73</v>
      </c>
      <c r="D85" s="13">
        <v>373.47</v>
      </c>
      <c r="E85" s="13">
        <v>0.0</v>
      </c>
      <c r="F85" s="13">
        <v>0.0</v>
      </c>
      <c r="G85" s="13">
        <v>373.47</v>
      </c>
      <c r="H85" s="2">
        <v>0.0</v>
      </c>
      <c r="I85" s="13"/>
      <c r="J85" s="13">
        <f t="shared" si="2"/>
        <v>56741.45</v>
      </c>
      <c r="K85" s="13"/>
      <c r="L85" s="13"/>
    </row>
    <row r="86" ht="15.75" customHeight="1">
      <c r="A86" s="16">
        <v>43552.0</v>
      </c>
      <c r="B86" s="16">
        <f t="shared" si="4"/>
        <v>43552</v>
      </c>
      <c r="C86" s="16" t="s">
        <v>89</v>
      </c>
      <c r="D86" s="13">
        <v>-1771.69</v>
      </c>
      <c r="E86" s="13">
        <v>-1780.14</v>
      </c>
      <c r="F86" s="13">
        <v>8.45</v>
      </c>
      <c r="G86" s="13">
        <v>0.0</v>
      </c>
      <c r="H86" s="2">
        <v>0.0</v>
      </c>
      <c r="I86" s="13"/>
      <c r="J86" s="13">
        <f t="shared" si="2"/>
        <v>58521.59</v>
      </c>
      <c r="K86" s="18"/>
      <c r="L86" s="18"/>
    </row>
    <row r="87" ht="15.75" customHeight="1">
      <c r="A87" s="16">
        <v>43581.0</v>
      </c>
      <c r="B87" s="16">
        <f t="shared" si="4"/>
        <v>43581</v>
      </c>
      <c r="C87" s="16" t="s">
        <v>89</v>
      </c>
      <c r="D87" s="13">
        <v>-938.75</v>
      </c>
      <c r="E87" s="13">
        <v>-938.75</v>
      </c>
      <c r="F87" s="13">
        <v>0.0</v>
      </c>
      <c r="G87" s="13">
        <v>0.0</v>
      </c>
      <c r="H87" s="2">
        <v>0.0</v>
      </c>
      <c r="I87" s="13"/>
      <c r="J87" s="13">
        <f t="shared" si="2"/>
        <v>59460.34</v>
      </c>
      <c r="K87" s="18"/>
      <c r="L87" s="13"/>
    </row>
    <row r="88" ht="15.75" customHeight="1">
      <c r="A88" s="16">
        <v>43613.0</v>
      </c>
      <c r="B88" s="16">
        <f t="shared" si="4"/>
        <v>43613</v>
      </c>
      <c r="C88" s="16" t="s">
        <v>73</v>
      </c>
      <c r="D88" s="13">
        <v>470.51</v>
      </c>
      <c r="E88" s="13">
        <v>0.0</v>
      </c>
      <c r="F88" s="13">
        <v>0.0</v>
      </c>
      <c r="G88" s="13">
        <v>470.51</v>
      </c>
      <c r="H88" s="2">
        <v>0.0</v>
      </c>
      <c r="I88" s="13"/>
      <c r="J88" s="13">
        <f t="shared" si="2"/>
        <v>58989.83</v>
      </c>
      <c r="K88" s="13"/>
      <c r="L88" s="13"/>
    </row>
    <row r="89" ht="15.75" customHeight="1">
      <c r="A89" s="16">
        <v>43651.0</v>
      </c>
      <c r="B89" s="16">
        <f t="shared" si="4"/>
        <v>43651</v>
      </c>
      <c r="C89" s="16" t="s">
        <v>89</v>
      </c>
      <c r="D89" s="13">
        <v>-791.17</v>
      </c>
      <c r="E89" s="13">
        <v>-842.63</v>
      </c>
      <c r="F89" s="13">
        <v>51.46</v>
      </c>
      <c r="G89" s="13">
        <v>0.0</v>
      </c>
      <c r="H89" s="2">
        <v>0.0</v>
      </c>
      <c r="I89" s="13"/>
      <c r="J89" s="13">
        <f t="shared" si="2"/>
        <v>59832.46</v>
      </c>
      <c r="K89" s="18"/>
      <c r="L89" s="18"/>
    </row>
    <row r="90" ht="15.75" customHeight="1">
      <c r="A90" s="16">
        <v>43691.0</v>
      </c>
      <c r="B90" s="16">
        <f t="shared" si="4"/>
        <v>43691</v>
      </c>
      <c r="C90" s="16" t="s">
        <v>89</v>
      </c>
      <c r="D90" s="13">
        <v>-333.14</v>
      </c>
      <c r="E90" s="13">
        <v>-334.92</v>
      </c>
      <c r="F90" s="13">
        <v>1.78</v>
      </c>
      <c r="G90" s="13">
        <v>0.0</v>
      </c>
      <c r="H90" s="2">
        <v>0.0</v>
      </c>
      <c r="I90" s="13"/>
      <c r="J90" s="13">
        <f t="shared" si="2"/>
        <v>60167.38</v>
      </c>
      <c r="K90" s="18"/>
      <c r="L90" s="18"/>
    </row>
    <row r="91" ht="15.75" customHeight="1">
      <c r="A91" s="16">
        <v>43696.0</v>
      </c>
      <c r="B91" s="16">
        <f t="shared" si="4"/>
        <v>43696</v>
      </c>
      <c r="C91" s="16" t="s">
        <v>73</v>
      </c>
      <c r="D91" s="13">
        <v>496.27</v>
      </c>
      <c r="E91" s="13">
        <v>0.0</v>
      </c>
      <c r="F91" s="13">
        <v>0.0</v>
      </c>
      <c r="G91" s="13">
        <v>496.27</v>
      </c>
      <c r="H91" s="2">
        <v>0.0</v>
      </c>
      <c r="I91" s="13"/>
      <c r="J91" s="13">
        <f t="shared" si="2"/>
        <v>59671.11</v>
      </c>
      <c r="K91" s="13"/>
      <c r="L91" s="13"/>
    </row>
    <row r="92" ht="15.75" customHeight="1">
      <c r="A92" s="16">
        <v>43732.0</v>
      </c>
      <c r="B92" s="16">
        <f t="shared" si="4"/>
        <v>43732</v>
      </c>
      <c r="C92" s="16" t="s">
        <v>89</v>
      </c>
      <c r="D92" s="13">
        <v>-296.85</v>
      </c>
      <c r="E92" s="13">
        <v>-315.67</v>
      </c>
      <c r="F92" s="13">
        <v>18.82</v>
      </c>
      <c r="G92" s="13">
        <v>0.0</v>
      </c>
      <c r="H92" s="2">
        <v>0.0</v>
      </c>
      <c r="I92" s="13"/>
      <c r="J92" s="13">
        <f t="shared" si="2"/>
        <v>59986.78</v>
      </c>
      <c r="K92" s="18"/>
      <c r="L92" s="13"/>
    </row>
    <row r="93" ht="15.75" customHeight="1">
      <c r="A93" s="16">
        <v>43749.0</v>
      </c>
      <c r="B93" s="16">
        <f t="shared" si="4"/>
        <v>43749</v>
      </c>
      <c r="C93" s="16" t="s">
        <v>89</v>
      </c>
      <c r="D93" s="13">
        <v>-2058.94</v>
      </c>
      <c r="E93" s="13">
        <v>-2058.94</v>
      </c>
      <c r="F93" s="13">
        <v>0.0</v>
      </c>
      <c r="G93" s="13">
        <v>0.0</v>
      </c>
      <c r="H93" s="2">
        <v>0.0</v>
      </c>
      <c r="I93" s="13"/>
      <c r="J93" s="13">
        <f t="shared" si="2"/>
        <v>62045.72</v>
      </c>
      <c r="K93" s="18"/>
      <c r="L93" s="13"/>
    </row>
    <row r="94" ht="15.75" customHeight="1">
      <c r="A94" s="16">
        <v>43777.0</v>
      </c>
      <c r="B94" s="16">
        <f t="shared" si="4"/>
        <v>43777</v>
      </c>
      <c r="C94" s="16" t="s">
        <v>89</v>
      </c>
      <c r="D94" s="13">
        <v>-335.78</v>
      </c>
      <c r="E94" s="13">
        <v>-350.09</v>
      </c>
      <c r="F94" s="13">
        <v>14.31</v>
      </c>
      <c r="G94" s="13">
        <v>0.0</v>
      </c>
      <c r="H94" s="2">
        <v>0.0</v>
      </c>
      <c r="I94" s="13"/>
      <c r="J94" s="13">
        <f t="shared" si="2"/>
        <v>62395.81</v>
      </c>
      <c r="K94" s="18"/>
      <c r="L94" s="18"/>
    </row>
    <row r="95" ht="15.75" customHeight="1">
      <c r="A95" s="16">
        <v>43794.0</v>
      </c>
      <c r="B95" s="16">
        <f t="shared" si="4"/>
        <v>43794</v>
      </c>
      <c r="C95" s="16" t="s">
        <v>73</v>
      </c>
      <c r="D95" s="13">
        <v>394.44</v>
      </c>
      <c r="E95" s="13">
        <v>0.0</v>
      </c>
      <c r="F95" s="13">
        <v>0.0</v>
      </c>
      <c r="G95" s="13">
        <v>394.44</v>
      </c>
      <c r="H95" s="2">
        <v>0.0</v>
      </c>
      <c r="I95" s="13"/>
      <c r="J95" s="13">
        <f t="shared" si="2"/>
        <v>62001.37</v>
      </c>
      <c r="K95" s="13"/>
      <c r="L95" s="13"/>
    </row>
    <row r="96" ht="15.75" customHeight="1">
      <c r="A96" s="16">
        <v>43822.0</v>
      </c>
      <c r="B96" s="16">
        <f t="shared" si="4"/>
        <v>43822</v>
      </c>
      <c r="C96" s="16" t="s">
        <v>73</v>
      </c>
      <c r="D96" s="13">
        <v>60.63</v>
      </c>
      <c r="E96" s="13">
        <v>0.0</v>
      </c>
      <c r="F96" s="13">
        <v>0.0</v>
      </c>
      <c r="G96" s="13">
        <v>60.63</v>
      </c>
      <c r="H96" s="2">
        <v>0.0</v>
      </c>
      <c r="I96" s="13"/>
      <c r="J96" s="13">
        <f t="shared" si="2"/>
        <v>61940.74</v>
      </c>
      <c r="K96" s="13"/>
      <c r="L96" s="13"/>
    </row>
    <row r="97" ht="15.75" customHeight="1">
      <c r="A97" s="16">
        <v>43822.0</v>
      </c>
      <c r="B97" s="16">
        <f t="shared" si="4"/>
        <v>43822</v>
      </c>
      <c r="C97" s="16" t="s">
        <v>89</v>
      </c>
      <c r="D97" s="13">
        <v>-2060.99</v>
      </c>
      <c r="E97" s="13">
        <v>-2063.56</v>
      </c>
      <c r="F97" s="13">
        <v>2.57</v>
      </c>
      <c r="G97" s="13">
        <v>0.0</v>
      </c>
      <c r="H97" s="2">
        <v>0.0</v>
      </c>
      <c r="I97" s="13"/>
      <c r="J97" s="13">
        <f t="shared" si="2"/>
        <v>64004.3</v>
      </c>
      <c r="K97" s="18"/>
      <c r="L97" s="18"/>
    </row>
    <row r="98" ht="15.75" customHeight="1">
      <c r="A98" s="16">
        <v>43875.0</v>
      </c>
      <c r="B98" s="16">
        <f t="shared" si="4"/>
        <v>43875</v>
      </c>
      <c r="C98" s="16" t="s">
        <v>89</v>
      </c>
      <c r="D98" s="13">
        <v>-278.5</v>
      </c>
      <c r="E98" s="13">
        <v>-278.5</v>
      </c>
      <c r="F98" s="13">
        <v>9.77</v>
      </c>
      <c r="G98" s="13">
        <v>-9.77</v>
      </c>
      <c r="H98" s="2">
        <v>0.0</v>
      </c>
      <c r="I98" s="13"/>
      <c r="J98" s="13">
        <f t="shared" si="2"/>
        <v>64282.8</v>
      </c>
      <c r="K98" s="18"/>
      <c r="L98" s="13"/>
    </row>
    <row r="99" ht="15.75" customHeight="1">
      <c r="A99" s="16">
        <v>43892.0</v>
      </c>
      <c r="B99" s="16">
        <f t="shared" si="4"/>
        <v>43892</v>
      </c>
      <c r="C99" s="16" t="s">
        <v>73</v>
      </c>
      <c r="D99" s="13">
        <v>471.84</v>
      </c>
      <c r="E99" s="13">
        <v>0.0</v>
      </c>
      <c r="F99" s="13">
        <v>0.0</v>
      </c>
      <c r="G99" s="13">
        <v>471.84</v>
      </c>
      <c r="H99" s="2">
        <v>0.0</v>
      </c>
      <c r="I99" s="13"/>
      <c r="J99" s="13">
        <f t="shared" si="2"/>
        <v>63810.96</v>
      </c>
      <c r="K99" s="13"/>
      <c r="L99" s="13"/>
    </row>
    <row r="100" ht="15.75" customHeight="1">
      <c r="A100" s="16">
        <v>43941.0</v>
      </c>
      <c r="B100" s="16">
        <f t="shared" si="4"/>
        <v>43941</v>
      </c>
      <c r="C100" s="16" t="s">
        <v>89</v>
      </c>
      <c r="D100" s="13">
        <v>-4820.67</v>
      </c>
      <c r="E100" s="13">
        <v>-896.27</v>
      </c>
      <c r="F100" s="13">
        <v>6.51</v>
      </c>
      <c r="G100" s="13">
        <v>-3930.91</v>
      </c>
      <c r="H100" s="2">
        <v>0.0</v>
      </c>
      <c r="I100" s="13"/>
      <c r="J100" s="13">
        <f t="shared" si="2"/>
        <v>64707.23</v>
      </c>
      <c r="K100" s="18"/>
      <c r="L100" s="18"/>
    </row>
    <row r="101" ht="15.75" customHeight="1">
      <c r="A101" s="16">
        <v>43962.0</v>
      </c>
      <c r="B101" s="16">
        <f t="shared" si="4"/>
        <v>43962</v>
      </c>
      <c r="C101" s="16" t="s">
        <v>73</v>
      </c>
      <c r="D101" s="13">
        <v>7667.64</v>
      </c>
      <c r="E101" s="13">
        <v>0.0</v>
      </c>
      <c r="F101" s="13">
        <v>0.0</v>
      </c>
      <c r="G101" s="13">
        <v>7667.64</v>
      </c>
      <c r="H101" s="2">
        <v>0.0</v>
      </c>
      <c r="I101" s="13"/>
      <c r="J101" s="13">
        <f t="shared" si="2"/>
        <v>57039.59</v>
      </c>
      <c r="K101" s="13"/>
      <c r="L101" s="13"/>
    </row>
    <row r="102" ht="15.75" customHeight="1">
      <c r="A102" s="16">
        <v>43977.0</v>
      </c>
      <c r="B102" s="16">
        <f t="shared" si="4"/>
        <v>43977</v>
      </c>
      <c r="C102" s="16" t="s">
        <v>73</v>
      </c>
      <c r="D102" s="13">
        <v>325.51</v>
      </c>
      <c r="E102" s="13">
        <v>0.0</v>
      </c>
      <c r="F102" s="13">
        <v>0.0</v>
      </c>
      <c r="G102" s="13">
        <v>325.51</v>
      </c>
      <c r="H102" s="2">
        <v>0.0</v>
      </c>
      <c r="I102" s="13"/>
      <c r="J102" s="13">
        <f t="shared" si="2"/>
        <v>56714.08</v>
      </c>
      <c r="K102" s="13"/>
      <c r="L102" s="13"/>
    </row>
    <row r="103" ht="15.75" customHeight="1">
      <c r="A103" s="16">
        <v>43973.0</v>
      </c>
      <c r="B103" s="16">
        <f t="shared" si="4"/>
        <v>43973</v>
      </c>
      <c r="C103" s="16" t="s">
        <v>89</v>
      </c>
      <c r="D103" s="13">
        <v>-210.17</v>
      </c>
      <c r="E103" s="13">
        <v>0.0</v>
      </c>
      <c r="F103" s="13">
        <v>2.94</v>
      </c>
      <c r="G103" s="13">
        <v>-213.11</v>
      </c>
      <c r="H103" s="2">
        <v>0.0</v>
      </c>
      <c r="I103" s="13"/>
      <c r="J103" s="13">
        <f t="shared" si="2"/>
        <v>56714.08</v>
      </c>
      <c r="K103" s="13"/>
      <c r="L103" s="13"/>
    </row>
    <row r="104" ht="15.75" customHeight="1">
      <c r="A104" s="16">
        <v>43983.0</v>
      </c>
      <c r="B104" s="19">
        <v>43982.0</v>
      </c>
      <c r="C104" s="16" t="s">
        <v>89</v>
      </c>
      <c r="D104" s="13">
        <v>-1798.93</v>
      </c>
      <c r="E104" s="13">
        <v>-325.51</v>
      </c>
      <c r="F104" s="13">
        <v>0.0</v>
      </c>
      <c r="G104" s="13">
        <v>-1473.41</v>
      </c>
      <c r="H104" s="2">
        <v>0.0</v>
      </c>
      <c r="I104" s="13"/>
      <c r="J104" s="13">
        <f t="shared" si="2"/>
        <v>57039.59</v>
      </c>
      <c r="K104" s="13"/>
      <c r="L104" s="13"/>
    </row>
    <row r="105" ht="15.75" customHeight="1">
      <c r="A105" s="16"/>
      <c r="B105" s="16"/>
      <c r="C105" s="18"/>
      <c r="D105" s="13"/>
      <c r="E105" s="13"/>
      <c r="K105" s="18"/>
    </row>
    <row r="106" ht="15.75" customHeight="1">
      <c r="A106" s="16"/>
      <c r="B106" s="16"/>
      <c r="C106" s="18"/>
      <c r="D106" s="13"/>
      <c r="K106" s="18"/>
    </row>
    <row r="107" ht="15.75" customHeight="1">
      <c r="C107" s="13"/>
      <c r="F107" s="1"/>
      <c r="G107" s="20"/>
    </row>
    <row r="108" ht="15.75" customHeight="1">
      <c r="B108" s="13"/>
      <c r="E108" s="1"/>
      <c r="F108" s="21"/>
    </row>
    <row r="109" ht="15.75" customHeight="1">
      <c r="B109" s="13"/>
      <c r="E109" s="1"/>
      <c r="F109" s="21"/>
    </row>
    <row r="110" ht="15.75" customHeight="1">
      <c r="A110" s="14" t="s">
        <v>58</v>
      </c>
      <c r="B110" s="15" t="s">
        <v>104</v>
      </c>
      <c r="C110" s="15" t="s">
        <v>127</v>
      </c>
      <c r="D110" s="14" t="s">
        <v>128</v>
      </c>
      <c r="E110" s="14" t="s">
        <v>129</v>
      </c>
      <c r="F110" s="14"/>
      <c r="G110" s="15" t="s">
        <v>130</v>
      </c>
      <c r="H110" s="14" t="s">
        <v>131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6">
        <v>42004.0</v>
      </c>
      <c r="B111" s="17"/>
      <c r="C111" s="17">
        <f t="shared" ref="C111:C177" si="5">SUMPRODUCT(($A$4:$A$108&lt;=$A111)*($D$4:$D$108))</f>
        <v>0</v>
      </c>
      <c r="D111" s="17">
        <f t="shared" ref="D111:D177" si="6">B111-C111</f>
        <v>0</v>
      </c>
      <c r="E111" s="17" t="str">
        <f t="shared" ref="E111:E177" si="7">IF(ABS(G111-C111)&gt;0.0001,G111-C111,"")</f>
        <v/>
      </c>
      <c r="F111" s="1"/>
      <c r="G111" s="17">
        <f t="shared" ref="G111:G177" si="8">SUMPRODUCT(($B$4:$B$108&lt;=$A111)*($D$4:$D$108))</f>
        <v>0</v>
      </c>
      <c r="H111" s="1" t="str">
        <f t="shared" ref="H111:H177" si="9">VLOOKUP(A111,$N$5:$O$25,2,FALSE)</f>
        <v>#N/A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6">
        <f t="shared" ref="A112:A171" si="10">DATE(YEAR(A111),MONTH(A111)+2,0)</f>
        <v>42035</v>
      </c>
      <c r="B112" s="13">
        <f t="shared" ref="B112:B177" si="11">IF(ISNA(H112),B111+C112-C111,H112)</f>
        <v>9157.25</v>
      </c>
      <c r="C112" s="17">
        <f t="shared" si="5"/>
        <v>9157.25</v>
      </c>
      <c r="D112" s="13">
        <f t="shared" si="6"/>
        <v>0</v>
      </c>
      <c r="E112" s="17" t="str">
        <f t="shared" si="7"/>
        <v/>
      </c>
      <c r="F112" s="1"/>
      <c r="G112" s="17">
        <f t="shared" si="8"/>
        <v>9157.25</v>
      </c>
      <c r="H112" s="1" t="str">
        <f t="shared" si="9"/>
        <v>#N/A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6">
        <f t="shared" si="10"/>
        <v>42063</v>
      </c>
      <c r="B113" s="13">
        <f t="shared" si="11"/>
        <v>9157.25</v>
      </c>
      <c r="C113" s="17">
        <f t="shared" si="5"/>
        <v>9157.25</v>
      </c>
      <c r="D113" s="13">
        <f t="shared" si="6"/>
        <v>0</v>
      </c>
      <c r="E113" s="17" t="str">
        <f t="shared" si="7"/>
        <v/>
      </c>
      <c r="G113" s="17">
        <f t="shared" si="8"/>
        <v>9157.25</v>
      </c>
      <c r="H113" s="1" t="str">
        <f t="shared" si="9"/>
        <v>#N/A</v>
      </c>
    </row>
    <row r="114" ht="15.75" customHeight="1">
      <c r="A114" s="16">
        <f t="shared" si="10"/>
        <v>42094</v>
      </c>
      <c r="B114" s="13">
        <f t="shared" si="11"/>
        <v>7383.79</v>
      </c>
      <c r="C114" s="17">
        <f t="shared" si="5"/>
        <v>8809.81</v>
      </c>
      <c r="D114" s="13">
        <f t="shared" si="6"/>
        <v>-1426.02</v>
      </c>
      <c r="E114" s="17" t="str">
        <f t="shared" si="7"/>
        <v/>
      </c>
      <c r="G114" s="17">
        <f t="shared" si="8"/>
        <v>8809.81</v>
      </c>
      <c r="H114" s="12">
        <f t="shared" si="9"/>
        <v>7383.79</v>
      </c>
    </row>
    <row r="115" ht="15.75" customHeight="1">
      <c r="A115" s="16">
        <f t="shared" si="10"/>
        <v>42124</v>
      </c>
      <c r="B115" s="13">
        <f t="shared" si="11"/>
        <v>11143.5</v>
      </c>
      <c r="C115" s="17">
        <f t="shared" si="5"/>
        <v>12569.52</v>
      </c>
      <c r="D115" s="13">
        <f t="shared" si="6"/>
        <v>-1426.02</v>
      </c>
      <c r="E115" s="17" t="str">
        <f t="shared" si="7"/>
        <v/>
      </c>
      <c r="G115" s="17">
        <f t="shared" si="8"/>
        <v>12569.52</v>
      </c>
      <c r="H115" s="1" t="str">
        <f t="shared" si="9"/>
        <v>#N/A</v>
      </c>
    </row>
    <row r="116" ht="15.75" customHeight="1">
      <c r="A116" s="16">
        <f t="shared" si="10"/>
        <v>42155</v>
      </c>
      <c r="B116" s="13">
        <f t="shared" si="11"/>
        <v>14648.2</v>
      </c>
      <c r="C116" s="17">
        <f t="shared" si="5"/>
        <v>16074.22</v>
      </c>
      <c r="D116" s="13">
        <f t="shared" si="6"/>
        <v>-1426.02</v>
      </c>
      <c r="E116" s="17" t="str">
        <f t="shared" si="7"/>
        <v/>
      </c>
      <c r="G116" s="17">
        <f t="shared" si="8"/>
        <v>16074.22</v>
      </c>
      <c r="H116" s="1" t="str">
        <f t="shared" si="9"/>
        <v>#N/A</v>
      </c>
    </row>
    <row r="117" ht="15.75" customHeight="1">
      <c r="A117" s="16">
        <f t="shared" si="10"/>
        <v>42185</v>
      </c>
      <c r="B117" s="13">
        <f t="shared" si="11"/>
        <v>21496</v>
      </c>
      <c r="C117" s="17">
        <f t="shared" si="5"/>
        <v>22183.42</v>
      </c>
      <c r="D117" s="13">
        <f t="shared" si="6"/>
        <v>-687.42</v>
      </c>
      <c r="E117" s="17" t="str">
        <f t="shared" si="7"/>
        <v/>
      </c>
      <c r="G117" s="17">
        <f t="shared" si="8"/>
        <v>22183.42</v>
      </c>
      <c r="H117" s="12">
        <f t="shared" si="9"/>
        <v>21496</v>
      </c>
    </row>
    <row r="118" ht="15.75" customHeight="1">
      <c r="A118" s="16">
        <f t="shared" si="10"/>
        <v>42216</v>
      </c>
      <c r="B118" s="13">
        <f t="shared" si="11"/>
        <v>22958.41</v>
      </c>
      <c r="C118" s="17">
        <f t="shared" si="5"/>
        <v>23645.83</v>
      </c>
      <c r="D118" s="13">
        <f t="shared" si="6"/>
        <v>-687.42</v>
      </c>
      <c r="E118" s="17" t="str">
        <f t="shared" si="7"/>
        <v/>
      </c>
      <c r="G118" s="17">
        <f t="shared" si="8"/>
        <v>23645.83</v>
      </c>
      <c r="H118" s="1" t="str">
        <f t="shared" si="9"/>
        <v>#N/A</v>
      </c>
    </row>
    <row r="119" ht="15.75" customHeight="1">
      <c r="A119" s="16">
        <f t="shared" si="10"/>
        <v>42247</v>
      </c>
      <c r="B119" s="13">
        <f t="shared" si="11"/>
        <v>15710.45</v>
      </c>
      <c r="C119" s="17">
        <f t="shared" si="5"/>
        <v>16397.87</v>
      </c>
      <c r="D119" s="13">
        <f t="shared" si="6"/>
        <v>-687.42</v>
      </c>
      <c r="E119" s="17" t="str">
        <f t="shared" si="7"/>
        <v/>
      </c>
      <c r="G119" s="17">
        <f t="shared" si="8"/>
        <v>16397.87</v>
      </c>
      <c r="H119" s="1" t="str">
        <f t="shared" si="9"/>
        <v>#N/A</v>
      </c>
    </row>
    <row r="120" ht="15.75" customHeight="1">
      <c r="A120" s="16">
        <f t="shared" si="10"/>
        <v>42277</v>
      </c>
      <c r="B120" s="13">
        <f t="shared" si="11"/>
        <v>16057.93</v>
      </c>
      <c r="C120" s="17">
        <f t="shared" si="5"/>
        <v>17765.63</v>
      </c>
      <c r="D120" s="13">
        <f t="shared" si="6"/>
        <v>-1707.7</v>
      </c>
      <c r="E120" s="17" t="str">
        <f t="shared" si="7"/>
        <v/>
      </c>
      <c r="G120" s="17">
        <f t="shared" si="8"/>
        <v>17765.63</v>
      </c>
      <c r="H120" s="12">
        <f t="shared" si="9"/>
        <v>16057.93</v>
      </c>
    </row>
    <row r="121" ht="15.75" customHeight="1">
      <c r="A121" s="16">
        <f t="shared" si="10"/>
        <v>42308</v>
      </c>
      <c r="B121" s="13">
        <f t="shared" si="11"/>
        <v>16057.93</v>
      </c>
      <c r="C121" s="17">
        <f t="shared" si="5"/>
        <v>17765.63</v>
      </c>
      <c r="D121" s="13">
        <f t="shared" si="6"/>
        <v>-1707.7</v>
      </c>
      <c r="E121" s="17" t="str">
        <f t="shared" si="7"/>
        <v/>
      </c>
      <c r="G121" s="17">
        <f t="shared" si="8"/>
        <v>17765.63</v>
      </c>
      <c r="H121" s="1" t="str">
        <f t="shared" si="9"/>
        <v>#N/A</v>
      </c>
    </row>
    <row r="122" ht="15.75" customHeight="1">
      <c r="A122" s="16">
        <f t="shared" si="10"/>
        <v>42338</v>
      </c>
      <c r="B122" s="13">
        <f t="shared" si="11"/>
        <v>21550.68</v>
      </c>
      <c r="C122" s="17">
        <f t="shared" si="5"/>
        <v>23258.38</v>
      </c>
      <c r="D122" s="13">
        <f t="shared" si="6"/>
        <v>-1707.7</v>
      </c>
      <c r="E122" s="17" t="str">
        <f t="shared" si="7"/>
        <v/>
      </c>
      <c r="G122" s="17">
        <f t="shared" si="8"/>
        <v>23258.38</v>
      </c>
      <c r="H122" s="1" t="str">
        <f t="shared" si="9"/>
        <v>#N/A</v>
      </c>
    </row>
    <row r="123" ht="15.75" customHeight="1">
      <c r="A123" s="16">
        <f t="shared" si="10"/>
        <v>42369</v>
      </c>
      <c r="B123" s="13">
        <f t="shared" si="11"/>
        <v>29437.96</v>
      </c>
      <c r="C123" s="17">
        <f t="shared" si="5"/>
        <v>30243.91</v>
      </c>
      <c r="D123" s="13">
        <f t="shared" si="6"/>
        <v>-805.95</v>
      </c>
      <c r="E123" s="17" t="str">
        <f t="shared" si="7"/>
        <v/>
      </c>
      <c r="G123" s="17">
        <f t="shared" si="8"/>
        <v>30243.91</v>
      </c>
      <c r="H123" s="12">
        <f t="shared" si="9"/>
        <v>29437.96</v>
      </c>
    </row>
    <row r="124" ht="15.75" customHeight="1">
      <c r="A124" s="16">
        <f t="shared" si="10"/>
        <v>42400</v>
      </c>
      <c r="B124" s="13">
        <f t="shared" si="11"/>
        <v>29437.96</v>
      </c>
      <c r="C124" s="17">
        <f t="shared" si="5"/>
        <v>30243.91</v>
      </c>
      <c r="D124" s="13">
        <f t="shared" si="6"/>
        <v>-805.95</v>
      </c>
      <c r="E124" s="17">
        <f t="shared" si="7"/>
        <v>546.64</v>
      </c>
      <c r="G124" s="17">
        <f t="shared" si="8"/>
        <v>30790.55</v>
      </c>
      <c r="H124" s="1" t="str">
        <f t="shared" si="9"/>
        <v>#N/A</v>
      </c>
    </row>
    <row r="125" ht="15.75" customHeight="1">
      <c r="A125" s="16">
        <f t="shared" si="10"/>
        <v>42429</v>
      </c>
      <c r="B125" s="13">
        <f t="shared" si="11"/>
        <v>30468.23</v>
      </c>
      <c r="C125" s="17">
        <f t="shared" si="5"/>
        <v>31274.18</v>
      </c>
      <c r="D125" s="13">
        <f t="shared" si="6"/>
        <v>-805.95</v>
      </c>
      <c r="E125" s="17" t="str">
        <f t="shared" si="7"/>
        <v/>
      </c>
      <c r="G125" s="17">
        <f t="shared" si="8"/>
        <v>31274.18</v>
      </c>
      <c r="H125" s="1" t="str">
        <f t="shared" si="9"/>
        <v>#N/A</v>
      </c>
      <c r="L125" s="13"/>
    </row>
    <row r="126" ht="15.75" customHeight="1">
      <c r="A126" s="16">
        <f t="shared" si="10"/>
        <v>42460</v>
      </c>
      <c r="B126" s="13">
        <f t="shared" si="11"/>
        <v>31343.86</v>
      </c>
      <c r="C126" s="17">
        <f t="shared" si="5"/>
        <v>30949.27</v>
      </c>
      <c r="D126" s="13">
        <f t="shared" si="6"/>
        <v>394.59</v>
      </c>
      <c r="E126" s="17" t="str">
        <f t="shared" si="7"/>
        <v/>
      </c>
      <c r="G126" s="17">
        <f t="shared" si="8"/>
        <v>30949.27</v>
      </c>
      <c r="H126" s="12">
        <f t="shared" si="9"/>
        <v>31343.86</v>
      </c>
      <c r="K126" s="13"/>
      <c r="L126" s="17"/>
    </row>
    <row r="127" ht="15.75" customHeight="1">
      <c r="A127" s="16">
        <f t="shared" si="10"/>
        <v>42490</v>
      </c>
      <c r="B127" s="13">
        <f t="shared" si="11"/>
        <v>34846.65</v>
      </c>
      <c r="C127" s="17">
        <f t="shared" si="5"/>
        <v>34452.06</v>
      </c>
      <c r="D127" s="13">
        <f t="shared" si="6"/>
        <v>394.59</v>
      </c>
      <c r="E127" s="17" t="str">
        <f t="shared" si="7"/>
        <v/>
      </c>
      <c r="G127" s="17">
        <f t="shared" si="8"/>
        <v>34452.06</v>
      </c>
      <c r="H127" s="1" t="str">
        <f t="shared" si="9"/>
        <v>#N/A</v>
      </c>
    </row>
    <row r="128" ht="15.75" customHeight="1">
      <c r="A128" s="16">
        <f t="shared" si="10"/>
        <v>42521</v>
      </c>
      <c r="B128" s="13">
        <f t="shared" si="11"/>
        <v>35234.9</v>
      </c>
      <c r="C128" s="17">
        <f t="shared" si="5"/>
        <v>34840.31</v>
      </c>
      <c r="D128" s="13">
        <f t="shared" si="6"/>
        <v>394.59</v>
      </c>
      <c r="E128" s="17" t="str">
        <f t="shared" si="7"/>
        <v/>
      </c>
      <c r="G128" s="17">
        <f t="shared" si="8"/>
        <v>34840.31</v>
      </c>
      <c r="H128" s="1" t="str">
        <f t="shared" si="9"/>
        <v>#N/A</v>
      </c>
    </row>
    <row r="129" ht="15.75" customHeight="1">
      <c r="A129" s="16">
        <f t="shared" si="10"/>
        <v>42551</v>
      </c>
      <c r="B129" s="13">
        <f t="shared" si="11"/>
        <v>36624.03</v>
      </c>
      <c r="C129" s="17">
        <f t="shared" si="5"/>
        <v>36102.73</v>
      </c>
      <c r="D129" s="13">
        <f t="shared" si="6"/>
        <v>521.3</v>
      </c>
      <c r="E129" s="17" t="str">
        <f t="shared" si="7"/>
        <v/>
      </c>
      <c r="G129" s="17">
        <f t="shared" si="8"/>
        <v>36102.73</v>
      </c>
      <c r="H129" s="12">
        <f t="shared" si="9"/>
        <v>36624.03</v>
      </c>
    </row>
    <row r="130" ht="15.75" customHeight="1">
      <c r="A130" s="16">
        <f t="shared" si="10"/>
        <v>42582</v>
      </c>
      <c r="B130" s="13">
        <f t="shared" si="11"/>
        <v>36624.03</v>
      </c>
      <c r="C130" s="17">
        <f t="shared" si="5"/>
        <v>36102.73</v>
      </c>
      <c r="D130" s="13">
        <f t="shared" si="6"/>
        <v>521.3</v>
      </c>
      <c r="E130" s="17" t="str">
        <f t="shared" si="7"/>
        <v/>
      </c>
      <c r="G130" s="17">
        <f t="shared" si="8"/>
        <v>36102.73</v>
      </c>
      <c r="H130" s="1" t="str">
        <f t="shared" si="9"/>
        <v>#N/A</v>
      </c>
      <c r="K130" s="13"/>
    </row>
    <row r="131" ht="15.75" customHeight="1">
      <c r="A131" s="16">
        <f t="shared" si="10"/>
        <v>42613</v>
      </c>
      <c r="B131" s="13">
        <f t="shared" si="11"/>
        <v>39108.57</v>
      </c>
      <c r="C131" s="17">
        <f t="shared" si="5"/>
        <v>38587.27</v>
      </c>
      <c r="D131" s="13">
        <f t="shared" si="6"/>
        <v>521.3</v>
      </c>
      <c r="E131" s="17" t="str">
        <f t="shared" si="7"/>
        <v/>
      </c>
      <c r="G131" s="17">
        <f t="shared" si="8"/>
        <v>38587.27</v>
      </c>
      <c r="H131" s="1" t="str">
        <f t="shared" si="9"/>
        <v>#N/A</v>
      </c>
    </row>
    <row r="132" ht="15.75" customHeight="1">
      <c r="A132" s="16">
        <f t="shared" si="10"/>
        <v>42643</v>
      </c>
      <c r="B132" s="13">
        <f t="shared" si="11"/>
        <v>40181.11</v>
      </c>
      <c r="C132" s="17">
        <f t="shared" si="5"/>
        <v>37482.45</v>
      </c>
      <c r="D132" s="13">
        <f t="shared" si="6"/>
        <v>2698.66</v>
      </c>
      <c r="E132" s="17" t="str">
        <f t="shared" si="7"/>
        <v/>
      </c>
      <c r="G132" s="17">
        <f t="shared" si="8"/>
        <v>37482.45</v>
      </c>
      <c r="H132" s="12">
        <f t="shared" si="9"/>
        <v>40181.11</v>
      </c>
    </row>
    <row r="133" ht="15.75" customHeight="1">
      <c r="A133" s="16">
        <f t="shared" si="10"/>
        <v>42674</v>
      </c>
      <c r="B133" s="13">
        <f t="shared" si="11"/>
        <v>38853.97</v>
      </c>
      <c r="C133" s="17">
        <f t="shared" si="5"/>
        <v>36155.31</v>
      </c>
      <c r="D133" s="13">
        <f t="shared" si="6"/>
        <v>2698.66</v>
      </c>
      <c r="E133" s="17">
        <f t="shared" si="7"/>
        <v>3657.59</v>
      </c>
      <c r="G133" s="17">
        <f t="shared" si="8"/>
        <v>39812.9</v>
      </c>
      <c r="H133" s="1" t="str">
        <f t="shared" si="9"/>
        <v>#N/A</v>
      </c>
    </row>
    <row r="134" ht="15.75" customHeight="1">
      <c r="A134" s="16">
        <f t="shared" si="10"/>
        <v>42704</v>
      </c>
      <c r="B134" s="13">
        <f t="shared" si="11"/>
        <v>42295.55</v>
      </c>
      <c r="C134" s="17">
        <f t="shared" si="5"/>
        <v>39596.89</v>
      </c>
      <c r="D134" s="13">
        <f t="shared" si="6"/>
        <v>2698.66</v>
      </c>
      <c r="E134" s="17" t="str">
        <f t="shared" si="7"/>
        <v/>
      </c>
      <c r="G134" s="17">
        <f t="shared" si="8"/>
        <v>39596.89</v>
      </c>
      <c r="H134" s="1" t="str">
        <f t="shared" si="9"/>
        <v>#N/A</v>
      </c>
    </row>
    <row r="135" ht="15.75" customHeight="1">
      <c r="A135" s="16">
        <f t="shared" si="10"/>
        <v>42735</v>
      </c>
      <c r="B135" s="13">
        <f t="shared" si="11"/>
        <v>44172.04</v>
      </c>
      <c r="C135" s="17">
        <f t="shared" si="5"/>
        <v>39188.26</v>
      </c>
      <c r="D135" s="13">
        <f t="shared" si="6"/>
        <v>4983.78</v>
      </c>
      <c r="E135" s="17" t="str">
        <f t="shared" si="7"/>
        <v/>
      </c>
      <c r="G135" s="17">
        <f t="shared" si="8"/>
        <v>39188.26</v>
      </c>
      <c r="H135" s="12">
        <f t="shared" si="9"/>
        <v>44172.04</v>
      </c>
    </row>
    <row r="136" ht="15.75" customHeight="1">
      <c r="A136" s="16">
        <f t="shared" si="10"/>
        <v>42766</v>
      </c>
      <c r="B136" s="13">
        <f t="shared" si="11"/>
        <v>45814.43</v>
      </c>
      <c r="C136" s="17">
        <f t="shared" si="5"/>
        <v>40830.65</v>
      </c>
      <c r="D136" s="13">
        <f t="shared" si="6"/>
        <v>4983.78</v>
      </c>
      <c r="E136" s="17" t="str">
        <f t="shared" si="7"/>
        <v/>
      </c>
      <c r="G136" s="17">
        <f t="shared" si="8"/>
        <v>40830.65</v>
      </c>
      <c r="H136" s="1" t="str">
        <f t="shared" si="9"/>
        <v>#N/A</v>
      </c>
    </row>
    <row r="137" ht="15.75" customHeight="1">
      <c r="A137" s="16">
        <f t="shared" si="10"/>
        <v>42794</v>
      </c>
      <c r="B137" s="13">
        <f t="shared" si="11"/>
        <v>46180.11</v>
      </c>
      <c r="C137" s="17">
        <f t="shared" si="5"/>
        <v>41196.33</v>
      </c>
      <c r="D137" s="13">
        <f t="shared" si="6"/>
        <v>4983.78</v>
      </c>
      <c r="E137" s="17" t="str">
        <f t="shared" si="7"/>
        <v/>
      </c>
      <c r="G137" s="17">
        <f t="shared" si="8"/>
        <v>41196.33</v>
      </c>
      <c r="H137" s="1" t="str">
        <f t="shared" si="9"/>
        <v>#N/A</v>
      </c>
    </row>
    <row r="138" ht="15.75" customHeight="1">
      <c r="A138" s="16">
        <f t="shared" si="10"/>
        <v>42825</v>
      </c>
      <c r="B138" s="13">
        <f t="shared" si="11"/>
        <v>47491.04</v>
      </c>
      <c r="C138" s="17">
        <f t="shared" si="5"/>
        <v>41648.76</v>
      </c>
      <c r="D138" s="13">
        <f t="shared" si="6"/>
        <v>5842.28</v>
      </c>
      <c r="E138" s="17" t="str">
        <f t="shared" si="7"/>
        <v/>
      </c>
      <c r="G138" s="17">
        <f t="shared" si="8"/>
        <v>41648.76</v>
      </c>
      <c r="H138" s="12">
        <f t="shared" si="9"/>
        <v>47491.04</v>
      </c>
    </row>
    <row r="139" ht="15.75" customHeight="1">
      <c r="A139" s="16">
        <f t="shared" si="10"/>
        <v>42855</v>
      </c>
      <c r="B139" s="13">
        <f t="shared" si="11"/>
        <v>50903.64</v>
      </c>
      <c r="C139" s="17">
        <f t="shared" si="5"/>
        <v>45061.36</v>
      </c>
      <c r="D139" s="13">
        <f t="shared" si="6"/>
        <v>5842.28</v>
      </c>
      <c r="E139" s="17" t="str">
        <f t="shared" si="7"/>
        <v/>
      </c>
      <c r="G139" s="17">
        <f t="shared" si="8"/>
        <v>45061.36</v>
      </c>
      <c r="H139" s="1" t="str">
        <f t="shared" si="9"/>
        <v>#N/A</v>
      </c>
    </row>
    <row r="140" ht="15.75" customHeight="1">
      <c r="A140" s="16">
        <f t="shared" si="10"/>
        <v>42886</v>
      </c>
      <c r="B140" s="13">
        <f t="shared" si="11"/>
        <v>48092.98</v>
      </c>
      <c r="C140" s="17">
        <f t="shared" si="5"/>
        <v>42250.7</v>
      </c>
      <c r="D140" s="13">
        <f t="shared" si="6"/>
        <v>5842.28</v>
      </c>
      <c r="E140" s="17" t="str">
        <f t="shared" si="7"/>
        <v/>
      </c>
      <c r="G140" s="17">
        <f t="shared" si="8"/>
        <v>42250.7</v>
      </c>
      <c r="H140" s="1" t="str">
        <f t="shared" si="9"/>
        <v>#N/A</v>
      </c>
    </row>
    <row r="141" ht="15.75" customHeight="1">
      <c r="A141" s="16">
        <f t="shared" si="10"/>
        <v>42916</v>
      </c>
      <c r="B141" s="13">
        <f t="shared" si="11"/>
        <v>50698.89</v>
      </c>
      <c r="C141" s="17">
        <f t="shared" si="5"/>
        <v>43547.79</v>
      </c>
      <c r="D141" s="13">
        <f t="shared" si="6"/>
        <v>7151.1</v>
      </c>
      <c r="E141" s="17" t="str">
        <f t="shared" si="7"/>
        <v/>
      </c>
      <c r="G141" s="17">
        <f t="shared" si="8"/>
        <v>43547.79</v>
      </c>
      <c r="H141" s="12">
        <f t="shared" si="9"/>
        <v>50698.89</v>
      </c>
      <c r="J141" s="13"/>
    </row>
    <row r="142" ht="15.75" customHeight="1">
      <c r="A142" s="16">
        <f t="shared" si="10"/>
        <v>42947</v>
      </c>
      <c r="B142" s="13">
        <f t="shared" si="11"/>
        <v>54827.62</v>
      </c>
      <c r="C142" s="17">
        <f t="shared" si="5"/>
        <v>47676.52</v>
      </c>
      <c r="D142" s="13">
        <f t="shared" si="6"/>
        <v>7151.1</v>
      </c>
      <c r="E142" s="17" t="str">
        <f t="shared" si="7"/>
        <v/>
      </c>
      <c r="G142" s="17">
        <f t="shared" si="8"/>
        <v>47676.52</v>
      </c>
      <c r="H142" s="1" t="str">
        <f t="shared" si="9"/>
        <v>#N/A</v>
      </c>
    </row>
    <row r="143" ht="15.75" customHeight="1">
      <c r="A143" s="16">
        <f t="shared" si="10"/>
        <v>42978</v>
      </c>
      <c r="B143" s="13">
        <f t="shared" si="11"/>
        <v>58146.73</v>
      </c>
      <c r="C143" s="17">
        <f t="shared" si="5"/>
        <v>50995.63</v>
      </c>
      <c r="D143" s="13">
        <f t="shared" si="6"/>
        <v>7151.1</v>
      </c>
      <c r="E143" s="17" t="str">
        <f t="shared" si="7"/>
        <v/>
      </c>
      <c r="G143" s="17">
        <f t="shared" si="8"/>
        <v>50995.63</v>
      </c>
      <c r="H143" s="1" t="str">
        <f t="shared" si="9"/>
        <v>#N/A</v>
      </c>
    </row>
    <row r="144" ht="15.75" customHeight="1">
      <c r="A144" s="16">
        <f t="shared" si="10"/>
        <v>43008</v>
      </c>
      <c r="B144" s="13">
        <f t="shared" si="11"/>
        <v>57859.79</v>
      </c>
      <c r="C144" s="17">
        <f t="shared" si="5"/>
        <v>49743.25</v>
      </c>
      <c r="D144" s="13">
        <f t="shared" si="6"/>
        <v>8116.54</v>
      </c>
      <c r="E144" s="17" t="str">
        <f t="shared" si="7"/>
        <v/>
      </c>
      <c r="G144" s="17">
        <f t="shared" si="8"/>
        <v>49743.25</v>
      </c>
      <c r="H144" s="12">
        <f t="shared" si="9"/>
        <v>57859.79</v>
      </c>
      <c r="J144" s="13"/>
    </row>
    <row r="145" ht="15.75" customHeight="1">
      <c r="A145" s="16">
        <f t="shared" si="10"/>
        <v>43039</v>
      </c>
      <c r="B145" s="13">
        <f t="shared" si="11"/>
        <v>59750.79</v>
      </c>
      <c r="C145" s="17">
        <f t="shared" si="5"/>
        <v>51634.25</v>
      </c>
      <c r="D145" s="13">
        <f t="shared" si="6"/>
        <v>8116.54</v>
      </c>
      <c r="E145" s="17" t="str">
        <f t="shared" si="7"/>
        <v/>
      </c>
      <c r="G145" s="17">
        <f t="shared" si="8"/>
        <v>51634.25</v>
      </c>
      <c r="H145" s="1" t="str">
        <f t="shared" si="9"/>
        <v>#N/A</v>
      </c>
      <c r="J145" s="13"/>
    </row>
    <row r="146" ht="15.75" customHeight="1">
      <c r="A146" s="16">
        <f t="shared" si="10"/>
        <v>43069</v>
      </c>
      <c r="B146" s="13">
        <f t="shared" si="11"/>
        <v>57891.02</v>
      </c>
      <c r="C146" s="17">
        <f t="shared" si="5"/>
        <v>49774.48</v>
      </c>
      <c r="D146" s="13">
        <f t="shared" si="6"/>
        <v>8116.54</v>
      </c>
      <c r="E146" s="17" t="str">
        <f t="shared" si="7"/>
        <v/>
      </c>
      <c r="G146" s="17">
        <f t="shared" si="8"/>
        <v>49774.48</v>
      </c>
      <c r="H146" s="1" t="str">
        <f t="shared" si="9"/>
        <v>#N/A</v>
      </c>
      <c r="J146" s="13"/>
    </row>
    <row r="147" ht="15.75" customHeight="1">
      <c r="A147" s="16">
        <f t="shared" si="10"/>
        <v>43100</v>
      </c>
      <c r="B147" s="13">
        <f t="shared" si="11"/>
        <v>65339.11</v>
      </c>
      <c r="C147" s="17">
        <f t="shared" si="5"/>
        <v>55370.57</v>
      </c>
      <c r="D147" s="13">
        <f t="shared" si="6"/>
        <v>9968.54</v>
      </c>
      <c r="E147" s="17" t="str">
        <f t="shared" si="7"/>
        <v/>
      </c>
      <c r="G147" s="17">
        <f t="shared" si="8"/>
        <v>55370.57</v>
      </c>
      <c r="H147" s="12">
        <f t="shared" si="9"/>
        <v>65339.11</v>
      </c>
      <c r="J147" s="13"/>
    </row>
    <row r="148" ht="15.75" customHeight="1">
      <c r="A148" s="16">
        <f t="shared" si="10"/>
        <v>43131</v>
      </c>
      <c r="B148" s="13">
        <f t="shared" si="11"/>
        <v>65115.16</v>
      </c>
      <c r="C148" s="17">
        <f t="shared" si="5"/>
        <v>55146.62</v>
      </c>
      <c r="D148" s="13">
        <f t="shared" si="6"/>
        <v>9968.54</v>
      </c>
      <c r="E148" s="17" t="str">
        <f t="shared" si="7"/>
        <v/>
      </c>
      <c r="G148" s="17">
        <f t="shared" si="8"/>
        <v>55146.62</v>
      </c>
      <c r="H148" s="1" t="str">
        <f t="shared" si="9"/>
        <v>#N/A</v>
      </c>
      <c r="J148" s="13"/>
    </row>
    <row r="149" ht="15.75" customHeight="1">
      <c r="A149" s="16">
        <f t="shared" si="10"/>
        <v>43159</v>
      </c>
      <c r="B149" s="13">
        <f t="shared" si="11"/>
        <v>65516.27</v>
      </c>
      <c r="C149" s="17">
        <f t="shared" si="5"/>
        <v>55547.73</v>
      </c>
      <c r="D149" s="13">
        <f t="shared" si="6"/>
        <v>9968.54</v>
      </c>
      <c r="E149" s="17" t="str">
        <f t="shared" si="7"/>
        <v/>
      </c>
      <c r="G149" s="17">
        <f t="shared" si="8"/>
        <v>55547.73</v>
      </c>
      <c r="H149" s="1" t="str">
        <f t="shared" si="9"/>
        <v>#N/A</v>
      </c>
      <c r="J149" s="13"/>
    </row>
    <row r="150" ht="15.75" customHeight="1">
      <c r="A150" s="16">
        <f t="shared" si="10"/>
        <v>43190</v>
      </c>
      <c r="B150" s="13">
        <f t="shared" si="11"/>
        <v>67550.87</v>
      </c>
      <c r="C150" s="17">
        <f t="shared" si="5"/>
        <v>55547.73</v>
      </c>
      <c r="D150" s="13">
        <f t="shared" si="6"/>
        <v>12003.14</v>
      </c>
      <c r="E150" s="17" t="str">
        <f t="shared" si="7"/>
        <v/>
      </c>
      <c r="G150" s="17">
        <f t="shared" si="8"/>
        <v>55547.73</v>
      </c>
      <c r="H150" s="12">
        <f t="shared" si="9"/>
        <v>67550.87</v>
      </c>
      <c r="J150" s="13"/>
    </row>
    <row r="151" ht="15.75" customHeight="1">
      <c r="A151" s="16">
        <f t="shared" si="10"/>
        <v>43220</v>
      </c>
      <c r="B151" s="13">
        <f t="shared" si="11"/>
        <v>67219.59</v>
      </c>
      <c r="C151" s="17">
        <f t="shared" si="5"/>
        <v>55216.45</v>
      </c>
      <c r="D151" s="13">
        <f t="shared" si="6"/>
        <v>12003.14</v>
      </c>
      <c r="E151" s="17" t="str">
        <f t="shared" si="7"/>
        <v/>
      </c>
      <c r="G151" s="17">
        <f t="shared" si="8"/>
        <v>55216.45</v>
      </c>
      <c r="H151" s="1" t="str">
        <f t="shared" si="9"/>
        <v>#N/A</v>
      </c>
      <c r="J151" s="13"/>
    </row>
    <row r="152" ht="15.75" customHeight="1">
      <c r="A152" s="16">
        <f t="shared" si="10"/>
        <v>43251</v>
      </c>
      <c r="B152" s="13">
        <f t="shared" si="11"/>
        <v>65547.97</v>
      </c>
      <c r="C152" s="17">
        <f t="shared" si="5"/>
        <v>53544.83</v>
      </c>
      <c r="D152" s="13">
        <f t="shared" si="6"/>
        <v>12003.14</v>
      </c>
      <c r="E152" s="17" t="str">
        <f t="shared" si="7"/>
        <v/>
      </c>
      <c r="G152" s="17">
        <f t="shared" si="8"/>
        <v>53544.83</v>
      </c>
      <c r="H152" s="1" t="str">
        <f t="shared" si="9"/>
        <v>#N/A</v>
      </c>
      <c r="J152" s="13"/>
    </row>
    <row r="153" ht="15.75" customHeight="1">
      <c r="A153" s="16">
        <f t="shared" si="10"/>
        <v>43281</v>
      </c>
      <c r="B153" s="13">
        <f t="shared" si="11"/>
        <v>66751.47</v>
      </c>
      <c r="C153" s="17">
        <f t="shared" si="5"/>
        <v>53202.42</v>
      </c>
      <c r="D153" s="13">
        <f t="shared" si="6"/>
        <v>13549.05</v>
      </c>
      <c r="E153" s="17" t="str">
        <f t="shared" si="7"/>
        <v/>
      </c>
      <c r="G153" s="17">
        <f t="shared" si="8"/>
        <v>53202.42</v>
      </c>
      <c r="H153" s="12">
        <f t="shared" si="9"/>
        <v>66751.47</v>
      </c>
      <c r="J153" s="13"/>
    </row>
    <row r="154" ht="15.75" customHeight="1">
      <c r="A154" s="16">
        <f t="shared" si="10"/>
        <v>43312</v>
      </c>
      <c r="B154" s="13">
        <f t="shared" si="11"/>
        <v>66751.47</v>
      </c>
      <c r="C154" s="17">
        <f t="shared" si="5"/>
        <v>53202.42</v>
      </c>
      <c r="D154" s="13">
        <f t="shared" si="6"/>
        <v>13549.05</v>
      </c>
      <c r="E154" s="17" t="str">
        <f t="shared" si="7"/>
        <v/>
      </c>
      <c r="G154" s="17">
        <f t="shared" si="8"/>
        <v>53202.42</v>
      </c>
      <c r="H154" s="1" t="str">
        <f t="shared" si="9"/>
        <v>#N/A</v>
      </c>
      <c r="J154" s="13"/>
    </row>
    <row r="155" ht="15.75" customHeight="1">
      <c r="A155" s="16">
        <f t="shared" si="10"/>
        <v>43343</v>
      </c>
      <c r="B155" s="13">
        <f t="shared" si="11"/>
        <v>65323.9</v>
      </c>
      <c r="C155" s="17">
        <f t="shared" si="5"/>
        <v>51774.85</v>
      </c>
      <c r="D155" s="13">
        <f t="shared" si="6"/>
        <v>13549.05</v>
      </c>
      <c r="E155" s="17" t="str">
        <f t="shared" si="7"/>
        <v/>
      </c>
      <c r="G155" s="17">
        <f t="shared" si="8"/>
        <v>51774.85</v>
      </c>
      <c r="H155" s="1" t="str">
        <f t="shared" si="9"/>
        <v>#N/A</v>
      </c>
      <c r="J155" s="13"/>
    </row>
    <row r="156" ht="15.75" customHeight="1">
      <c r="A156" s="16">
        <f t="shared" si="10"/>
        <v>43373</v>
      </c>
      <c r="B156" s="13">
        <f t="shared" si="11"/>
        <v>65299.87</v>
      </c>
      <c r="C156" s="17">
        <f t="shared" si="5"/>
        <v>49094.69</v>
      </c>
      <c r="D156" s="13">
        <f t="shared" si="6"/>
        <v>16205.18</v>
      </c>
      <c r="E156" s="17" t="str">
        <f t="shared" si="7"/>
        <v/>
      </c>
      <c r="G156" s="17">
        <f t="shared" si="8"/>
        <v>49094.69</v>
      </c>
      <c r="H156" s="12">
        <f t="shared" si="9"/>
        <v>65299.87</v>
      </c>
      <c r="J156" s="13"/>
    </row>
    <row r="157" ht="15.75" customHeight="1">
      <c r="A157" s="16">
        <f t="shared" si="10"/>
        <v>43404</v>
      </c>
      <c r="B157" s="13">
        <f t="shared" si="11"/>
        <v>65299.87</v>
      </c>
      <c r="C157" s="17">
        <f t="shared" si="5"/>
        <v>49094.69</v>
      </c>
      <c r="D157" s="13">
        <f t="shared" si="6"/>
        <v>16205.18</v>
      </c>
      <c r="E157" s="17" t="str">
        <f t="shared" si="7"/>
        <v/>
      </c>
      <c r="G157" s="17">
        <f t="shared" si="8"/>
        <v>49094.69</v>
      </c>
      <c r="H157" s="1" t="str">
        <f t="shared" si="9"/>
        <v>#N/A</v>
      </c>
      <c r="J157" s="13"/>
    </row>
    <row r="158" ht="15.75" customHeight="1">
      <c r="A158" s="16">
        <f t="shared" si="10"/>
        <v>43434</v>
      </c>
      <c r="B158" s="13">
        <f t="shared" si="11"/>
        <v>64995.87</v>
      </c>
      <c r="C158" s="17">
        <f t="shared" si="5"/>
        <v>48790.69</v>
      </c>
      <c r="D158" s="13">
        <f t="shared" si="6"/>
        <v>16205.18</v>
      </c>
      <c r="E158" s="17" t="str">
        <f t="shared" si="7"/>
        <v/>
      </c>
      <c r="G158" s="17">
        <f t="shared" si="8"/>
        <v>48790.69</v>
      </c>
      <c r="H158" s="1" t="str">
        <f t="shared" si="9"/>
        <v>#N/A</v>
      </c>
      <c r="J158" s="13"/>
    </row>
    <row r="159" ht="15.75" customHeight="1">
      <c r="A159" s="16">
        <f t="shared" si="10"/>
        <v>43465</v>
      </c>
      <c r="B159" s="13">
        <f t="shared" si="11"/>
        <v>67223</v>
      </c>
      <c r="C159" s="17">
        <f t="shared" si="5"/>
        <v>49213.56</v>
      </c>
      <c r="D159" s="13">
        <f t="shared" si="6"/>
        <v>18009.44</v>
      </c>
      <c r="E159" s="17" t="str">
        <f t="shared" si="7"/>
        <v/>
      </c>
      <c r="G159" s="17">
        <f t="shared" si="8"/>
        <v>49213.56</v>
      </c>
      <c r="H159" s="12">
        <f t="shared" si="9"/>
        <v>67223</v>
      </c>
      <c r="J159" s="13"/>
    </row>
    <row r="160" ht="15.75" customHeight="1">
      <c r="A160" s="16">
        <f t="shared" si="10"/>
        <v>43496</v>
      </c>
      <c r="B160" s="13">
        <f t="shared" si="11"/>
        <v>67223</v>
      </c>
      <c r="C160" s="17">
        <f t="shared" si="5"/>
        <v>49213.56</v>
      </c>
      <c r="D160" s="13">
        <f t="shared" si="6"/>
        <v>18009.44</v>
      </c>
      <c r="E160" s="17" t="str">
        <f t="shared" si="7"/>
        <v/>
      </c>
      <c r="G160" s="17">
        <f t="shared" si="8"/>
        <v>49213.56</v>
      </c>
      <c r="H160" s="1" t="str">
        <f t="shared" si="9"/>
        <v>#N/A</v>
      </c>
      <c r="J160" s="13"/>
    </row>
    <row r="161" ht="15.75" customHeight="1">
      <c r="A161" s="16">
        <f t="shared" si="10"/>
        <v>43524</v>
      </c>
      <c r="B161" s="13">
        <f t="shared" si="11"/>
        <v>62428.7</v>
      </c>
      <c r="C161" s="17">
        <f t="shared" si="5"/>
        <v>44419.26</v>
      </c>
      <c r="D161" s="13">
        <f t="shared" si="6"/>
        <v>18009.44</v>
      </c>
      <c r="E161" s="17" t="str">
        <f t="shared" si="7"/>
        <v/>
      </c>
      <c r="G161" s="17">
        <f t="shared" si="8"/>
        <v>44419.26</v>
      </c>
      <c r="H161" s="1" t="str">
        <f t="shared" si="9"/>
        <v>#N/A</v>
      </c>
      <c r="J161" s="13"/>
    </row>
    <row r="162" ht="15.75" customHeight="1">
      <c r="A162" s="16">
        <f t="shared" si="10"/>
        <v>43555</v>
      </c>
      <c r="B162" s="13">
        <f t="shared" si="11"/>
        <v>63096.16</v>
      </c>
      <c r="C162" s="17">
        <f t="shared" si="5"/>
        <v>43021.04</v>
      </c>
      <c r="D162" s="13">
        <f t="shared" si="6"/>
        <v>20075.12</v>
      </c>
      <c r="E162" s="17" t="str">
        <f t="shared" si="7"/>
        <v/>
      </c>
      <c r="G162" s="17">
        <f t="shared" si="8"/>
        <v>43021.04</v>
      </c>
      <c r="H162" s="12">
        <f t="shared" si="9"/>
        <v>63096.16</v>
      </c>
      <c r="J162" s="13"/>
    </row>
    <row r="163" ht="15.75" customHeight="1">
      <c r="A163" s="16">
        <f t="shared" si="10"/>
        <v>43585</v>
      </c>
      <c r="B163" s="13">
        <f t="shared" si="11"/>
        <v>62157.41</v>
      </c>
      <c r="C163" s="17">
        <f t="shared" si="5"/>
        <v>42082.29</v>
      </c>
      <c r="D163" s="13">
        <f t="shared" si="6"/>
        <v>20075.12</v>
      </c>
      <c r="E163" s="17" t="str">
        <f t="shared" si="7"/>
        <v/>
      </c>
      <c r="G163" s="17">
        <f t="shared" si="8"/>
        <v>42082.29</v>
      </c>
      <c r="H163" s="1" t="str">
        <f t="shared" si="9"/>
        <v>#N/A</v>
      </c>
      <c r="J163" s="13"/>
    </row>
    <row r="164" ht="15.75" customHeight="1">
      <c r="A164" s="16">
        <f t="shared" si="10"/>
        <v>43616</v>
      </c>
      <c r="B164" s="13">
        <f t="shared" si="11"/>
        <v>62627.92</v>
      </c>
      <c r="C164" s="17">
        <f t="shared" si="5"/>
        <v>42552.8</v>
      </c>
      <c r="D164" s="13">
        <f t="shared" si="6"/>
        <v>20075.12</v>
      </c>
      <c r="E164" s="17" t="str">
        <f t="shared" si="7"/>
        <v/>
      </c>
      <c r="G164" s="17">
        <f t="shared" si="8"/>
        <v>42552.8</v>
      </c>
      <c r="H164" s="1" t="str">
        <f t="shared" si="9"/>
        <v>#N/A</v>
      </c>
      <c r="J164" s="13"/>
    </row>
    <row r="165" ht="15.75" customHeight="1">
      <c r="A165" s="16">
        <f t="shared" si="10"/>
        <v>43646</v>
      </c>
      <c r="B165" s="13">
        <f t="shared" si="11"/>
        <v>64192.08</v>
      </c>
      <c r="C165" s="17">
        <f t="shared" si="5"/>
        <v>42552.8</v>
      </c>
      <c r="D165" s="13">
        <f t="shared" si="6"/>
        <v>21639.28</v>
      </c>
      <c r="E165" s="17" t="str">
        <f t="shared" si="7"/>
        <v/>
      </c>
      <c r="G165" s="17">
        <f t="shared" si="8"/>
        <v>42552.8</v>
      </c>
      <c r="H165" s="12">
        <f t="shared" si="9"/>
        <v>64192.08</v>
      </c>
      <c r="J165" s="13"/>
    </row>
    <row r="166" ht="15.75" customHeight="1">
      <c r="A166" s="16">
        <f t="shared" si="10"/>
        <v>43677</v>
      </c>
      <c r="B166" s="13">
        <f t="shared" si="11"/>
        <v>63400.91</v>
      </c>
      <c r="C166" s="17">
        <f t="shared" si="5"/>
        <v>41761.63</v>
      </c>
      <c r="D166" s="13">
        <f t="shared" si="6"/>
        <v>21639.28</v>
      </c>
      <c r="E166" s="17" t="str">
        <f t="shared" si="7"/>
        <v/>
      </c>
      <c r="G166" s="17">
        <f t="shared" si="8"/>
        <v>41761.63</v>
      </c>
      <c r="H166" s="1" t="str">
        <f t="shared" si="9"/>
        <v>#N/A</v>
      </c>
      <c r="J166" s="13"/>
    </row>
    <row r="167" ht="15.75" customHeight="1">
      <c r="A167" s="16">
        <f t="shared" si="10"/>
        <v>43708</v>
      </c>
      <c r="B167" s="13">
        <f t="shared" si="11"/>
        <v>63564.04</v>
      </c>
      <c r="C167" s="17">
        <f t="shared" si="5"/>
        <v>41924.76</v>
      </c>
      <c r="D167" s="13">
        <f t="shared" si="6"/>
        <v>21639.28</v>
      </c>
      <c r="E167" s="17" t="str">
        <f t="shared" si="7"/>
        <v/>
      </c>
      <c r="G167" s="17">
        <f t="shared" si="8"/>
        <v>41924.76</v>
      </c>
      <c r="H167" s="1" t="str">
        <f t="shared" si="9"/>
        <v>#N/A</v>
      </c>
      <c r="J167" s="13"/>
    </row>
    <row r="168" ht="13.5" customHeight="1">
      <c r="A168" s="16">
        <f t="shared" si="10"/>
        <v>43738</v>
      </c>
      <c r="B168" s="13">
        <f t="shared" si="11"/>
        <v>63530.21</v>
      </c>
      <c r="C168" s="17">
        <f t="shared" si="5"/>
        <v>41627.91</v>
      </c>
      <c r="D168" s="13">
        <f t="shared" si="6"/>
        <v>21902.3</v>
      </c>
      <c r="E168" s="17" t="str">
        <f t="shared" si="7"/>
        <v/>
      </c>
      <c r="G168" s="17">
        <f t="shared" si="8"/>
        <v>41627.91</v>
      </c>
      <c r="H168" s="12">
        <f t="shared" si="9"/>
        <v>63530.21</v>
      </c>
      <c r="J168" s="13"/>
    </row>
    <row r="169" ht="13.5" customHeight="1">
      <c r="A169" s="16">
        <f t="shared" si="10"/>
        <v>43769</v>
      </c>
      <c r="B169" s="13">
        <f t="shared" si="11"/>
        <v>61471.27</v>
      </c>
      <c r="C169" s="17">
        <f t="shared" si="5"/>
        <v>39568.97</v>
      </c>
      <c r="D169" s="13">
        <f t="shared" si="6"/>
        <v>21902.3</v>
      </c>
      <c r="E169" s="17" t="str">
        <f t="shared" si="7"/>
        <v/>
      </c>
      <c r="G169" s="17">
        <f t="shared" si="8"/>
        <v>39568.97</v>
      </c>
      <c r="H169" s="1" t="str">
        <f t="shared" si="9"/>
        <v>#N/A</v>
      </c>
      <c r="J169" s="13"/>
    </row>
    <row r="170" ht="13.5" customHeight="1">
      <c r="A170" s="16">
        <f t="shared" si="10"/>
        <v>43799</v>
      </c>
      <c r="B170" s="13">
        <f t="shared" si="11"/>
        <v>61529.93</v>
      </c>
      <c r="C170" s="17">
        <f t="shared" si="5"/>
        <v>39627.63</v>
      </c>
      <c r="D170" s="13">
        <f t="shared" si="6"/>
        <v>21902.3</v>
      </c>
      <c r="E170" s="17" t="str">
        <f t="shared" si="7"/>
        <v/>
      </c>
      <c r="G170" s="17">
        <f t="shared" si="8"/>
        <v>39627.63</v>
      </c>
      <c r="H170" s="1" t="str">
        <f t="shared" si="9"/>
        <v>#N/A</v>
      </c>
      <c r="J170" s="13"/>
    </row>
    <row r="171" ht="13.5" customHeight="1">
      <c r="A171" s="16">
        <f t="shared" si="10"/>
        <v>43830</v>
      </c>
      <c r="B171" s="13">
        <f t="shared" si="11"/>
        <v>61883.57</v>
      </c>
      <c r="C171" s="17">
        <f t="shared" si="5"/>
        <v>37627.27</v>
      </c>
      <c r="D171" s="13">
        <f t="shared" si="6"/>
        <v>24256.3</v>
      </c>
      <c r="E171" s="17" t="str">
        <f t="shared" si="7"/>
        <v/>
      </c>
      <c r="G171" s="17">
        <f t="shared" si="8"/>
        <v>37627.27</v>
      </c>
      <c r="H171" s="12">
        <f t="shared" si="9"/>
        <v>61883.57</v>
      </c>
      <c r="J171" s="13"/>
    </row>
    <row r="172" ht="13.5" customHeight="1">
      <c r="A172" s="16">
        <v>43861.0</v>
      </c>
      <c r="B172" s="13">
        <f t="shared" si="11"/>
        <v>61883.57</v>
      </c>
      <c r="C172" s="17">
        <f t="shared" si="5"/>
        <v>37627.27</v>
      </c>
      <c r="D172" s="13">
        <f t="shared" si="6"/>
        <v>24256.3</v>
      </c>
      <c r="E172" s="17" t="str">
        <f t="shared" si="7"/>
        <v/>
      </c>
      <c r="G172" s="17">
        <f t="shared" si="8"/>
        <v>37627.27</v>
      </c>
      <c r="H172" s="1" t="str">
        <f t="shared" si="9"/>
        <v>#N/A</v>
      </c>
      <c r="J172" s="13"/>
    </row>
    <row r="173" ht="13.5" customHeight="1">
      <c r="A173" s="16">
        <v>43890.0</v>
      </c>
      <c r="B173" s="13">
        <f t="shared" si="11"/>
        <v>61605.07</v>
      </c>
      <c r="C173" s="17">
        <f t="shared" si="5"/>
        <v>37348.77</v>
      </c>
      <c r="D173" s="13">
        <f t="shared" si="6"/>
        <v>24256.3</v>
      </c>
      <c r="E173" s="17" t="str">
        <f t="shared" si="7"/>
        <v/>
      </c>
      <c r="G173" s="17">
        <f t="shared" si="8"/>
        <v>37348.77</v>
      </c>
      <c r="H173" s="1" t="str">
        <f t="shared" si="9"/>
        <v>#N/A</v>
      </c>
      <c r="J173" s="13"/>
    </row>
    <row r="174" ht="15.75" customHeight="1">
      <c r="A174" s="16">
        <v>43921.0</v>
      </c>
      <c r="B174" s="13">
        <f t="shared" si="11"/>
        <v>52794.95</v>
      </c>
      <c r="C174" s="17">
        <f t="shared" si="5"/>
        <v>37820.61</v>
      </c>
      <c r="D174" s="13">
        <f t="shared" si="6"/>
        <v>14974.34</v>
      </c>
      <c r="E174" s="17" t="str">
        <f t="shared" si="7"/>
        <v/>
      </c>
      <c r="G174" s="17">
        <f t="shared" si="8"/>
        <v>37820.61</v>
      </c>
      <c r="H174" s="12">
        <f t="shared" si="9"/>
        <v>52794.95</v>
      </c>
      <c r="J174" s="13"/>
    </row>
    <row r="175" ht="15.75" customHeight="1">
      <c r="A175" s="16">
        <v>43951.0</v>
      </c>
      <c r="B175" s="13">
        <f t="shared" si="11"/>
        <v>47974.28</v>
      </c>
      <c r="C175" s="17">
        <f t="shared" si="5"/>
        <v>32999.94</v>
      </c>
      <c r="D175" s="13">
        <f t="shared" si="6"/>
        <v>14974.34</v>
      </c>
      <c r="E175" s="17" t="str">
        <f t="shared" si="7"/>
        <v/>
      </c>
      <c r="G175" s="17">
        <f t="shared" si="8"/>
        <v>32999.94</v>
      </c>
      <c r="H175" s="1" t="str">
        <f t="shared" si="9"/>
        <v>#N/A</v>
      </c>
      <c r="I175" s="13"/>
      <c r="J175" s="13"/>
    </row>
    <row r="176" ht="15.75" customHeight="1">
      <c r="A176" s="16">
        <v>43982.0</v>
      </c>
      <c r="B176" s="13">
        <f t="shared" si="11"/>
        <v>55757.26</v>
      </c>
      <c r="C176" s="17">
        <f t="shared" si="5"/>
        <v>40782.92</v>
      </c>
      <c r="D176" s="13">
        <f t="shared" si="6"/>
        <v>14974.34</v>
      </c>
      <c r="E176" s="17">
        <f t="shared" si="7"/>
        <v>-1798.93</v>
      </c>
      <c r="G176" s="17">
        <f t="shared" si="8"/>
        <v>38983.99</v>
      </c>
      <c r="H176" s="1" t="str">
        <f t="shared" si="9"/>
        <v>#N/A</v>
      </c>
    </row>
    <row r="177" ht="15.75" customHeight="1">
      <c r="A177" s="16">
        <v>44012.0</v>
      </c>
      <c r="B177" s="13">
        <f t="shared" si="11"/>
        <v>53958.33</v>
      </c>
      <c r="C177" s="17">
        <f t="shared" si="5"/>
        <v>38983.99</v>
      </c>
      <c r="D177" s="13">
        <f t="shared" si="6"/>
        <v>14974.34</v>
      </c>
      <c r="E177" s="17" t="str">
        <f t="shared" si="7"/>
        <v/>
      </c>
      <c r="G177" s="17">
        <f t="shared" si="8"/>
        <v>38983.99</v>
      </c>
      <c r="H177" s="1" t="str">
        <f t="shared" si="9"/>
        <v>#N/A</v>
      </c>
    </row>
    <row r="178" ht="15.75" customHeight="1">
      <c r="A178" s="16"/>
      <c r="B178" s="13"/>
      <c r="C178" s="13"/>
    </row>
    <row r="179" ht="15.75" customHeight="1">
      <c r="A179" s="16"/>
      <c r="B179" s="13"/>
      <c r="C179" s="13"/>
      <c r="F179" s="17"/>
    </row>
    <row r="180" ht="15.75" customHeight="1">
      <c r="A180" s="16"/>
      <c r="B180" s="13"/>
      <c r="C180" s="13"/>
    </row>
    <row r="181" ht="15.75" customHeight="1">
      <c r="A181" s="16"/>
      <c r="B181" s="13"/>
      <c r="C181" s="13"/>
    </row>
    <row r="182" ht="15.75" customHeight="1">
      <c r="A182" s="16"/>
      <c r="B182" s="13"/>
      <c r="C182" s="13"/>
    </row>
    <row r="183" ht="15.75" customHeight="1">
      <c r="A183" s="16"/>
      <c r="B183" s="13"/>
      <c r="C183" s="13"/>
    </row>
    <row r="184" ht="15.75" customHeight="1">
      <c r="A184" s="16"/>
      <c r="B184" s="13"/>
      <c r="C184" s="13"/>
    </row>
    <row r="185" ht="15.75" customHeight="1">
      <c r="A185" s="16"/>
      <c r="B185" s="13"/>
      <c r="C185" s="13"/>
      <c r="H185" s="22"/>
    </row>
    <row r="186" ht="15.75" customHeight="1">
      <c r="A186" s="16"/>
      <c r="B186" s="13"/>
      <c r="C186" s="13"/>
      <c r="H186" s="22"/>
    </row>
    <row r="187" ht="15.75" customHeight="1">
      <c r="A187" s="16"/>
      <c r="B187" s="13"/>
      <c r="C187" s="13"/>
      <c r="H187" s="22"/>
    </row>
    <row r="188" ht="15.75" customHeight="1">
      <c r="A188" s="16"/>
      <c r="B188" s="13"/>
      <c r="C188" s="13"/>
      <c r="H188" s="22"/>
    </row>
    <row r="189" ht="15.75" customHeight="1">
      <c r="A189" s="16"/>
      <c r="B189" s="13"/>
      <c r="C189" s="13"/>
      <c r="H189" s="22"/>
    </row>
    <row r="190" ht="15.75" customHeight="1">
      <c r="A190" s="16"/>
      <c r="B190" s="13"/>
      <c r="C190" s="13"/>
      <c r="H190" s="22"/>
    </row>
    <row r="191" ht="15.75" customHeight="1">
      <c r="A191" s="16"/>
      <c r="B191" s="13"/>
      <c r="C191" s="13"/>
      <c r="H191" s="22"/>
    </row>
    <row r="192" ht="15.75" customHeight="1">
      <c r="A192" s="16"/>
      <c r="B192" s="13"/>
      <c r="C192" s="13"/>
      <c r="H192" s="22"/>
    </row>
    <row r="193" ht="15.75" customHeight="1">
      <c r="A193" s="16"/>
      <c r="B193" s="13"/>
      <c r="C193" s="13"/>
      <c r="H193" s="22"/>
    </row>
    <row r="194" ht="15.75" customHeight="1">
      <c r="A194" s="16"/>
      <c r="B194" s="13"/>
      <c r="C194" s="13"/>
      <c r="H194" s="22"/>
    </row>
    <row r="195" ht="15.75" customHeight="1">
      <c r="A195" s="16"/>
      <c r="B195" s="13"/>
      <c r="C195" s="13"/>
      <c r="H195" s="22"/>
    </row>
    <row r="196" ht="15.75" customHeight="1">
      <c r="A196" s="16"/>
      <c r="B196" s="13"/>
      <c r="C196" s="13"/>
      <c r="H196" s="22"/>
    </row>
    <row r="197" ht="15.75" customHeight="1">
      <c r="A197" s="16"/>
      <c r="B197" s="13"/>
    </row>
    <row r="198" ht="15.75" customHeight="1">
      <c r="A198" s="16"/>
      <c r="B198" s="13"/>
    </row>
    <row r="199" ht="15.75" customHeight="1">
      <c r="A199" s="16"/>
      <c r="B199" s="13"/>
    </row>
    <row r="200" ht="15.75" customHeight="1">
      <c r="A200" s="16"/>
      <c r="B200" s="13"/>
    </row>
    <row r="201" ht="15.75" customHeight="1">
      <c r="A201" s="16"/>
      <c r="B201" s="13"/>
    </row>
    <row r="202" ht="15.75" customHeight="1">
      <c r="A202" s="16"/>
      <c r="B202" s="13"/>
    </row>
    <row r="203" ht="15.75" customHeight="1">
      <c r="A203" s="16"/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132</v>
      </c>
    </row>
    <row r="2">
      <c r="A2" s="2" t="s">
        <v>133</v>
      </c>
    </row>
    <row r="3">
      <c r="A3" s="2" t="s">
        <v>134</v>
      </c>
    </row>
    <row r="4">
      <c r="A4" s="2" t="s">
        <v>135</v>
      </c>
    </row>
    <row r="5">
      <c r="A5" s="2" t="s">
        <v>136</v>
      </c>
    </row>
    <row r="6">
      <c r="A6" s="2" t="s">
        <v>137</v>
      </c>
    </row>
    <row r="8">
      <c r="A8" s="1" t="s">
        <v>138</v>
      </c>
    </row>
    <row r="9">
      <c r="A9" s="2" t="s">
        <v>139</v>
      </c>
    </row>
    <row r="10">
      <c r="A10" s="2" t="s">
        <v>140</v>
      </c>
    </row>
    <row r="12">
      <c r="A12" s="1" t="s">
        <v>141</v>
      </c>
    </row>
    <row r="13">
      <c r="A13" s="2" t="s">
        <v>142</v>
      </c>
    </row>
    <row r="14">
      <c r="A14" s="2" t="s">
        <v>143</v>
      </c>
    </row>
    <row r="16">
      <c r="A16" s="1" t="s">
        <v>144</v>
      </c>
    </row>
    <row r="17">
      <c r="A17" s="2" t="s">
        <v>145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5.13"/>
    <col customWidth="1" min="4" max="26" width="7.63"/>
  </cols>
  <sheetData>
    <row r="1" ht="51.75" customHeight="1">
      <c r="C1" s="23" t="s">
        <v>146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