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icot\src\C001 Work Arrangement MDCEV\R\output\iclv\"/>
    </mc:Choice>
  </mc:AlternateContent>
  <xr:revisionPtr revIDLastSave="0" documentId="13_ncr:1_{49C99A45-56BC-4B37-9992-91C280E5270E}" xr6:coauthVersionLast="47" xr6:coauthVersionMax="47" xr10:uidLastSave="{00000000-0000-0000-0000-000000000000}"/>
  <bookViews>
    <workbookView xWindow="46125" yWindow="-16320" windowWidth="29040" windowHeight="15720" activeTab="3" xr2:uid="{D107D1A2-D0F0-4F35-9302-4C0D93DAD2D8}"/>
  </bookViews>
  <sheets>
    <sheet name="Model2 (3)" sheetId="6" r:id="rId1"/>
    <sheet name="Sheet1" sheetId="1" r:id="rId2"/>
    <sheet name="Sheet1 (2)" sheetId="2" r:id="rId3"/>
    <sheet name="Model2" sheetId="3" r:id="rId4"/>
    <sheet name="Model2 (2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AM70" i="6"/>
  <c r="AK70" i="6"/>
  <c r="AJ70" i="6"/>
  <c r="AG70" i="6"/>
  <c r="AE70" i="6"/>
  <c r="AD70" i="6"/>
  <c r="AL69" i="6"/>
  <c r="AK69" i="6"/>
  <c r="AF69" i="6"/>
  <c r="AE69" i="6"/>
  <c r="AN68" i="6"/>
  <c r="AM68" i="6"/>
  <c r="AJ68" i="6"/>
  <c r="AH68" i="6"/>
  <c r="AG68" i="6"/>
  <c r="AD68" i="6"/>
  <c r="AM67" i="6"/>
  <c r="AJ67" i="6"/>
  <c r="AG67" i="6"/>
  <c r="AD67" i="6"/>
  <c r="AN66" i="6"/>
  <c r="AH66" i="6"/>
  <c r="AN65" i="6"/>
  <c r="AH65" i="6"/>
  <c r="AJ64" i="6"/>
  <c r="AD64" i="6"/>
  <c r="AN63" i="6"/>
  <c r="AL63" i="6"/>
  <c r="AJ63" i="6"/>
  <c r="AH63" i="6"/>
  <c r="AF63" i="6"/>
  <c r="AD63" i="6"/>
  <c r="AL62" i="6"/>
  <c r="AF62" i="6"/>
  <c r="AL61" i="6"/>
  <c r="AK61" i="6"/>
  <c r="AJ61" i="6"/>
  <c r="AF61" i="6"/>
  <c r="AE61" i="6"/>
  <c r="AD61" i="6"/>
  <c r="AN60" i="6"/>
  <c r="AK60" i="6"/>
  <c r="AH60" i="6"/>
  <c r="AE60" i="6"/>
  <c r="AN59" i="6"/>
  <c r="AL59" i="6"/>
  <c r="AJ59" i="6"/>
  <c r="AH59" i="6"/>
  <c r="AF59" i="6"/>
  <c r="AD59" i="6"/>
  <c r="C36" i="6" s="1"/>
  <c r="AN58" i="6"/>
  <c r="AK58" i="6"/>
  <c r="AJ58" i="6"/>
  <c r="AH58" i="6"/>
  <c r="AE58" i="6"/>
  <c r="AD58" i="6"/>
  <c r="AN57" i="6"/>
  <c r="AL57" i="6"/>
  <c r="AK57" i="6"/>
  <c r="AJ57" i="6"/>
  <c r="AH57" i="6"/>
  <c r="AF57" i="6"/>
  <c r="AE57" i="6"/>
  <c r="AD57" i="6"/>
  <c r="AH54" i="6"/>
  <c r="AG54" i="6"/>
  <c r="AF54" i="6"/>
  <c r="AE54" i="6"/>
  <c r="AD54" i="6"/>
  <c r="AK53" i="6"/>
  <c r="AJ53" i="6"/>
  <c r="AE53" i="6"/>
  <c r="AD53" i="6"/>
  <c r="AK52" i="6"/>
  <c r="AJ52" i="6"/>
  <c r="AE52" i="6"/>
  <c r="AD52" i="6"/>
  <c r="AK51" i="6"/>
  <c r="AJ51" i="6"/>
  <c r="AE51" i="6"/>
  <c r="AD51" i="6"/>
  <c r="AK50" i="6"/>
  <c r="AJ50" i="6"/>
  <c r="AE50" i="6"/>
  <c r="AD50" i="6"/>
  <c r="AK49" i="6"/>
  <c r="AJ49" i="6"/>
  <c r="AE49" i="6"/>
  <c r="AD49" i="6"/>
  <c r="AK48" i="6"/>
  <c r="AJ48" i="6"/>
  <c r="AE48" i="6"/>
  <c r="L20" i="6" s="1"/>
  <c r="AD48" i="6"/>
  <c r="AK47" i="6"/>
  <c r="AJ47" i="6"/>
  <c r="AE47" i="6"/>
  <c r="AD47" i="6"/>
  <c r="G47" i="6"/>
  <c r="F47" i="6"/>
  <c r="E47" i="6"/>
  <c r="D47" i="6"/>
  <c r="C47" i="6"/>
  <c r="AK46" i="6"/>
  <c r="AJ46" i="6"/>
  <c r="AE46" i="6"/>
  <c r="AD46" i="6"/>
  <c r="G46" i="6"/>
  <c r="F46" i="6"/>
  <c r="E46" i="6"/>
  <c r="D46" i="6"/>
  <c r="C46" i="6"/>
  <c r="AK45" i="6"/>
  <c r="AJ45" i="6"/>
  <c r="AE45" i="6"/>
  <c r="AD45" i="6"/>
  <c r="G45" i="6"/>
  <c r="F45" i="6"/>
  <c r="E45" i="6"/>
  <c r="D45" i="6"/>
  <c r="C45" i="6"/>
  <c r="AK44" i="6"/>
  <c r="AJ44" i="6"/>
  <c r="AE44" i="6"/>
  <c r="AD44" i="6"/>
  <c r="G44" i="6"/>
  <c r="F44" i="6"/>
  <c r="E44" i="6"/>
  <c r="D44" i="6"/>
  <c r="C44" i="6"/>
  <c r="AK43" i="6"/>
  <c r="AJ43" i="6"/>
  <c r="AE43" i="6"/>
  <c r="AD43" i="6"/>
  <c r="K15" i="6" s="1"/>
  <c r="G43" i="6"/>
  <c r="F43" i="6"/>
  <c r="E43" i="6"/>
  <c r="D43" i="6"/>
  <c r="C43" i="6"/>
  <c r="AK42" i="6"/>
  <c r="AJ42" i="6"/>
  <c r="AE42" i="6"/>
  <c r="AD42" i="6"/>
  <c r="K14" i="6" s="1"/>
  <c r="G42" i="6"/>
  <c r="F42" i="6"/>
  <c r="E42" i="6"/>
  <c r="D42" i="6"/>
  <c r="C42" i="6"/>
  <c r="AK41" i="6"/>
  <c r="AJ41" i="6"/>
  <c r="K13" i="6" s="1"/>
  <c r="AE41" i="6"/>
  <c r="AD41" i="6"/>
  <c r="G41" i="6"/>
  <c r="F41" i="6"/>
  <c r="E41" i="6"/>
  <c r="D41" i="6"/>
  <c r="C41" i="6"/>
  <c r="AK40" i="6"/>
  <c r="AJ40" i="6"/>
  <c r="AE40" i="6"/>
  <c r="AD40" i="6"/>
  <c r="G40" i="6"/>
  <c r="F40" i="6"/>
  <c r="E40" i="6"/>
  <c r="D40" i="6"/>
  <c r="C40" i="6"/>
  <c r="AK39" i="6"/>
  <c r="AJ39" i="6"/>
  <c r="AE39" i="6"/>
  <c r="AD39" i="6"/>
  <c r="G39" i="6"/>
  <c r="F39" i="6"/>
  <c r="E39" i="6"/>
  <c r="D39" i="6"/>
  <c r="C39" i="6"/>
  <c r="AK38" i="6"/>
  <c r="AJ38" i="6"/>
  <c r="AE38" i="6"/>
  <c r="AD38" i="6"/>
  <c r="G38" i="6"/>
  <c r="F38" i="6"/>
  <c r="E38" i="6"/>
  <c r="D38" i="6"/>
  <c r="C38" i="6"/>
  <c r="AK37" i="6"/>
  <c r="AJ37" i="6"/>
  <c r="AE37" i="6"/>
  <c r="AD37" i="6"/>
  <c r="G37" i="6"/>
  <c r="F37" i="6"/>
  <c r="E37" i="6"/>
  <c r="D37" i="6"/>
  <c r="C37" i="6"/>
  <c r="AK36" i="6"/>
  <c r="AJ36" i="6"/>
  <c r="AE36" i="6"/>
  <c r="AD36" i="6"/>
  <c r="G36" i="6"/>
  <c r="F36" i="6"/>
  <c r="E36" i="6"/>
  <c r="D36" i="6"/>
  <c r="AK35" i="6"/>
  <c r="AJ35" i="6"/>
  <c r="AE35" i="6"/>
  <c r="L7" i="6" s="1"/>
  <c r="AD35" i="6"/>
  <c r="G35" i="6"/>
  <c r="F35" i="6"/>
  <c r="E35" i="6"/>
  <c r="D35" i="6"/>
  <c r="C35" i="6"/>
  <c r="AK34" i="6"/>
  <c r="AJ34" i="6"/>
  <c r="AE34" i="6"/>
  <c r="L6" i="6" s="1"/>
  <c r="AD34" i="6"/>
  <c r="G34" i="6"/>
  <c r="F34" i="6"/>
  <c r="E34" i="6"/>
  <c r="D34" i="6"/>
  <c r="C34" i="6"/>
  <c r="AK33" i="6"/>
  <c r="AJ33" i="6"/>
  <c r="AE33" i="6"/>
  <c r="L5" i="6" s="1"/>
  <c r="AD33" i="6"/>
  <c r="AK32" i="6"/>
  <c r="AJ32" i="6"/>
  <c r="AE32" i="6"/>
  <c r="AD32" i="6"/>
  <c r="AK31" i="6"/>
  <c r="AJ31" i="6"/>
  <c r="AE31" i="6"/>
  <c r="AD31" i="6"/>
  <c r="AN29" i="6"/>
  <c r="AM29" i="6"/>
  <c r="AL29" i="6"/>
  <c r="AK29" i="6"/>
  <c r="AJ29" i="6"/>
  <c r="AH29" i="6"/>
  <c r="AG29" i="6"/>
  <c r="F29" i="6" s="1"/>
  <c r="AF29" i="6"/>
  <c r="AE29" i="6"/>
  <c r="AD29" i="6"/>
  <c r="C29" i="6" s="1"/>
  <c r="G29" i="6"/>
  <c r="E29" i="6"/>
  <c r="D29" i="6"/>
  <c r="AN28" i="6"/>
  <c r="AM28" i="6"/>
  <c r="AL28" i="6"/>
  <c r="AK28" i="6"/>
  <c r="AJ28" i="6"/>
  <c r="AH28" i="6"/>
  <c r="G28" i="6" s="1"/>
  <c r="AG28" i="6"/>
  <c r="AF28" i="6"/>
  <c r="E28" i="6" s="1"/>
  <c r="AE28" i="6"/>
  <c r="AD28" i="6"/>
  <c r="F28" i="6"/>
  <c r="D28" i="6"/>
  <c r="C28" i="6"/>
  <c r="AN27" i="6"/>
  <c r="AM27" i="6"/>
  <c r="AL27" i="6"/>
  <c r="E27" i="6" s="1"/>
  <c r="AK27" i="6"/>
  <c r="AJ27" i="6"/>
  <c r="AH27" i="6"/>
  <c r="G27" i="6" s="1"/>
  <c r="AG27" i="6"/>
  <c r="F27" i="6" s="1"/>
  <c r="AF27" i="6"/>
  <c r="AE27" i="6"/>
  <c r="D27" i="6" s="1"/>
  <c r="AD27" i="6"/>
  <c r="C27" i="6" s="1"/>
  <c r="AN26" i="6"/>
  <c r="G26" i="6" s="1"/>
  <c r="AM26" i="6"/>
  <c r="AL26" i="6"/>
  <c r="AK26" i="6"/>
  <c r="D26" i="6" s="1"/>
  <c r="AJ26" i="6"/>
  <c r="AH26" i="6"/>
  <c r="AG26" i="6"/>
  <c r="F26" i="6" s="1"/>
  <c r="AF26" i="6"/>
  <c r="E26" i="6" s="1"/>
  <c r="AE26" i="6"/>
  <c r="AD26" i="6"/>
  <c r="C26" i="6" s="1"/>
  <c r="AN25" i="6"/>
  <c r="AM25" i="6"/>
  <c r="AL25" i="6"/>
  <c r="E25" i="6" s="1"/>
  <c r="AK25" i="6"/>
  <c r="AJ25" i="6"/>
  <c r="C25" i="6" s="1"/>
  <c r="AH25" i="6"/>
  <c r="G25" i="6" s="1"/>
  <c r="AG25" i="6"/>
  <c r="F25" i="6" s="1"/>
  <c r="AF25" i="6"/>
  <c r="AE25" i="6"/>
  <c r="D25" i="6" s="1"/>
  <c r="AD25" i="6"/>
  <c r="L25" i="6"/>
  <c r="K25" i="6"/>
  <c r="AN24" i="6"/>
  <c r="AM24" i="6"/>
  <c r="F24" i="6" s="1"/>
  <c r="AL24" i="6"/>
  <c r="AK24" i="6"/>
  <c r="D24" i="6" s="1"/>
  <c r="AJ24" i="6"/>
  <c r="AH24" i="6"/>
  <c r="G24" i="6" s="1"/>
  <c r="AG24" i="6"/>
  <c r="AF24" i="6"/>
  <c r="E24" i="6" s="1"/>
  <c r="AE24" i="6"/>
  <c r="AD24" i="6"/>
  <c r="C24" i="6" s="1"/>
  <c r="L24" i="6"/>
  <c r="K24" i="6"/>
  <c r="AN23" i="6"/>
  <c r="G23" i="6" s="1"/>
  <c r="AM23" i="6"/>
  <c r="AL23" i="6"/>
  <c r="E23" i="6" s="1"/>
  <c r="AK23" i="6"/>
  <c r="AJ23" i="6"/>
  <c r="AH23" i="6"/>
  <c r="AG23" i="6"/>
  <c r="F23" i="6" s="1"/>
  <c r="AF23" i="6"/>
  <c r="AE23" i="6"/>
  <c r="D23" i="6" s="1"/>
  <c r="AD23" i="6"/>
  <c r="L23" i="6"/>
  <c r="K23" i="6"/>
  <c r="C23" i="6"/>
  <c r="AN22" i="6"/>
  <c r="AM22" i="6"/>
  <c r="F22" i="6" s="1"/>
  <c r="AL22" i="6"/>
  <c r="AK22" i="6"/>
  <c r="AJ22" i="6"/>
  <c r="AH22" i="6"/>
  <c r="G22" i="6" s="1"/>
  <c r="AG22" i="6"/>
  <c r="AF22" i="6"/>
  <c r="E22" i="6" s="1"/>
  <c r="AE22" i="6"/>
  <c r="AD22" i="6"/>
  <c r="L22" i="6"/>
  <c r="K22" i="6"/>
  <c r="D22" i="6"/>
  <c r="C22" i="6"/>
  <c r="AN21" i="6"/>
  <c r="AM21" i="6"/>
  <c r="AL21" i="6"/>
  <c r="AK21" i="6"/>
  <c r="AJ21" i="6"/>
  <c r="C21" i="6" s="1"/>
  <c r="AH21" i="6"/>
  <c r="G21" i="6" s="1"/>
  <c r="AG21" i="6"/>
  <c r="F21" i="6" s="1"/>
  <c r="AF21" i="6"/>
  <c r="AE21" i="6"/>
  <c r="AD21" i="6"/>
  <c r="L21" i="6"/>
  <c r="K21" i="6"/>
  <c r="E21" i="6"/>
  <c r="D21" i="6"/>
  <c r="AN20" i="6"/>
  <c r="AM20" i="6"/>
  <c r="AL20" i="6"/>
  <c r="AK20" i="6"/>
  <c r="D20" i="6" s="1"/>
  <c r="AJ20" i="6"/>
  <c r="AH20" i="6"/>
  <c r="G20" i="6" s="1"/>
  <c r="AG20" i="6"/>
  <c r="AF20" i="6"/>
  <c r="AE20" i="6"/>
  <c r="AD20" i="6"/>
  <c r="K20" i="6"/>
  <c r="F20" i="6"/>
  <c r="E20" i="6"/>
  <c r="C20" i="6"/>
  <c r="AN19" i="6"/>
  <c r="AM19" i="6"/>
  <c r="AL19" i="6"/>
  <c r="E19" i="6" s="1"/>
  <c r="AK19" i="6"/>
  <c r="AJ19" i="6"/>
  <c r="C19" i="6" s="1"/>
  <c r="AH19" i="6"/>
  <c r="AG19" i="6"/>
  <c r="AF19" i="6"/>
  <c r="AE19" i="6"/>
  <c r="AD19" i="6"/>
  <c r="L19" i="6"/>
  <c r="K19" i="6"/>
  <c r="G19" i="6"/>
  <c r="F19" i="6"/>
  <c r="D19" i="6"/>
  <c r="AN18" i="6"/>
  <c r="AM18" i="6"/>
  <c r="F18" i="6" s="1"/>
  <c r="AL18" i="6"/>
  <c r="AK18" i="6"/>
  <c r="D18" i="6" s="1"/>
  <c r="AJ18" i="6"/>
  <c r="AH18" i="6"/>
  <c r="AG18" i="6"/>
  <c r="AF18" i="6"/>
  <c r="AE18" i="6"/>
  <c r="AD18" i="6"/>
  <c r="L18" i="6"/>
  <c r="K18" i="6"/>
  <c r="G18" i="6"/>
  <c r="E18" i="6"/>
  <c r="C18" i="6"/>
  <c r="AN17" i="6"/>
  <c r="G17" i="6" s="1"/>
  <c r="AM17" i="6"/>
  <c r="AL17" i="6"/>
  <c r="E17" i="6" s="1"/>
  <c r="AK17" i="6"/>
  <c r="AJ17" i="6"/>
  <c r="AH17" i="6"/>
  <c r="AG17" i="6"/>
  <c r="AF17" i="6"/>
  <c r="AE17" i="6"/>
  <c r="AD17" i="6"/>
  <c r="C17" i="6" s="1"/>
  <c r="L17" i="6"/>
  <c r="K17" i="6"/>
  <c r="F17" i="6"/>
  <c r="D17" i="6"/>
  <c r="AN16" i="6"/>
  <c r="AM16" i="6"/>
  <c r="F16" i="6" s="1"/>
  <c r="AL16" i="6"/>
  <c r="AK16" i="6"/>
  <c r="AJ16" i="6"/>
  <c r="AH16" i="6"/>
  <c r="AG16" i="6"/>
  <c r="AF16" i="6"/>
  <c r="AE16" i="6"/>
  <c r="D16" i="6" s="1"/>
  <c r="AD16" i="6"/>
  <c r="C16" i="6" s="1"/>
  <c r="L16" i="6"/>
  <c r="K16" i="6"/>
  <c r="G16" i="6"/>
  <c r="E16" i="6"/>
  <c r="AN15" i="6"/>
  <c r="G15" i="6" s="1"/>
  <c r="AM15" i="6"/>
  <c r="F15" i="6" s="1"/>
  <c r="AL15" i="6"/>
  <c r="AK15" i="6"/>
  <c r="AJ15" i="6"/>
  <c r="AH15" i="6"/>
  <c r="AG15" i="6"/>
  <c r="AF15" i="6"/>
  <c r="E15" i="6" s="1"/>
  <c r="AE15" i="6"/>
  <c r="D15" i="6" s="1"/>
  <c r="AD15" i="6"/>
  <c r="L15" i="6"/>
  <c r="C15" i="6"/>
  <c r="AN14" i="6"/>
  <c r="G14" i="6" s="1"/>
  <c r="AM14" i="6"/>
  <c r="AL14" i="6"/>
  <c r="AK14" i="6"/>
  <c r="AJ14" i="6"/>
  <c r="AH14" i="6"/>
  <c r="AG14" i="6"/>
  <c r="F14" i="6" s="1"/>
  <c r="AF14" i="6"/>
  <c r="E14" i="6" s="1"/>
  <c r="AE14" i="6"/>
  <c r="AD14" i="6"/>
  <c r="L14" i="6"/>
  <c r="D14" i="6"/>
  <c r="C14" i="6"/>
  <c r="AN13" i="6"/>
  <c r="AM13" i="6"/>
  <c r="AL13" i="6"/>
  <c r="AK13" i="6"/>
  <c r="AJ13" i="6"/>
  <c r="AH13" i="6"/>
  <c r="G13" i="6" s="1"/>
  <c r="AG13" i="6"/>
  <c r="F13" i="6" s="1"/>
  <c r="AF13" i="6"/>
  <c r="AE13" i="6"/>
  <c r="AD13" i="6"/>
  <c r="C13" i="6" s="1"/>
  <c r="L13" i="6"/>
  <c r="E13" i="6"/>
  <c r="D13" i="6"/>
  <c r="AN12" i="6"/>
  <c r="AM12" i="6"/>
  <c r="F12" i="6" s="1"/>
  <c r="AL12" i="6"/>
  <c r="AK12" i="6"/>
  <c r="AJ12" i="6"/>
  <c r="AH12" i="6"/>
  <c r="G12" i="6" s="1"/>
  <c r="AG12" i="6"/>
  <c r="AF12" i="6"/>
  <c r="AE12" i="6"/>
  <c r="D12" i="6" s="1"/>
  <c r="AD12" i="6"/>
  <c r="C12" i="6" s="1"/>
  <c r="L12" i="6"/>
  <c r="K12" i="6"/>
  <c r="E12" i="6"/>
  <c r="AN11" i="6"/>
  <c r="AM11" i="6"/>
  <c r="AL11" i="6"/>
  <c r="AK11" i="6"/>
  <c r="AJ11" i="6"/>
  <c r="C11" i="6" s="1"/>
  <c r="AH11" i="6"/>
  <c r="AG11" i="6"/>
  <c r="AF11" i="6"/>
  <c r="E11" i="6" s="1"/>
  <c r="AE11" i="6"/>
  <c r="D11" i="6" s="1"/>
  <c r="AD11" i="6"/>
  <c r="L11" i="6"/>
  <c r="K11" i="6"/>
  <c r="G11" i="6"/>
  <c r="F11" i="6"/>
  <c r="AN10" i="6"/>
  <c r="AM10" i="6"/>
  <c r="AL10" i="6"/>
  <c r="AK10" i="6"/>
  <c r="D10" i="6" s="1"/>
  <c r="AJ10" i="6"/>
  <c r="AH10" i="6"/>
  <c r="AG10" i="6"/>
  <c r="F10" i="6" s="1"/>
  <c r="AF10" i="6"/>
  <c r="E10" i="6" s="1"/>
  <c r="AE10" i="6"/>
  <c r="AD10" i="6"/>
  <c r="C10" i="6" s="1"/>
  <c r="L10" i="6"/>
  <c r="K10" i="6"/>
  <c r="G10" i="6"/>
  <c r="AN9" i="6"/>
  <c r="AM9" i="6"/>
  <c r="AL9" i="6"/>
  <c r="E9" i="6" s="1"/>
  <c r="AK9" i="6"/>
  <c r="AJ9" i="6"/>
  <c r="C9" i="6" s="1"/>
  <c r="AH9" i="6"/>
  <c r="G9" i="6" s="1"/>
  <c r="AG9" i="6"/>
  <c r="F9" i="6" s="1"/>
  <c r="AF9" i="6"/>
  <c r="AE9" i="6"/>
  <c r="D9" i="6" s="1"/>
  <c r="AD9" i="6"/>
  <c r="L9" i="6"/>
  <c r="K9" i="6"/>
  <c r="AN8" i="6"/>
  <c r="AM8" i="6"/>
  <c r="F8" i="6" s="1"/>
  <c r="AL8" i="6"/>
  <c r="AK8" i="6"/>
  <c r="D8" i="6" s="1"/>
  <c r="AJ8" i="6"/>
  <c r="AH8" i="6"/>
  <c r="G8" i="6" s="1"/>
  <c r="AG8" i="6"/>
  <c r="AF8" i="6"/>
  <c r="E8" i="6" s="1"/>
  <c r="AE8" i="6"/>
  <c r="AD8" i="6"/>
  <c r="C8" i="6" s="1"/>
  <c r="L8" i="6"/>
  <c r="K8" i="6"/>
  <c r="AN7" i="6"/>
  <c r="G7" i="6" s="1"/>
  <c r="AM7" i="6"/>
  <c r="AL7" i="6"/>
  <c r="E7" i="6" s="1"/>
  <c r="AK7" i="6"/>
  <c r="AJ7" i="6"/>
  <c r="AH7" i="6"/>
  <c r="AG7" i="6"/>
  <c r="F7" i="6" s="1"/>
  <c r="AF7" i="6"/>
  <c r="AE7" i="6"/>
  <c r="D7" i="6" s="1"/>
  <c r="AD7" i="6"/>
  <c r="C7" i="6" s="1"/>
  <c r="K7" i="6"/>
  <c r="AN6" i="6"/>
  <c r="AM6" i="6"/>
  <c r="F6" i="6" s="1"/>
  <c r="AL6" i="6"/>
  <c r="AK6" i="6"/>
  <c r="AJ6" i="6"/>
  <c r="AH6" i="6"/>
  <c r="G6" i="6" s="1"/>
  <c r="AG6" i="6"/>
  <c r="AF6" i="6"/>
  <c r="E6" i="6" s="1"/>
  <c r="AE6" i="6"/>
  <c r="D6" i="6" s="1"/>
  <c r="AD6" i="6"/>
  <c r="K6" i="6"/>
  <c r="C6" i="6"/>
  <c r="AN5" i="6"/>
  <c r="G5" i="6" s="1"/>
  <c r="AM5" i="6"/>
  <c r="AL5" i="6"/>
  <c r="AK5" i="6"/>
  <c r="AJ5" i="6"/>
  <c r="AH5" i="6"/>
  <c r="AG5" i="6"/>
  <c r="F5" i="6" s="1"/>
  <c r="AF5" i="6"/>
  <c r="E5" i="6" s="1"/>
  <c r="AE5" i="6"/>
  <c r="AD5" i="6"/>
  <c r="K5" i="6"/>
  <c r="D5" i="6"/>
  <c r="C5" i="6"/>
  <c r="AN4" i="6"/>
  <c r="AM4" i="6"/>
  <c r="AL4" i="6"/>
  <c r="AK4" i="6"/>
  <c r="AJ4" i="6"/>
  <c r="AH4" i="6"/>
  <c r="G4" i="6" s="1"/>
  <c r="AG4" i="6"/>
  <c r="F4" i="6" s="1"/>
  <c r="AF4" i="6"/>
  <c r="AE4" i="6"/>
  <c r="AD4" i="6"/>
  <c r="L4" i="6"/>
  <c r="K4" i="6"/>
  <c r="E4" i="6"/>
  <c r="D4" i="6"/>
  <c r="C4" i="6"/>
  <c r="AN3" i="6"/>
  <c r="AM3" i="6"/>
  <c r="AL3" i="6"/>
  <c r="AK3" i="6"/>
  <c r="AJ3" i="6"/>
  <c r="C3" i="6" s="1"/>
  <c r="AH3" i="6"/>
  <c r="G3" i="6" s="1"/>
  <c r="AG3" i="6"/>
  <c r="AF3" i="6"/>
  <c r="AE3" i="6"/>
  <c r="AD3" i="6"/>
  <c r="L3" i="6"/>
  <c r="K3" i="6"/>
  <c r="F3" i="6"/>
  <c r="E3" i="6"/>
  <c r="D3" i="6"/>
  <c r="AN26" i="4"/>
  <c r="AM26" i="4"/>
  <c r="AL26" i="4"/>
  <c r="AK26" i="4"/>
  <c r="AJ26" i="4"/>
  <c r="AN25" i="4"/>
  <c r="AM25" i="4"/>
  <c r="AL25" i="4"/>
  <c r="AK25" i="4"/>
  <c r="AJ25" i="4"/>
  <c r="AN24" i="4"/>
  <c r="AM24" i="4"/>
  <c r="AL24" i="4"/>
  <c r="AK24" i="4"/>
  <c r="AJ24" i="4"/>
  <c r="AN23" i="4"/>
  <c r="AM23" i="4"/>
  <c r="AL23" i="4"/>
  <c r="AK23" i="4"/>
  <c r="AJ23" i="4"/>
  <c r="AN22" i="4"/>
  <c r="AM22" i="4"/>
  <c r="AL22" i="4"/>
  <c r="AK22" i="4"/>
  <c r="AJ22" i="4"/>
  <c r="AN21" i="4"/>
  <c r="AM21" i="4"/>
  <c r="AL21" i="4"/>
  <c r="AK21" i="4"/>
  <c r="AJ21" i="4"/>
  <c r="AN20" i="4"/>
  <c r="AM20" i="4"/>
  <c r="AL20" i="4"/>
  <c r="AK20" i="4"/>
  <c r="AJ20" i="4"/>
  <c r="AN19" i="4"/>
  <c r="AM19" i="4"/>
  <c r="AL19" i="4"/>
  <c r="AK19" i="4"/>
  <c r="AJ19" i="4"/>
  <c r="AN18" i="4"/>
  <c r="AM18" i="4"/>
  <c r="AL18" i="4"/>
  <c r="AK18" i="4"/>
  <c r="AJ18" i="4"/>
  <c r="AN17" i="4"/>
  <c r="AM17" i="4"/>
  <c r="AL17" i="4"/>
  <c r="AK17" i="4"/>
  <c r="AJ17" i="4"/>
  <c r="AN16" i="4"/>
  <c r="AM16" i="4"/>
  <c r="AL16" i="4"/>
  <c r="AK16" i="4"/>
  <c r="AJ16" i="4"/>
  <c r="AN15" i="4"/>
  <c r="AM15" i="4"/>
  <c r="AL15" i="4"/>
  <c r="AK15" i="4"/>
  <c r="AJ15" i="4"/>
  <c r="AN14" i="4"/>
  <c r="AM14" i="4"/>
  <c r="AL14" i="4"/>
  <c r="AK14" i="4"/>
  <c r="AJ14" i="4"/>
  <c r="AN13" i="4"/>
  <c r="AM13" i="4"/>
  <c r="AL13" i="4"/>
  <c r="AK13" i="4"/>
  <c r="AJ13" i="4"/>
  <c r="AN12" i="4"/>
  <c r="AM12" i="4"/>
  <c r="AL12" i="4"/>
  <c r="AK12" i="4"/>
  <c r="AJ12" i="4"/>
  <c r="AN11" i="4"/>
  <c r="AM11" i="4"/>
  <c r="AL11" i="4"/>
  <c r="AK11" i="4"/>
  <c r="AJ11" i="4"/>
  <c r="AN10" i="4"/>
  <c r="AM10" i="4"/>
  <c r="AL10" i="4"/>
  <c r="AK10" i="4"/>
  <c r="AJ10" i="4"/>
  <c r="AN9" i="4"/>
  <c r="AM9" i="4"/>
  <c r="AL9" i="4"/>
  <c r="AK9" i="4"/>
  <c r="AJ9" i="4"/>
  <c r="AN8" i="4"/>
  <c r="AM8" i="4"/>
  <c r="AL8" i="4"/>
  <c r="AK8" i="4"/>
  <c r="AJ8" i="4"/>
  <c r="AN7" i="4"/>
  <c r="AM7" i="4"/>
  <c r="AL7" i="4"/>
  <c r="AK7" i="4"/>
  <c r="AJ7" i="4"/>
  <c r="AN6" i="4"/>
  <c r="AM6" i="4"/>
  <c r="AL6" i="4"/>
  <c r="AK6" i="4"/>
  <c r="AJ6" i="4"/>
  <c r="AN5" i="4"/>
  <c r="AM5" i="4"/>
  <c r="AL5" i="4"/>
  <c r="AK5" i="4"/>
  <c r="AJ5" i="4"/>
  <c r="AN4" i="4"/>
  <c r="AM4" i="4"/>
  <c r="AL4" i="4"/>
  <c r="AK4" i="4"/>
  <c r="AJ4" i="4"/>
  <c r="AM65" i="4"/>
  <c r="AK65" i="4"/>
  <c r="AJ65" i="4"/>
  <c r="AG65" i="4"/>
  <c r="F42" i="4" s="1"/>
  <c r="AE65" i="4"/>
  <c r="AD65" i="4"/>
  <c r="AL64" i="4"/>
  <c r="E41" i="4" s="1"/>
  <c r="AK64" i="4"/>
  <c r="AF64" i="4"/>
  <c r="AE64" i="4"/>
  <c r="AN63" i="4"/>
  <c r="AM63" i="4"/>
  <c r="AJ63" i="4"/>
  <c r="AH63" i="4"/>
  <c r="AG63" i="4"/>
  <c r="AD63" i="4"/>
  <c r="AM62" i="4"/>
  <c r="AJ62" i="4"/>
  <c r="AG62" i="4"/>
  <c r="AD62" i="4"/>
  <c r="AN61" i="4"/>
  <c r="AH61" i="4"/>
  <c r="AN60" i="4"/>
  <c r="AL60" i="4"/>
  <c r="E37" i="4" s="1"/>
  <c r="AJ60" i="4"/>
  <c r="AH60" i="4"/>
  <c r="AF60" i="4"/>
  <c r="AD60" i="4"/>
  <c r="AL59" i="4"/>
  <c r="AF59" i="4"/>
  <c r="AL58" i="4"/>
  <c r="AK58" i="4"/>
  <c r="AJ58" i="4"/>
  <c r="AF58" i="4"/>
  <c r="AE58" i="4"/>
  <c r="AD58" i="4"/>
  <c r="C35" i="4" s="1"/>
  <c r="AN57" i="4"/>
  <c r="AK57" i="4"/>
  <c r="AH57" i="4"/>
  <c r="AE57" i="4"/>
  <c r="AN56" i="4"/>
  <c r="AL56" i="4"/>
  <c r="AJ56" i="4"/>
  <c r="AH56" i="4"/>
  <c r="AF56" i="4"/>
  <c r="AD56" i="4"/>
  <c r="C33" i="4" s="1"/>
  <c r="AN55" i="4"/>
  <c r="AK55" i="4"/>
  <c r="AJ55" i="4"/>
  <c r="AH55" i="4"/>
  <c r="AE55" i="4"/>
  <c r="AD55" i="4"/>
  <c r="C32" i="4" s="1"/>
  <c r="AN54" i="4"/>
  <c r="AL54" i="4"/>
  <c r="AK54" i="4"/>
  <c r="AJ54" i="4"/>
  <c r="AH54" i="4"/>
  <c r="AF54" i="4"/>
  <c r="AE54" i="4"/>
  <c r="AD54" i="4"/>
  <c r="AH51" i="4"/>
  <c r="AG51" i="4"/>
  <c r="AF51" i="4"/>
  <c r="AE51" i="4"/>
  <c r="AD51" i="4"/>
  <c r="AK50" i="4"/>
  <c r="AJ50" i="4"/>
  <c r="AE50" i="4"/>
  <c r="AD50" i="4"/>
  <c r="AK49" i="4"/>
  <c r="AJ49" i="4"/>
  <c r="AE49" i="4"/>
  <c r="AD49" i="4"/>
  <c r="AK48" i="4"/>
  <c r="AJ48" i="4"/>
  <c r="AE48" i="4"/>
  <c r="AD48" i="4"/>
  <c r="AK47" i="4"/>
  <c r="AJ47" i="4"/>
  <c r="AE47" i="4"/>
  <c r="AD47" i="4"/>
  <c r="AK46" i="4"/>
  <c r="AJ46" i="4"/>
  <c r="AE46" i="4"/>
  <c r="AD46" i="4"/>
  <c r="AK45" i="4"/>
  <c r="AJ45" i="4"/>
  <c r="AE45" i="4"/>
  <c r="AD45" i="4"/>
  <c r="AK44" i="4"/>
  <c r="AJ44" i="4"/>
  <c r="AE44" i="4"/>
  <c r="AD44" i="4"/>
  <c r="G42" i="4"/>
  <c r="E42" i="4"/>
  <c r="AK43" i="4"/>
  <c r="AJ43" i="4"/>
  <c r="AE43" i="4"/>
  <c r="AD43" i="4"/>
  <c r="G41" i="4"/>
  <c r="F41" i="4"/>
  <c r="C41" i="4"/>
  <c r="AK42" i="4"/>
  <c r="AJ42" i="4"/>
  <c r="AE42" i="4"/>
  <c r="AD42" i="4"/>
  <c r="F40" i="4"/>
  <c r="E40" i="4"/>
  <c r="D40" i="4"/>
  <c r="AK41" i="4"/>
  <c r="AJ41" i="4"/>
  <c r="AE41" i="4"/>
  <c r="AD41" i="4"/>
  <c r="G39" i="4"/>
  <c r="E39" i="4"/>
  <c r="D39" i="4"/>
  <c r="AK40" i="4"/>
  <c r="AJ40" i="4"/>
  <c r="AE40" i="4"/>
  <c r="AD40" i="4"/>
  <c r="F38" i="4"/>
  <c r="E38" i="4"/>
  <c r="D38" i="4"/>
  <c r="C38" i="4"/>
  <c r="AK39" i="4"/>
  <c r="AJ39" i="4"/>
  <c r="AE39" i="4"/>
  <c r="AD39" i="4"/>
  <c r="AK38" i="4"/>
  <c r="AJ38" i="4"/>
  <c r="AE38" i="4"/>
  <c r="AD38" i="4"/>
  <c r="AK37" i="4"/>
  <c r="AJ37" i="4"/>
  <c r="AE37" i="4"/>
  <c r="AD37" i="4"/>
  <c r="F37" i="4"/>
  <c r="D37" i="4"/>
  <c r="AK36" i="4"/>
  <c r="AJ36" i="4"/>
  <c r="AE36" i="4"/>
  <c r="AD36" i="4"/>
  <c r="G36" i="4"/>
  <c r="F36" i="4"/>
  <c r="D36" i="4"/>
  <c r="C36" i="4"/>
  <c r="AK35" i="4"/>
  <c r="AJ35" i="4"/>
  <c r="AE35" i="4"/>
  <c r="AD35" i="4"/>
  <c r="G35" i="4"/>
  <c r="F35" i="4"/>
  <c r="AK34" i="4"/>
  <c r="AJ34" i="4"/>
  <c r="AE34" i="4"/>
  <c r="AD34" i="4"/>
  <c r="F34" i="4"/>
  <c r="E34" i="4"/>
  <c r="C34" i="4"/>
  <c r="AK33" i="4"/>
  <c r="AJ33" i="4"/>
  <c r="AE33" i="4"/>
  <c r="AD33" i="4"/>
  <c r="F33" i="4"/>
  <c r="D33" i="4"/>
  <c r="AK32" i="4"/>
  <c r="AJ32" i="4"/>
  <c r="AE32" i="4"/>
  <c r="AD32" i="4"/>
  <c r="F32" i="4"/>
  <c r="E32" i="4"/>
  <c r="AK31" i="4"/>
  <c r="AJ31" i="4"/>
  <c r="AE31" i="4"/>
  <c r="AD31" i="4"/>
  <c r="F31" i="4"/>
  <c r="AK30" i="4"/>
  <c r="AJ30" i="4"/>
  <c r="AE30" i="4"/>
  <c r="AD30" i="4"/>
  <c r="AK29" i="4"/>
  <c r="AJ29" i="4"/>
  <c r="AE29" i="4"/>
  <c r="AD29" i="4"/>
  <c r="AK28" i="4"/>
  <c r="AJ28" i="4"/>
  <c r="AE28" i="4"/>
  <c r="AD28" i="4"/>
  <c r="AH26" i="4"/>
  <c r="AG26" i="4"/>
  <c r="AF26" i="4"/>
  <c r="AE26" i="4"/>
  <c r="AD26" i="4"/>
  <c r="AH25" i="4"/>
  <c r="AG25" i="4"/>
  <c r="AF25" i="4"/>
  <c r="AE25" i="4"/>
  <c r="AD25" i="4"/>
  <c r="AH24" i="4"/>
  <c r="AG24" i="4"/>
  <c r="AF24" i="4"/>
  <c r="AE24" i="4"/>
  <c r="AD24" i="4"/>
  <c r="AH23" i="4"/>
  <c r="AG23" i="4"/>
  <c r="AF23" i="4"/>
  <c r="E23" i="4" s="1"/>
  <c r="AE23" i="4"/>
  <c r="AD23" i="4"/>
  <c r="C23" i="4" s="1"/>
  <c r="AH22" i="4"/>
  <c r="AG22" i="4"/>
  <c r="AF22" i="4"/>
  <c r="AE22" i="4"/>
  <c r="AD22" i="4"/>
  <c r="AH21" i="4"/>
  <c r="AG21" i="4"/>
  <c r="AF21" i="4"/>
  <c r="AE21" i="4"/>
  <c r="AD21" i="4"/>
  <c r="AH20" i="4"/>
  <c r="AG20" i="4"/>
  <c r="AF20" i="4"/>
  <c r="AE20" i="4"/>
  <c r="AD20" i="4"/>
  <c r="AH19" i="4"/>
  <c r="AG19" i="4"/>
  <c r="AF19" i="4"/>
  <c r="AE19" i="4"/>
  <c r="AD19" i="4"/>
  <c r="C19" i="4" s="1"/>
  <c r="AH18" i="4"/>
  <c r="AG18" i="4"/>
  <c r="AF18" i="4"/>
  <c r="AE18" i="4"/>
  <c r="D18" i="4" s="1"/>
  <c r="AD18" i="4"/>
  <c r="AH17" i="4"/>
  <c r="AG17" i="4"/>
  <c r="AF17" i="4"/>
  <c r="AE17" i="4"/>
  <c r="AD17" i="4"/>
  <c r="C17" i="4" s="1"/>
  <c r="AH16" i="4"/>
  <c r="AG16" i="4"/>
  <c r="AF16" i="4"/>
  <c r="AE16" i="4"/>
  <c r="D16" i="4" s="1"/>
  <c r="AD16" i="4"/>
  <c r="AH15" i="4"/>
  <c r="AG15" i="4"/>
  <c r="AF15" i="4"/>
  <c r="AE15" i="4"/>
  <c r="AD15" i="4"/>
  <c r="AH14" i="4"/>
  <c r="AG14" i="4"/>
  <c r="AF14" i="4"/>
  <c r="AE14" i="4"/>
  <c r="AD14" i="4"/>
  <c r="C14" i="4" s="1"/>
  <c r="AH13" i="4"/>
  <c r="AG13" i="4"/>
  <c r="AF13" i="4"/>
  <c r="AE13" i="4"/>
  <c r="AD13" i="4"/>
  <c r="AH12" i="4"/>
  <c r="AG12" i="4"/>
  <c r="AF12" i="4"/>
  <c r="AE12" i="4"/>
  <c r="AD12" i="4"/>
  <c r="AH11" i="4"/>
  <c r="AG11" i="4"/>
  <c r="AF11" i="4"/>
  <c r="AE11" i="4"/>
  <c r="AD11" i="4"/>
  <c r="AH10" i="4"/>
  <c r="AG10" i="4"/>
  <c r="AF10" i="4"/>
  <c r="AE10" i="4"/>
  <c r="AD10" i="4"/>
  <c r="AH9" i="4"/>
  <c r="AG9" i="4"/>
  <c r="AF9" i="4"/>
  <c r="AE9" i="4"/>
  <c r="AD9" i="4"/>
  <c r="AH8" i="4"/>
  <c r="AG8" i="4"/>
  <c r="AF8" i="4"/>
  <c r="AE8" i="4"/>
  <c r="AD8" i="4"/>
  <c r="AH7" i="4"/>
  <c r="AG7" i="4"/>
  <c r="AF7" i="4"/>
  <c r="AE7" i="4"/>
  <c r="AD7" i="4"/>
  <c r="AH6" i="4"/>
  <c r="AG6" i="4"/>
  <c r="AF6" i="4"/>
  <c r="AE6" i="4"/>
  <c r="AD6" i="4"/>
  <c r="AH5" i="4"/>
  <c r="AG5" i="4"/>
  <c r="AF5" i="4"/>
  <c r="AE5" i="4"/>
  <c r="AD5" i="4"/>
  <c r="AH4" i="4"/>
  <c r="AG4" i="4"/>
  <c r="AF4" i="4"/>
  <c r="AE4" i="4"/>
  <c r="AD4" i="4"/>
  <c r="AN3" i="4"/>
  <c r="AM3" i="4"/>
  <c r="AL3" i="4"/>
  <c r="AK3" i="4"/>
  <c r="AJ3" i="4"/>
  <c r="AH3" i="4"/>
  <c r="AG3" i="4"/>
  <c r="AF3" i="4"/>
  <c r="AE3" i="4"/>
  <c r="AD3" i="4"/>
  <c r="F34" i="3"/>
  <c r="E35" i="3"/>
  <c r="F35" i="3"/>
  <c r="D36" i="3"/>
  <c r="F36" i="3"/>
  <c r="E37" i="3"/>
  <c r="F37" i="3"/>
  <c r="F38" i="3"/>
  <c r="G38" i="3"/>
  <c r="D39" i="3"/>
  <c r="F39" i="3"/>
  <c r="G39" i="3"/>
  <c r="D40" i="3"/>
  <c r="F40" i="3"/>
  <c r="D41" i="3"/>
  <c r="E41" i="3"/>
  <c r="F41" i="3"/>
  <c r="G41" i="3"/>
  <c r="D42" i="3"/>
  <c r="E42" i="3"/>
  <c r="F42" i="3"/>
  <c r="D43" i="3"/>
  <c r="E43" i="3"/>
  <c r="F43" i="3"/>
  <c r="D44" i="3"/>
  <c r="E44" i="3"/>
  <c r="G44" i="3"/>
  <c r="D45" i="3"/>
  <c r="E45" i="3"/>
  <c r="F46" i="3"/>
  <c r="G46" i="3"/>
  <c r="E47" i="3"/>
  <c r="G47" i="3"/>
  <c r="C37" i="3"/>
  <c r="C39" i="3"/>
  <c r="C42" i="3"/>
  <c r="C43" i="3"/>
  <c r="C46" i="3"/>
  <c r="AJ58" i="3"/>
  <c r="AK58" i="3"/>
  <c r="AN58" i="3"/>
  <c r="AJ59" i="3"/>
  <c r="AL59" i="3"/>
  <c r="AN59" i="3"/>
  <c r="AK60" i="3"/>
  <c r="AN60" i="3"/>
  <c r="AJ61" i="3"/>
  <c r="AK61" i="3"/>
  <c r="AL61" i="3"/>
  <c r="AL62" i="3"/>
  <c r="AJ63" i="3"/>
  <c r="AL63" i="3"/>
  <c r="AN63" i="3"/>
  <c r="AJ64" i="3"/>
  <c r="AN65" i="3"/>
  <c r="AN66" i="3"/>
  <c r="AJ67" i="3"/>
  <c r="AM67" i="3"/>
  <c r="AJ68" i="3"/>
  <c r="AM68" i="3"/>
  <c r="AN68" i="3"/>
  <c r="AK69" i="3"/>
  <c r="AL69" i="3"/>
  <c r="AJ70" i="3"/>
  <c r="AK70" i="3"/>
  <c r="AM70" i="3"/>
  <c r="AD58" i="3"/>
  <c r="AE58" i="3"/>
  <c r="D35" i="3" s="1"/>
  <c r="AH58" i="3"/>
  <c r="G35" i="3" s="1"/>
  <c r="AD59" i="3"/>
  <c r="AF59" i="3"/>
  <c r="E36" i="3" s="1"/>
  <c r="AH59" i="3"/>
  <c r="G36" i="3" s="1"/>
  <c r="AE60" i="3"/>
  <c r="AH60" i="3"/>
  <c r="AD61" i="3"/>
  <c r="AE61" i="3"/>
  <c r="AF61" i="3"/>
  <c r="AF62" i="3"/>
  <c r="AD63" i="3"/>
  <c r="C40" i="3" s="1"/>
  <c r="AF63" i="3"/>
  <c r="AH63" i="3"/>
  <c r="AD64" i="3"/>
  <c r="AH65" i="3"/>
  <c r="AH66" i="3"/>
  <c r="G43" i="3" s="1"/>
  <c r="AD67" i="3"/>
  <c r="C44" i="3" s="1"/>
  <c r="AG67" i="3"/>
  <c r="AD68" i="3"/>
  <c r="C45" i="3" s="1"/>
  <c r="AG68" i="3"/>
  <c r="AH68" i="3"/>
  <c r="AE69" i="3"/>
  <c r="AF69" i="3"/>
  <c r="AD70" i="3"/>
  <c r="AE70" i="3"/>
  <c r="AG70" i="3"/>
  <c r="AE57" i="3"/>
  <c r="AF57" i="3"/>
  <c r="AH57" i="3"/>
  <c r="AJ21" i="3"/>
  <c r="AK21" i="3"/>
  <c r="AL21" i="3"/>
  <c r="AM21" i="3"/>
  <c r="AN21" i="3"/>
  <c r="AJ22" i="3"/>
  <c r="AK22" i="3"/>
  <c r="AL22" i="3"/>
  <c r="AM22" i="3"/>
  <c r="AN22" i="3"/>
  <c r="AJ23" i="3"/>
  <c r="AK23" i="3"/>
  <c r="AL23" i="3"/>
  <c r="AM23" i="3"/>
  <c r="AN23" i="3"/>
  <c r="AJ24" i="3"/>
  <c r="AK24" i="3"/>
  <c r="AL24" i="3"/>
  <c r="AM24" i="3"/>
  <c r="AN24" i="3"/>
  <c r="AJ25" i="3"/>
  <c r="AK25" i="3"/>
  <c r="AL25" i="3"/>
  <c r="AM25" i="3"/>
  <c r="AN25" i="3"/>
  <c r="AJ26" i="3"/>
  <c r="AK26" i="3"/>
  <c r="AL26" i="3"/>
  <c r="AM26" i="3"/>
  <c r="AN26" i="3"/>
  <c r="AJ27" i="3"/>
  <c r="AK27" i="3"/>
  <c r="AL27" i="3"/>
  <c r="AM27" i="3"/>
  <c r="AN27" i="3"/>
  <c r="AJ28" i="3"/>
  <c r="AK28" i="3"/>
  <c r="AL28" i="3"/>
  <c r="AM28" i="3"/>
  <c r="AN28" i="3"/>
  <c r="AK57" i="3"/>
  <c r="AL57" i="3"/>
  <c r="AN57" i="3"/>
  <c r="AJ57" i="3"/>
  <c r="AD57" i="3"/>
  <c r="AD22" i="3"/>
  <c r="AE22" i="3"/>
  <c r="AF22" i="3"/>
  <c r="AG22" i="3"/>
  <c r="AH22" i="3"/>
  <c r="AD23" i="3"/>
  <c r="AE23" i="3"/>
  <c r="AF23" i="3"/>
  <c r="AG23" i="3"/>
  <c r="AH23" i="3"/>
  <c r="AD24" i="3"/>
  <c r="AE24" i="3"/>
  <c r="AF24" i="3"/>
  <c r="AG24" i="3"/>
  <c r="AH24" i="3"/>
  <c r="AD25" i="3"/>
  <c r="AE25" i="3"/>
  <c r="AF25" i="3"/>
  <c r="AG25" i="3"/>
  <c r="AH25" i="3"/>
  <c r="AH54" i="3"/>
  <c r="AG54" i="3"/>
  <c r="AF54" i="3"/>
  <c r="AE54" i="3"/>
  <c r="AD54" i="3"/>
  <c r="AK53" i="3"/>
  <c r="AJ53" i="3"/>
  <c r="AE53" i="3"/>
  <c r="AD53" i="3"/>
  <c r="AK52" i="3"/>
  <c r="AJ52" i="3"/>
  <c r="AE52" i="3"/>
  <c r="AD52" i="3"/>
  <c r="AK51" i="3"/>
  <c r="AJ51" i="3"/>
  <c r="AE51" i="3"/>
  <c r="AD51" i="3"/>
  <c r="AK50" i="3"/>
  <c r="AJ50" i="3"/>
  <c r="AE50" i="3"/>
  <c r="AD50" i="3"/>
  <c r="AK49" i="3"/>
  <c r="AJ49" i="3"/>
  <c r="AE49" i="3"/>
  <c r="AD49" i="3"/>
  <c r="AK48" i="3"/>
  <c r="AJ48" i="3"/>
  <c r="AE48" i="3"/>
  <c r="AD48" i="3"/>
  <c r="AK47" i="3"/>
  <c r="AJ47" i="3"/>
  <c r="AE47" i="3"/>
  <c r="AD47" i="3"/>
  <c r="AK46" i="3"/>
  <c r="AJ46" i="3"/>
  <c r="AE46" i="3"/>
  <c r="AD46" i="3"/>
  <c r="AK45" i="3"/>
  <c r="AJ45" i="3"/>
  <c r="AE45" i="3"/>
  <c r="AD45" i="3"/>
  <c r="AK44" i="3"/>
  <c r="AJ44" i="3"/>
  <c r="AE44" i="3"/>
  <c r="AD44" i="3"/>
  <c r="AK43" i="3"/>
  <c r="AJ43" i="3"/>
  <c r="AE43" i="3"/>
  <c r="AD43" i="3"/>
  <c r="AK42" i="3"/>
  <c r="AJ42" i="3"/>
  <c r="AE42" i="3"/>
  <c r="AD42" i="3"/>
  <c r="AK41" i="3"/>
  <c r="AJ41" i="3"/>
  <c r="AE41" i="3"/>
  <c r="AD41" i="3"/>
  <c r="AK40" i="3"/>
  <c r="AJ40" i="3"/>
  <c r="AE40" i="3"/>
  <c r="AD40" i="3"/>
  <c r="AK39" i="3"/>
  <c r="AJ39" i="3"/>
  <c r="AE39" i="3"/>
  <c r="AD39" i="3"/>
  <c r="AK38" i="3"/>
  <c r="AJ38" i="3"/>
  <c r="AE38" i="3"/>
  <c r="AD38" i="3"/>
  <c r="AK37" i="3"/>
  <c r="AJ37" i="3"/>
  <c r="AE37" i="3"/>
  <c r="AD37" i="3"/>
  <c r="AK36" i="3"/>
  <c r="AJ36" i="3"/>
  <c r="AE36" i="3"/>
  <c r="AD36" i="3"/>
  <c r="AK35" i="3"/>
  <c r="AJ35" i="3"/>
  <c r="AE35" i="3"/>
  <c r="AD35" i="3"/>
  <c r="AK34" i="3"/>
  <c r="AJ34" i="3"/>
  <c r="AE34" i="3"/>
  <c r="AD34" i="3"/>
  <c r="AK33" i="3"/>
  <c r="AJ33" i="3"/>
  <c r="AE33" i="3"/>
  <c r="AD33" i="3"/>
  <c r="AK32" i="3"/>
  <c r="AJ32" i="3"/>
  <c r="AE32" i="3"/>
  <c r="AD32" i="3"/>
  <c r="AK31" i="3"/>
  <c r="AJ31" i="3"/>
  <c r="AE31" i="3"/>
  <c r="AD31" i="3"/>
  <c r="AN29" i="3"/>
  <c r="AM29" i="3"/>
  <c r="AL29" i="3"/>
  <c r="AK29" i="3"/>
  <c r="AJ29" i="3"/>
  <c r="AH29" i="3"/>
  <c r="AG29" i="3"/>
  <c r="AF29" i="3"/>
  <c r="AE29" i="3"/>
  <c r="AD29" i="3"/>
  <c r="AH28" i="3"/>
  <c r="AG28" i="3"/>
  <c r="AF28" i="3"/>
  <c r="AE28" i="3"/>
  <c r="AD28" i="3"/>
  <c r="AH27" i="3"/>
  <c r="AG27" i="3"/>
  <c r="AF27" i="3"/>
  <c r="AE27" i="3"/>
  <c r="AD27" i="3"/>
  <c r="AH26" i="3"/>
  <c r="AG26" i="3"/>
  <c r="AF26" i="3"/>
  <c r="AE26" i="3"/>
  <c r="AD26" i="3"/>
  <c r="AH21" i="3"/>
  <c r="AG21" i="3"/>
  <c r="AF21" i="3"/>
  <c r="AE21" i="3"/>
  <c r="AD21" i="3"/>
  <c r="AN20" i="3"/>
  <c r="AM20" i="3"/>
  <c r="AL20" i="3"/>
  <c r="AK20" i="3"/>
  <c r="AJ20" i="3"/>
  <c r="AH20" i="3"/>
  <c r="AG20" i="3"/>
  <c r="AF20" i="3"/>
  <c r="AE20" i="3"/>
  <c r="AD20" i="3"/>
  <c r="AN19" i="3"/>
  <c r="AM19" i="3"/>
  <c r="AL19" i="3"/>
  <c r="AK19" i="3"/>
  <c r="AJ19" i="3"/>
  <c r="AH19" i="3"/>
  <c r="AG19" i="3"/>
  <c r="AF19" i="3"/>
  <c r="AE19" i="3"/>
  <c r="AD19" i="3"/>
  <c r="AN18" i="3"/>
  <c r="AM18" i="3"/>
  <c r="AL18" i="3"/>
  <c r="AK18" i="3"/>
  <c r="AJ18" i="3"/>
  <c r="AH18" i="3"/>
  <c r="AG18" i="3"/>
  <c r="AF18" i="3"/>
  <c r="AE18" i="3"/>
  <c r="AD18" i="3"/>
  <c r="AN17" i="3"/>
  <c r="AM17" i="3"/>
  <c r="AL17" i="3"/>
  <c r="AK17" i="3"/>
  <c r="AJ17" i="3"/>
  <c r="AH17" i="3"/>
  <c r="AG17" i="3"/>
  <c r="AF17" i="3"/>
  <c r="AE17" i="3"/>
  <c r="AD17" i="3"/>
  <c r="AN16" i="3"/>
  <c r="AM16" i="3"/>
  <c r="AL16" i="3"/>
  <c r="AK16" i="3"/>
  <c r="AJ16" i="3"/>
  <c r="AH16" i="3"/>
  <c r="AG16" i="3"/>
  <c r="F16" i="3" s="1"/>
  <c r="AF16" i="3"/>
  <c r="AE16" i="3"/>
  <c r="D16" i="3" s="1"/>
  <c r="AD16" i="3"/>
  <c r="C16" i="3" s="1"/>
  <c r="AN15" i="3"/>
  <c r="AM15" i="3"/>
  <c r="AL15" i="3"/>
  <c r="AK15" i="3"/>
  <c r="AJ15" i="3"/>
  <c r="AH15" i="3"/>
  <c r="AG15" i="3"/>
  <c r="F15" i="3" s="1"/>
  <c r="AF15" i="3"/>
  <c r="AE15" i="3"/>
  <c r="D15" i="3" s="1"/>
  <c r="AD15" i="3"/>
  <c r="C15" i="3" s="1"/>
  <c r="AN14" i="3"/>
  <c r="AM14" i="3"/>
  <c r="AL14" i="3"/>
  <c r="AK14" i="3"/>
  <c r="AJ14" i="3"/>
  <c r="AH14" i="3"/>
  <c r="AG14" i="3"/>
  <c r="F14" i="3" s="1"/>
  <c r="AF14" i="3"/>
  <c r="AE14" i="3"/>
  <c r="D14" i="3" s="1"/>
  <c r="AD14" i="3"/>
  <c r="C14" i="3" s="1"/>
  <c r="AN13" i="3"/>
  <c r="AM13" i="3"/>
  <c r="AL13" i="3"/>
  <c r="AK13" i="3"/>
  <c r="AJ13" i="3"/>
  <c r="AH13" i="3"/>
  <c r="AG13" i="3"/>
  <c r="AF13" i="3"/>
  <c r="AE13" i="3"/>
  <c r="AD13" i="3"/>
  <c r="AN12" i="3"/>
  <c r="AM12" i="3"/>
  <c r="AL12" i="3"/>
  <c r="AK12" i="3"/>
  <c r="AJ12" i="3"/>
  <c r="AH12" i="3"/>
  <c r="AG12" i="3"/>
  <c r="AF12" i="3"/>
  <c r="AE12" i="3"/>
  <c r="AD12" i="3"/>
  <c r="AN11" i="3"/>
  <c r="AM11" i="3"/>
  <c r="AL11" i="3"/>
  <c r="AK11" i="3"/>
  <c r="AJ11" i="3"/>
  <c r="AH11" i="3"/>
  <c r="AG11" i="3"/>
  <c r="AF11" i="3"/>
  <c r="AE11" i="3"/>
  <c r="AD11" i="3"/>
  <c r="AN10" i="3"/>
  <c r="AM10" i="3"/>
  <c r="AL10" i="3"/>
  <c r="AK10" i="3"/>
  <c r="AJ10" i="3"/>
  <c r="AH10" i="3"/>
  <c r="AG10" i="3"/>
  <c r="AF10" i="3"/>
  <c r="AE10" i="3"/>
  <c r="AD10" i="3"/>
  <c r="AN9" i="3"/>
  <c r="AM9" i="3"/>
  <c r="AL9" i="3"/>
  <c r="AK9" i="3"/>
  <c r="AJ9" i="3"/>
  <c r="AH9" i="3"/>
  <c r="AG9" i="3"/>
  <c r="AF9" i="3"/>
  <c r="AE9" i="3"/>
  <c r="AD9" i="3"/>
  <c r="AN8" i="3"/>
  <c r="AM8" i="3"/>
  <c r="AL8" i="3"/>
  <c r="AK8" i="3"/>
  <c r="AJ8" i="3"/>
  <c r="AH8" i="3"/>
  <c r="AG8" i="3"/>
  <c r="AF8" i="3"/>
  <c r="AE8" i="3"/>
  <c r="AD8" i="3"/>
  <c r="AN7" i="3"/>
  <c r="AM7" i="3"/>
  <c r="AL7" i="3"/>
  <c r="AK7" i="3"/>
  <c r="AJ7" i="3"/>
  <c r="AH7" i="3"/>
  <c r="AG7" i="3"/>
  <c r="AF7" i="3"/>
  <c r="AE7" i="3"/>
  <c r="AD7" i="3"/>
  <c r="AN6" i="3"/>
  <c r="AM6" i="3"/>
  <c r="AL6" i="3"/>
  <c r="AK6" i="3"/>
  <c r="AJ6" i="3"/>
  <c r="AH6" i="3"/>
  <c r="AG6" i="3"/>
  <c r="AF6" i="3"/>
  <c r="AE6" i="3"/>
  <c r="AD6" i="3"/>
  <c r="AN5" i="3"/>
  <c r="AM5" i="3"/>
  <c r="AL5" i="3"/>
  <c r="AK5" i="3"/>
  <c r="AJ5" i="3"/>
  <c r="AH5" i="3"/>
  <c r="AG5" i="3"/>
  <c r="AF5" i="3"/>
  <c r="AE5" i="3"/>
  <c r="AD5" i="3"/>
  <c r="AN4" i="3"/>
  <c r="AM4" i="3"/>
  <c r="AL4" i="3"/>
  <c r="AK4" i="3"/>
  <c r="AJ4" i="3"/>
  <c r="AH4" i="3"/>
  <c r="AG4" i="3"/>
  <c r="AF4" i="3"/>
  <c r="AE4" i="3"/>
  <c r="AD4" i="3"/>
  <c r="AN3" i="3"/>
  <c r="AM3" i="3"/>
  <c r="AL3" i="3"/>
  <c r="AK3" i="3"/>
  <c r="AJ3" i="3"/>
  <c r="AH3" i="3"/>
  <c r="AG3" i="3"/>
  <c r="AF3" i="3"/>
  <c r="AE3" i="3"/>
  <c r="AD3" i="3"/>
  <c r="AH52" i="2"/>
  <c r="AG52" i="2"/>
  <c r="AF52" i="2"/>
  <c r="AE52" i="2"/>
  <c r="AD52" i="2"/>
  <c r="AK51" i="2"/>
  <c r="AJ51" i="2"/>
  <c r="AE51" i="2"/>
  <c r="L25" i="2" s="1"/>
  <c r="AD51" i="2"/>
  <c r="K25" i="2" s="1"/>
  <c r="AK50" i="2"/>
  <c r="AJ50" i="2"/>
  <c r="K24" i="2" s="1"/>
  <c r="AE50" i="2"/>
  <c r="AD50" i="2"/>
  <c r="AK49" i="2"/>
  <c r="AJ49" i="2"/>
  <c r="AE49" i="2"/>
  <c r="AD49" i="2"/>
  <c r="AK48" i="2"/>
  <c r="AJ48" i="2"/>
  <c r="AE48" i="2"/>
  <c r="AD48" i="2"/>
  <c r="AK47" i="2"/>
  <c r="AJ47" i="2"/>
  <c r="AE47" i="2"/>
  <c r="AD47" i="2"/>
  <c r="AK46" i="2"/>
  <c r="AJ46" i="2"/>
  <c r="K20" i="2" s="1"/>
  <c r="AE46" i="2"/>
  <c r="AD46" i="2"/>
  <c r="AK45" i="2"/>
  <c r="AJ45" i="2"/>
  <c r="AE45" i="2"/>
  <c r="AD45" i="2"/>
  <c r="AK44" i="2"/>
  <c r="AJ44" i="2"/>
  <c r="AE44" i="2"/>
  <c r="AD44" i="2"/>
  <c r="AK43" i="2"/>
  <c r="AJ43" i="2"/>
  <c r="K17" i="2" s="1"/>
  <c r="AE43" i="2"/>
  <c r="AD43" i="2"/>
  <c r="AK42" i="2"/>
  <c r="AJ42" i="2"/>
  <c r="K16" i="2" s="1"/>
  <c r="AE42" i="2"/>
  <c r="AD42" i="2"/>
  <c r="AK41" i="2"/>
  <c r="AJ41" i="2"/>
  <c r="AE41" i="2"/>
  <c r="AD41" i="2"/>
  <c r="AK40" i="2"/>
  <c r="AJ40" i="2"/>
  <c r="AE40" i="2"/>
  <c r="AD40" i="2"/>
  <c r="AK39" i="2"/>
  <c r="L13" i="2" s="1"/>
  <c r="AJ39" i="2"/>
  <c r="K13" i="2" s="1"/>
  <c r="AE39" i="2"/>
  <c r="AD39" i="2"/>
  <c r="AK38" i="2"/>
  <c r="AJ38" i="2"/>
  <c r="AE38" i="2"/>
  <c r="AD38" i="2"/>
  <c r="AK37" i="2"/>
  <c r="L11" i="2" s="1"/>
  <c r="AJ37" i="2"/>
  <c r="AE37" i="2"/>
  <c r="AD37" i="2"/>
  <c r="AK36" i="2"/>
  <c r="AJ36" i="2"/>
  <c r="AE36" i="2"/>
  <c r="AD36" i="2"/>
  <c r="AK35" i="2"/>
  <c r="L9" i="2" s="1"/>
  <c r="AJ35" i="2"/>
  <c r="K9" i="2" s="1"/>
  <c r="AE35" i="2"/>
  <c r="AD35" i="2"/>
  <c r="AK34" i="2"/>
  <c r="AJ34" i="2"/>
  <c r="K8" i="2" s="1"/>
  <c r="AE34" i="2"/>
  <c r="AD34" i="2"/>
  <c r="AK33" i="2"/>
  <c r="AJ33" i="2"/>
  <c r="AE33" i="2"/>
  <c r="AD33" i="2"/>
  <c r="AK32" i="2"/>
  <c r="AJ32" i="2"/>
  <c r="AE32" i="2"/>
  <c r="AD32" i="2"/>
  <c r="AK31" i="2"/>
  <c r="L5" i="2" s="1"/>
  <c r="AJ31" i="2"/>
  <c r="K5" i="2" s="1"/>
  <c r="AE31" i="2"/>
  <c r="AD31" i="2"/>
  <c r="AK30" i="2"/>
  <c r="AJ30" i="2"/>
  <c r="AE30" i="2"/>
  <c r="AD30" i="2"/>
  <c r="AK29" i="2"/>
  <c r="L3" i="2" s="1"/>
  <c r="AJ29" i="2"/>
  <c r="AE29" i="2"/>
  <c r="AD29" i="2"/>
  <c r="AN26" i="2"/>
  <c r="AM26" i="2"/>
  <c r="AL26" i="2"/>
  <c r="AK26" i="2"/>
  <c r="AJ26" i="2"/>
  <c r="AH26" i="2"/>
  <c r="AG26" i="2"/>
  <c r="AF26" i="2"/>
  <c r="AE26" i="2"/>
  <c r="D26" i="2" s="1"/>
  <c r="AD26" i="2"/>
  <c r="C26" i="2" s="1"/>
  <c r="AN25" i="2"/>
  <c r="AM25" i="2"/>
  <c r="AL25" i="2"/>
  <c r="AK25" i="2"/>
  <c r="AJ25" i="2"/>
  <c r="C25" i="2" s="1"/>
  <c r="AH25" i="2"/>
  <c r="AG25" i="2"/>
  <c r="AF25" i="2"/>
  <c r="AE25" i="2"/>
  <c r="AD25" i="2"/>
  <c r="J25" i="2"/>
  <c r="AN24" i="2"/>
  <c r="AM24" i="2"/>
  <c r="AL24" i="2"/>
  <c r="E24" i="2" s="1"/>
  <c r="AK24" i="2"/>
  <c r="D24" i="2" s="1"/>
  <c r="AJ24" i="2"/>
  <c r="AH24" i="2"/>
  <c r="G24" i="2" s="1"/>
  <c r="AG24" i="2"/>
  <c r="F24" i="2" s="1"/>
  <c r="AF24" i="2"/>
  <c r="AE24" i="2"/>
  <c r="AD24" i="2"/>
  <c r="J24" i="2"/>
  <c r="AN23" i="2"/>
  <c r="AM23" i="2"/>
  <c r="AL23" i="2"/>
  <c r="E23" i="2" s="1"/>
  <c r="AK23" i="2"/>
  <c r="D23" i="2" s="1"/>
  <c r="AJ23" i="2"/>
  <c r="AH23" i="2"/>
  <c r="AG23" i="2"/>
  <c r="AF23" i="2"/>
  <c r="AE23" i="2"/>
  <c r="AD23" i="2"/>
  <c r="C23" i="2" s="1"/>
  <c r="K23" i="2"/>
  <c r="J23" i="2"/>
  <c r="AN22" i="2"/>
  <c r="AM22" i="2"/>
  <c r="AL22" i="2"/>
  <c r="AK22" i="2"/>
  <c r="AJ22" i="2"/>
  <c r="AH22" i="2"/>
  <c r="AG22" i="2"/>
  <c r="F22" i="2" s="1"/>
  <c r="AF22" i="2"/>
  <c r="AE22" i="2"/>
  <c r="AD22" i="2"/>
  <c r="J22" i="2"/>
  <c r="C22" i="2"/>
  <c r="AN21" i="2"/>
  <c r="AM21" i="2"/>
  <c r="AL21" i="2"/>
  <c r="AK21" i="2"/>
  <c r="AJ21" i="2"/>
  <c r="AH21" i="2"/>
  <c r="AG21" i="2"/>
  <c r="AF21" i="2"/>
  <c r="AE21" i="2"/>
  <c r="AD21" i="2"/>
  <c r="J21" i="2"/>
  <c r="AN20" i="2"/>
  <c r="AM20" i="2"/>
  <c r="AL20" i="2"/>
  <c r="AK20" i="2"/>
  <c r="AJ20" i="2"/>
  <c r="AH20" i="2"/>
  <c r="G20" i="2" s="1"/>
  <c r="AG20" i="2"/>
  <c r="F20" i="2" s="1"/>
  <c r="AF20" i="2"/>
  <c r="E20" i="2" s="1"/>
  <c r="AE20" i="2"/>
  <c r="AD20" i="2"/>
  <c r="C20" i="2" s="1"/>
  <c r="L20" i="2"/>
  <c r="J20" i="2"/>
  <c r="AN19" i="2"/>
  <c r="AM19" i="2"/>
  <c r="AL19" i="2"/>
  <c r="AK19" i="2"/>
  <c r="AJ19" i="2"/>
  <c r="AH19" i="2"/>
  <c r="AG19" i="2"/>
  <c r="F19" i="2" s="1"/>
  <c r="AF19" i="2"/>
  <c r="E19" i="2" s="1"/>
  <c r="AE19" i="2"/>
  <c r="D19" i="2" s="1"/>
  <c r="AD19" i="2"/>
  <c r="C19" i="2" s="1"/>
  <c r="K19" i="2"/>
  <c r="J19" i="2"/>
  <c r="AN18" i="2"/>
  <c r="AM18" i="2"/>
  <c r="AL18" i="2"/>
  <c r="AK18" i="2"/>
  <c r="AJ18" i="2"/>
  <c r="AH18" i="2"/>
  <c r="AG18" i="2"/>
  <c r="F18" i="2" s="1"/>
  <c r="AF18" i="2"/>
  <c r="AE18" i="2"/>
  <c r="AD18" i="2"/>
  <c r="J18" i="2"/>
  <c r="AN17" i="2"/>
  <c r="AM17" i="2"/>
  <c r="AL17" i="2"/>
  <c r="AK17" i="2"/>
  <c r="AJ17" i="2"/>
  <c r="AH17" i="2"/>
  <c r="G17" i="2" s="1"/>
  <c r="AG17" i="2"/>
  <c r="AF17" i="2"/>
  <c r="AE17" i="2"/>
  <c r="AD17" i="2"/>
  <c r="J17" i="2"/>
  <c r="AN16" i="2"/>
  <c r="AM16" i="2"/>
  <c r="AL16" i="2"/>
  <c r="AK16" i="2"/>
  <c r="D16" i="2" s="1"/>
  <c r="AJ16" i="2"/>
  <c r="C16" i="2" s="1"/>
  <c r="AH16" i="2"/>
  <c r="G16" i="2" s="1"/>
  <c r="AG16" i="2"/>
  <c r="F16" i="2" s="1"/>
  <c r="AF16" i="2"/>
  <c r="E16" i="2" s="1"/>
  <c r="AE16" i="2"/>
  <c r="AD16" i="2"/>
  <c r="L16" i="2"/>
  <c r="J16" i="2"/>
  <c r="AN15" i="2"/>
  <c r="AM15" i="2"/>
  <c r="AL15" i="2"/>
  <c r="AK15" i="2"/>
  <c r="AJ15" i="2"/>
  <c r="AH15" i="2"/>
  <c r="AG15" i="2"/>
  <c r="AF15" i="2"/>
  <c r="AE15" i="2"/>
  <c r="D15" i="2" s="1"/>
  <c r="AD15" i="2"/>
  <c r="C15" i="2" s="1"/>
  <c r="K15" i="2"/>
  <c r="J15" i="2"/>
  <c r="AN14" i="2"/>
  <c r="G14" i="2" s="1"/>
  <c r="AM14" i="2"/>
  <c r="AL14" i="2"/>
  <c r="AK14" i="2"/>
  <c r="AJ14" i="2"/>
  <c r="AH14" i="2"/>
  <c r="AG14" i="2"/>
  <c r="AF14" i="2"/>
  <c r="E14" i="2" s="1"/>
  <c r="AE14" i="2"/>
  <c r="AD14" i="2"/>
  <c r="J14" i="2"/>
  <c r="AN13" i="2"/>
  <c r="AM13" i="2"/>
  <c r="AL13" i="2"/>
  <c r="AK13" i="2"/>
  <c r="AJ13" i="2"/>
  <c r="AH13" i="2"/>
  <c r="G13" i="2" s="1"/>
  <c r="AG13" i="2"/>
  <c r="F13" i="2" s="1"/>
  <c r="AF13" i="2"/>
  <c r="AE13" i="2"/>
  <c r="AD13" i="2"/>
  <c r="J13" i="2"/>
  <c r="AN12" i="2"/>
  <c r="AM12" i="2"/>
  <c r="AL12" i="2"/>
  <c r="AK12" i="2"/>
  <c r="AJ12" i="2"/>
  <c r="AH12" i="2"/>
  <c r="G12" i="2" s="1"/>
  <c r="AG12" i="2"/>
  <c r="F12" i="2" s="1"/>
  <c r="AF12" i="2"/>
  <c r="E12" i="2" s="1"/>
  <c r="AE12" i="2"/>
  <c r="D12" i="2" s="1"/>
  <c r="AD12" i="2"/>
  <c r="C12" i="2" s="1"/>
  <c r="L12" i="2"/>
  <c r="K12" i="2"/>
  <c r="J12" i="2"/>
  <c r="AN11" i="2"/>
  <c r="AM11" i="2"/>
  <c r="AL11" i="2"/>
  <c r="AK11" i="2"/>
  <c r="AJ11" i="2"/>
  <c r="AH11" i="2"/>
  <c r="AG11" i="2"/>
  <c r="AF11" i="2"/>
  <c r="AE11" i="2"/>
  <c r="D11" i="2" s="1"/>
  <c r="AD11" i="2"/>
  <c r="C11" i="2" s="1"/>
  <c r="K11" i="2"/>
  <c r="J11" i="2"/>
  <c r="AN10" i="2"/>
  <c r="AM10" i="2"/>
  <c r="AL10" i="2"/>
  <c r="AK10" i="2"/>
  <c r="AJ10" i="2"/>
  <c r="AH10" i="2"/>
  <c r="AG10" i="2"/>
  <c r="AF10" i="2"/>
  <c r="E10" i="2" s="1"/>
  <c r="AE10" i="2"/>
  <c r="D10" i="2" s="1"/>
  <c r="AD10" i="2"/>
  <c r="L10" i="2"/>
  <c r="J10" i="2"/>
  <c r="AN9" i="2"/>
  <c r="AM9" i="2"/>
  <c r="AL9" i="2"/>
  <c r="AK9" i="2"/>
  <c r="AJ9" i="2"/>
  <c r="AH9" i="2"/>
  <c r="G9" i="2" s="1"/>
  <c r="AG9" i="2"/>
  <c r="AF9" i="2"/>
  <c r="AE9" i="2"/>
  <c r="AD9" i="2"/>
  <c r="J9" i="2"/>
  <c r="AN8" i="2"/>
  <c r="AM8" i="2"/>
  <c r="AL8" i="2"/>
  <c r="AK8" i="2"/>
  <c r="D8" i="2" s="1"/>
  <c r="AJ8" i="2"/>
  <c r="C8" i="2" s="1"/>
  <c r="AH8" i="2"/>
  <c r="G8" i="2" s="1"/>
  <c r="AG8" i="2"/>
  <c r="F8" i="2" s="1"/>
  <c r="AF8" i="2"/>
  <c r="E8" i="2" s="1"/>
  <c r="AE8" i="2"/>
  <c r="AD8" i="2"/>
  <c r="L8" i="2"/>
  <c r="J8" i="2"/>
  <c r="AN7" i="2"/>
  <c r="AM7" i="2"/>
  <c r="AL7" i="2"/>
  <c r="AK7" i="2"/>
  <c r="AJ7" i="2"/>
  <c r="AH7" i="2"/>
  <c r="AG7" i="2"/>
  <c r="AF7" i="2"/>
  <c r="AE7" i="2"/>
  <c r="D7" i="2" s="1"/>
  <c r="AD7" i="2"/>
  <c r="C7" i="2" s="1"/>
  <c r="K7" i="2"/>
  <c r="J7" i="2"/>
  <c r="AN6" i="2"/>
  <c r="G6" i="2" s="1"/>
  <c r="AM6" i="2"/>
  <c r="AL6" i="2"/>
  <c r="AK6" i="2"/>
  <c r="AJ6" i="2"/>
  <c r="AH6" i="2"/>
  <c r="AG6" i="2"/>
  <c r="AF6" i="2"/>
  <c r="E6" i="2" s="1"/>
  <c r="AE6" i="2"/>
  <c r="D6" i="2" s="1"/>
  <c r="AD6" i="2"/>
  <c r="J6" i="2"/>
  <c r="AN5" i="2"/>
  <c r="AM5" i="2"/>
  <c r="AL5" i="2"/>
  <c r="AK5" i="2"/>
  <c r="AJ5" i="2"/>
  <c r="AH5" i="2"/>
  <c r="G5" i="2" s="1"/>
  <c r="AG5" i="2"/>
  <c r="F5" i="2" s="1"/>
  <c r="AF5" i="2"/>
  <c r="AE5" i="2"/>
  <c r="AD5" i="2"/>
  <c r="J5" i="2"/>
  <c r="AN4" i="2"/>
  <c r="AM4" i="2"/>
  <c r="AL4" i="2"/>
  <c r="AK4" i="2"/>
  <c r="AJ4" i="2"/>
  <c r="AH4" i="2"/>
  <c r="G4" i="2" s="1"/>
  <c r="AG4" i="2"/>
  <c r="F4" i="2" s="1"/>
  <c r="AF4" i="2"/>
  <c r="E4" i="2" s="1"/>
  <c r="AE4" i="2"/>
  <c r="D4" i="2" s="1"/>
  <c r="AD4" i="2"/>
  <c r="C4" i="2" s="1"/>
  <c r="L4" i="2"/>
  <c r="K4" i="2"/>
  <c r="J4" i="2"/>
  <c r="AN3" i="2"/>
  <c r="AM3" i="2"/>
  <c r="AL3" i="2"/>
  <c r="AK3" i="2"/>
  <c r="AJ3" i="2"/>
  <c r="AH3" i="2"/>
  <c r="G3" i="2" s="1"/>
  <c r="AG3" i="2"/>
  <c r="AF3" i="2"/>
  <c r="AE3" i="2"/>
  <c r="D3" i="2" s="1"/>
  <c r="AD3" i="2"/>
  <c r="C3" i="2" s="1"/>
  <c r="K3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AJ26" i="1"/>
  <c r="AK26" i="1"/>
  <c r="AL26" i="1"/>
  <c r="AM26" i="1"/>
  <c r="AN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51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9" i="1"/>
  <c r="AE29" i="1"/>
  <c r="AE30" i="1"/>
  <c r="AE31" i="1"/>
  <c r="AE32" i="1"/>
  <c r="L6" i="1" s="1"/>
  <c r="AE33" i="1"/>
  <c r="L7" i="1" s="1"/>
  <c r="AE34" i="1"/>
  <c r="AE35" i="1"/>
  <c r="L9" i="1" s="1"/>
  <c r="AE36" i="1"/>
  <c r="L10" i="1" s="1"/>
  <c r="AE37" i="1"/>
  <c r="AE38" i="1"/>
  <c r="L12" i="1" s="1"/>
  <c r="AE39" i="1"/>
  <c r="AE40" i="1"/>
  <c r="AE41" i="1"/>
  <c r="L15" i="1" s="1"/>
  <c r="AE42" i="1"/>
  <c r="AE43" i="1"/>
  <c r="AE44" i="1"/>
  <c r="AE45" i="1"/>
  <c r="AE46" i="1"/>
  <c r="AE47" i="1"/>
  <c r="AE48" i="1"/>
  <c r="L22" i="1" s="1"/>
  <c r="AE49" i="1"/>
  <c r="L23" i="1" s="1"/>
  <c r="AE50" i="1"/>
  <c r="AE51" i="1"/>
  <c r="L25" i="1" s="1"/>
  <c r="AD30" i="1"/>
  <c r="AD31" i="1"/>
  <c r="K5" i="1" s="1"/>
  <c r="AD32" i="1"/>
  <c r="AD33" i="1"/>
  <c r="AD34" i="1"/>
  <c r="AD35" i="1"/>
  <c r="AD36" i="1"/>
  <c r="AD37" i="1"/>
  <c r="AD38" i="1"/>
  <c r="AD39" i="1"/>
  <c r="AD40" i="1"/>
  <c r="AD41" i="1"/>
  <c r="AD42" i="1"/>
  <c r="K16" i="1" s="1"/>
  <c r="AD43" i="1"/>
  <c r="K17" i="1" s="1"/>
  <c r="AD44" i="1"/>
  <c r="K18" i="1" s="1"/>
  <c r="AD45" i="1"/>
  <c r="K19" i="1" s="1"/>
  <c r="AD46" i="1"/>
  <c r="AD47" i="1"/>
  <c r="K21" i="1" s="1"/>
  <c r="AD48" i="1"/>
  <c r="AD49" i="1"/>
  <c r="AD50" i="1"/>
  <c r="AD51" i="1"/>
  <c r="K25" i="1" s="1"/>
  <c r="AD29" i="1"/>
  <c r="AJ25" i="1"/>
  <c r="AK25" i="1"/>
  <c r="AL25" i="1"/>
  <c r="AM25" i="1"/>
  <c r="AD52" i="1"/>
  <c r="AE52" i="1"/>
  <c r="AF52" i="1"/>
  <c r="AG52" i="1"/>
  <c r="AH5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N2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3" i="1"/>
  <c r="AD26" i="1"/>
  <c r="AE26" i="1"/>
  <c r="AF26" i="1"/>
  <c r="AG26" i="1"/>
  <c r="AH26" i="1"/>
  <c r="AE3" i="1"/>
  <c r="D3" i="1" s="1"/>
  <c r="AF3" i="1"/>
  <c r="E3" i="1" s="1"/>
  <c r="AG3" i="1"/>
  <c r="F3" i="1" s="1"/>
  <c r="AH3" i="1"/>
  <c r="AE4" i="1"/>
  <c r="D4" i="1" s="1"/>
  <c r="AF4" i="1"/>
  <c r="AG4" i="1"/>
  <c r="F4" i="1" s="1"/>
  <c r="AH4" i="1"/>
  <c r="G4" i="1" s="1"/>
  <c r="AE5" i="1"/>
  <c r="AF5" i="1"/>
  <c r="AG5" i="1"/>
  <c r="F5" i="1" s="1"/>
  <c r="AH5" i="1"/>
  <c r="G5" i="1" s="1"/>
  <c r="AE6" i="1"/>
  <c r="AF6" i="1"/>
  <c r="AG6" i="1"/>
  <c r="AH6" i="1"/>
  <c r="AE7" i="1"/>
  <c r="D7" i="1" s="1"/>
  <c r="AF7" i="1"/>
  <c r="E7" i="1" s="1"/>
  <c r="AG7" i="1"/>
  <c r="F7" i="1" s="1"/>
  <c r="AH7" i="1"/>
  <c r="AE8" i="1"/>
  <c r="D8" i="1" s="1"/>
  <c r="AF8" i="1"/>
  <c r="AG8" i="1"/>
  <c r="F8" i="1" s="1"/>
  <c r="AH8" i="1"/>
  <c r="G8" i="1" s="1"/>
  <c r="AE9" i="1"/>
  <c r="AF9" i="1"/>
  <c r="AG9" i="1"/>
  <c r="F9" i="1" s="1"/>
  <c r="AH9" i="1"/>
  <c r="G9" i="1" s="1"/>
  <c r="AE10" i="1"/>
  <c r="D10" i="1" s="1"/>
  <c r="AF10" i="1"/>
  <c r="AG10" i="1"/>
  <c r="AH10" i="1"/>
  <c r="AE11" i="1"/>
  <c r="D11" i="1" s="1"/>
  <c r="AF11" i="1"/>
  <c r="E11" i="1" s="1"/>
  <c r="AG11" i="1"/>
  <c r="F11" i="1" s="1"/>
  <c r="AH11" i="1"/>
  <c r="AE12" i="1"/>
  <c r="D12" i="1" s="1"/>
  <c r="AF12" i="1"/>
  <c r="AG12" i="1"/>
  <c r="F12" i="1" s="1"/>
  <c r="AH12" i="1"/>
  <c r="G12" i="1" s="1"/>
  <c r="AE13" i="1"/>
  <c r="AF13" i="1"/>
  <c r="AG13" i="1"/>
  <c r="F13" i="1" s="1"/>
  <c r="AH13" i="1"/>
  <c r="G13" i="1" s="1"/>
  <c r="AE14" i="1"/>
  <c r="AF14" i="1"/>
  <c r="AG14" i="1"/>
  <c r="AH14" i="1"/>
  <c r="AE15" i="1"/>
  <c r="D15" i="1" s="1"/>
  <c r="AF15" i="1"/>
  <c r="E15" i="1" s="1"/>
  <c r="AG15" i="1"/>
  <c r="F15" i="1" s="1"/>
  <c r="AH15" i="1"/>
  <c r="AE16" i="1"/>
  <c r="D16" i="1" s="1"/>
  <c r="AF16" i="1"/>
  <c r="AG16" i="1"/>
  <c r="F16" i="1" s="1"/>
  <c r="AH16" i="1"/>
  <c r="G16" i="1" s="1"/>
  <c r="AE17" i="1"/>
  <c r="AF17" i="1"/>
  <c r="AG17" i="1"/>
  <c r="F17" i="1" s="1"/>
  <c r="AH17" i="1"/>
  <c r="G17" i="1" s="1"/>
  <c r="AE18" i="1"/>
  <c r="AF18" i="1"/>
  <c r="AG18" i="1"/>
  <c r="AH18" i="1"/>
  <c r="AE19" i="1"/>
  <c r="D19" i="1" s="1"/>
  <c r="AF19" i="1"/>
  <c r="E19" i="1" s="1"/>
  <c r="AG19" i="1"/>
  <c r="F19" i="1" s="1"/>
  <c r="AH19" i="1"/>
  <c r="AE20" i="1"/>
  <c r="D20" i="1" s="1"/>
  <c r="AF20" i="1"/>
  <c r="AG20" i="1"/>
  <c r="F20" i="1" s="1"/>
  <c r="AH20" i="1"/>
  <c r="G20" i="1" s="1"/>
  <c r="AE21" i="1"/>
  <c r="AF21" i="1"/>
  <c r="E21" i="1" s="1"/>
  <c r="AG21" i="1"/>
  <c r="F21" i="1" s="1"/>
  <c r="AH21" i="1"/>
  <c r="G21" i="1" s="1"/>
  <c r="AE22" i="1"/>
  <c r="AF22" i="1"/>
  <c r="AG22" i="1"/>
  <c r="AH22" i="1"/>
  <c r="AE23" i="1"/>
  <c r="D23" i="1" s="1"/>
  <c r="AF23" i="1"/>
  <c r="E23" i="1" s="1"/>
  <c r="AG23" i="1"/>
  <c r="F23" i="1" s="1"/>
  <c r="AH23" i="1"/>
  <c r="AE24" i="1"/>
  <c r="D24" i="1" s="1"/>
  <c r="AF24" i="1"/>
  <c r="AG24" i="1"/>
  <c r="F24" i="1" s="1"/>
  <c r="AH24" i="1"/>
  <c r="G24" i="1" s="1"/>
  <c r="AE25" i="1"/>
  <c r="AF25" i="1"/>
  <c r="E25" i="1" s="1"/>
  <c r="AG25" i="1"/>
  <c r="F25" i="1" s="1"/>
  <c r="AH25" i="1"/>
  <c r="AD4" i="1"/>
  <c r="AD5" i="1"/>
  <c r="AD6" i="1"/>
  <c r="AD7" i="1"/>
  <c r="AD8" i="1"/>
  <c r="AD9" i="1"/>
  <c r="AD10" i="1"/>
  <c r="AD11" i="1"/>
  <c r="C11" i="1" s="1"/>
  <c r="AD12" i="1"/>
  <c r="C12" i="1" s="1"/>
  <c r="AD13" i="1"/>
  <c r="C13" i="1" s="1"/>
  <c r="AD14" i="1"/>
  <c r="AD15" i="1"/>
  <c r="C15" i="1" s="1"/>
  <c r="AD16" i="1"/>
  <c r="AD17" i="1"/>
  <c r="C17" i="1" s="1"/>
  <c r="AD18" i="1"/>
  <c r="C18" i="1" s="1"/>
  <c r="AD19" i="1"/>
  <c r="C19" i="1" s="1"/>
  <c r="AD20" i="1"/>
  <c r="AD21" i="1"/>
  <c r="AD22" i="1"/>
  <c r="AD23" i="1"/>
  <c r="AD24" i="1"/>
  <c r="AD25" i="1"/>
  <c r="AD3" i="1"/>
  <c r="G40" i="3" l="1"/>
  <c r="E46" i="3"/>
  <c r="C38" i="3"/>
  <c r="C17" i="3"/>
  <c r="F27" i="3"/>
  <c r="C41" i="3"/>
  <c r="C34" i="3"/>
  <c r="G45" i="3"/>
  <c r="D37" i="3"/>
  <c r="G42" i="3"/>
  <c r="C35" i="3"/>
  <c r="G34" i="3"/>
  <c r="E34" i="3"/>
  <c r="E40" i="3"/>
  <c r="F44" i="3"/>
  <c r="C36" i="3"/>
  <c r="L16" i="4"/>
  <c r="G33" i="4"/>
  <c r="K3" i="4"/>
  <c r="K21" i="4"/>
  <c r="K25" i="4"/>
  <c r="L21" i="4"/>
  <c r="L25" i="4"/>
  <c r="K4" i="4"/>
  <c r="E15" i="4"/>
  <c r="L22" i="4"/>
  <c r="C39" i="4"/>
  <c r="E35" i="4"/>
  <c r="K23" i="4"/>
  <c r="F13" i="4"/>
  <c r="L13" i="4"/>
  <c r="K11" i="4"/>
  <c r="L3" i="4"/>
  <c r="D32" i="4"/>
  <c r="K10" i="4"/>
  <c r="L12" i="4"/>
  <c r="L14" i="4"/>
  <c r="K12" i="4"/>
  <c r="K14" i="4"/>
  <c r="L18" i="4"/>
  <c r="G38" i="4"/>
  <c r="C42" i="4"/>
  <c r="K22" i="4"/>
  <c r="C31" i="4"/>
  <c r="L6" i="4"/>
  <c r="D31" i="4"/>
  <c r="G34" i="4"/>
  <c r="K13" i="4"/>
  <c r="L5" i="4"/>
  <c r="C3" i="4"/>
  <c r="K9" i="4"/>
  <c r="L15" i="4"/>
  <c r="E7" i="4"/>
  <c r="C5" i="4"/>
  <c r="G8" i="4"/>
  <c r="G11" i="4"/>
  <c r="D35" i="4"/>
  <c r="D3" i="4"/>
  <c r="G6" i="4"/>
  <c r="K5" i="4"/>
  <c r="K7" i="4"/>
  <c r="L11" i="4"/>
  <c r="K15" i="4"/>
  <c r="L17" i="4"/>
  <c r="K20" i="4"/>
  <c r="G20" i="4"/>
  <c r="C8" i="4"/>
  <c r="D11" i="4"/>
  <c r="D12" i="4"/>
  <c r="C22" i="4"/>
  <c r="C15" i="4"/>
  <c r="C26" i="4"/>
  <c r="E9" i="4"/>
  <c r="L19" i="4"/>
  <c r="L23" i="4"/>
  <c r="C37" i="4"/>
  <c r="C40" i="4"/>
  <c r="C10" i="4"/>
  <c r="E18" i="4"/>
  <c r="G4" i="4"/>
  <c r="E13" i="4"/>
  <c r="F26" i="4"/>
  <c r="F14" i="4"/>
  <c r="E16" i="4"/>
  <c r="F23" i="4"/>
  <c r="D9" i="4"/>
  <c r="G9" i="4"/>
  <c r="G26" i="4"/>
  <c r="F6" i="4"/>
  <c r="C9" i="4"/>
  <c r="E11" i="4"/>
  <c r="F11" i="4"/>
  <c r="L7" i="4"/>
  <c r="K24" i="4"/>
  <c r="F16" i="4"/>
  <c r="F17" i="4"/>
  <c r="L20" i="4"/>
  <c r="L24" i="4"/>
  <c r="D34" i="4"/>
  <c r="D41" i="4"/>
  <c r="D26" i="4"/>
  <c r="G31" i="4"/>
  <c r="E26" i="4"/>
  <c r="E20" i="4"/>
  <c r="E5" i="4"/>
  <c r="F15" i="4"/>
  <c r="D7" i="4"/>
  <c r="D4" i="4"/>
  <c r="G16" i="4"/>
  <c r="C25" i="4"/>
  <c r="E4" i="4"/>
  <c r="D14" i="4"/>
  <c r="D19" i="4"/>
  <c r="D21" i="4"/>
  <c r="D25" i="4"/>
  <c r="G10" i="4"/>
  <c r="C13" i="4"/>
  <c r="E3" i="4"/>
  <c r="F3" i="4"/>
  <c r="F19" i="4"/>
  <c r="E22" i="4"/>
  <c r="F25" i="4"/>
  <c r="D34" i="3"/>
  <c r="F47" i="3"/>
  <c r="E39" i="3"/>
  <c r="G37" i="3"/>
  <c r="D47" i="3"/>
  <c r="E38" i="3"/>
  <c r="C47" i="3"/>
  <c r="D38" i="3"/>
  <c r="F45" i="3"/>
  <c r="D46" i="3"/>
  <c r="E6" i="4"/>
  <c r="D13" i="4"/>
  <c r="D15" i="4"/>
  <c r="F20" i="4"/>
  <c r="L9" i="4"/>
  <c r="G37" i="4"/>
  <c r="G40" i="4"/>
  <c r="D5" i="4"/>
  <c r="F9" i="4"/>
  <c r="C12" i="4"/>
  <c r="G13" i="4"/>
  <c r="G15" i="4"/>
  <c r="C18" i="4"/>
  <c r="E19" i="4"/>
  <c r="G23" i="4"/>
  <c r="D22" i="4"/>
  <c r="C4" i="4"/>
  <c r="F5" i="4"/>
  <c r="D8" i="4"/>
  <c r="E12" i="4"/>
  <c r="G19" i="4"/>
  <c r="G5" i="4"/>
  <c r="E8" i="4"/>
  <c r="F12" i="4"/>
  <c r="F18" i="4"/>
  <c r="E25" i="4"/>
  <c r="E14" i="4"/>
  <c r="F8" i="4"/>
  <c r="C11" i="4"/>
  <c r="G12" i="4"/>
  <c r="G14" i="4"/>
  <c r="D17" i="4"/>
  <c r="G18" i="4"/>
  <c r="F22" i="4"/>
  <c r="K8" i="4"/>
  <c r="K18" i="4"/>
  <c r="E17" i="4"/>
  <c r="C21" i="4"/>
  <c r="G22" i="4"/>
  <c r="G25" i="4"/>
  <c r="L10" i="4"/>
  <c r="G32" i="4"/>
  <c r="C16" i="4"/>
  <c r="G17" i="4"/>
  <c r="E21" i="4"/>
  <c r="D24" i="4"/>
  <c r="G21" i="4"/>
  <c r="F24" i="4"/>
  <c r="D10" i="4"/>
  <c r="F7" i="4"/>
  <c r="G24" i="4"/>
  <c r="E10" i="4"/>
  <c r="C6" i="4"/>
  <c r="G7" i="4"/>
  <c r="F10" i="4"/>
  <c r="D20" i="4"/>
  <c r="L4" i="4"/>
  <c r="K19" i="4"/>
  <c r="E33" i="4"/>
  <c r="F4" i="4"/>
  <c r="K6" i="4"/>
  <c r="E31" i="4"/>
  <c r="K17" i="4"/>
  <c r="F21" i="4"/>
  <c r="C24" i="4"/>
  <c r="L8" i="4"/>
  <c r="C20" i="4"/>
  <c r="G3" i="4"/>
  <c r="C7" i="4"/>
  <c r="E24" i="4"/>
  <c r="K16" i="4"/>
  <c r="D23" i="4"/>
  <c r="D6" i="4"/>
  <c r="D42" i="4"/>
  <c r="E36" i="4"/>
  <c r="F39" i="4"/>
  <c r="K22" i="3"/>
  <c r="E27" i="3"/>
  <c r="G27" i="3"/>
  <c r="E28" i="3"/>
  <c r="F24" i="3"/>
  <c r="E24" i="3"/>
  <c r="D24" i="3"/>
  <c r="D25" i="3"/>
  <c r="G28" i="3"/>
  <c r="C23" i="3"/>
  <c r="C22" i="3"/>
  <c r="D29" i="3"/>
  <c r="F29" i="3"/>
  <c r="C29" i="3"/>
  <c r="D26" i="3"/>
  <c r="E29" i="3"/>
  <c r="F26" i="3"/>
  <c r="G29" i="3"/>
  <c r="C24" i="3"/>
  <c r="G26" i="3"/>
  <c r="G23" i="3"/>
  <c r="C28" i="3"/>
  <c r="C27" i="3"/>
  <c r="F23" i="3"/>
  <c r="E26" i="3"/>
  <c r="D27" i="3"/>
  <c r="E23" i="3"/>
  <c r="D23" i="3"/>
  <c r="L21" i="3"/>
  <c r="L25" i="3"/>
  <c r="D28" i="3"/>
  <c r="C25" i="3"/>
  <c r="G24" i="3"/>
  <c r="C26" i="3"/>
  <c r="G22" i="3"/>
  <c r="G25" i="3"/>
  <c r="F22" i="3"/>
  <c r="F25" i="3"/>
  <c r="E22" i="3"/>
  <c r="E25" i="3"/>
  <c r="D22" i="3"/>
  <c r="F28" i="3"/>
  <c r="K8" i="3"/>
  <c r="K12" i="3"/>
  <c r="K16" i="3"/>
  <c r="K20" i="3"/>
  <c r="K5" i="3"/>
  <c r="K13" i="3"/>
  <c r="K21" i="3"/>
  <c r="K9" i="3"/>
  <c r="K17" i="3"/>
  <c r="K6" i="3"/>
  <c r="K10" i="3"/>
  <c r="K14" i="3"/>
  <c r="L6" i="3"/>
  <c r="L10" i="3"/>
  <c r="L14" i="3"/>
  <c r="L18" i="3"/>
  <c r="L22" i="3"/>
  <c r="L12" i="3"/>
  <c r="E20" i="3"/>
  <c r="K15" i="3"/>
  <c r="K3" i="3"/>
  <c r="K7" i="3"/>
  <c r="K11" i="3"/>
  <c r="K19" i="3"/>
  <c r="K23" i="3"/>
  <c r="L3" i="3"/>
  <c r="L7" i="3"/>
  <c r="L11" i="3"/>
  <c r="L15" i="3"/>
  <c r="L19" i="3"/>
  <c r="L23" i="3"/>
  <c r="C8" i="3"/>
  <c r="D21" i="3"/>
  <c r="K18" i="3"/>
  <c r="F17" i="3"/>
  <c r="E4" i="3"/>
  <c r="G17" i="3"/>
  <c r="G7" i="3"/>
  <c r="C7" i="3"/>
  <c r="G8" i="3"/>
  <c r="G16" i="3"/>
  <c r="K24" i="3"/>
  <c r="C18" i="3"/>
  <c r="L4" i="3"/>
  <c r="L20" i="3"/>
  <c r="L24" i="3"/>
  <c r="K25" i="3"/>
  <c r="D3" i="3"/>
  <c r="D7" i="3"/>
  <c r="G12" i="3"/>
  <c r="C19" i="3"/>
  <c r="G6" i="3"/>
  <c r="E18" i="3"/>
  <c r="E21" i="3"/>
  <c r="F8" i="3"/>
  <c r="E12" i="3"/>
  <c r="E9" i="3"/>
  <c r="C11" i="3"/>
  <c r="E7" i="3"/>
  <c r="F7" i="3"/>
  <c r="G3" i="3"/>
  <c r="C6" i="3"/>
  <c r="D6" i="3"/>
  <c r="D10" i="3"/>
  <c r="C13" i="3"/>
  <c r="E17" i="3"/>
  <c r="L5" i="3"/>
  <c r="L9" i="3"/>
  <c r="L17" i="3"/>
  <c r="G13" i="3"/>
  <c r="C21" i="3"/>
  <c r="K4" i="3"/>
  <c r="E6" i="3"/>
  <c r="F21" i="3"/>
  <c r="L8" i="3"/>
  <c r="L16" i="3"/>
  <c r="F6" i="3"/>
  <c r="G11" i="3"/>
  <c r="D20" i="3"/>
  <c r="G21" i="3"/>
  <c r="C5" i="3"/>
  <c r="E10" i="3"/>
  <c r="G15" i="3"/>
  <c r="C10" i="3"/>
  <c r="E5" i="3"/>
  <c r="F5" i="3"/>
  <c r="C9" i="3"/>
  <c r="D19" i="3"/>
  <c r="G20" i="3"/>
  <c r="L13" i="3"/>
  <c r="E15" i="3"/>
  <c r="G5" i="3"/>
  <c r="D9" i="3"/>
  <c r="E14" i="3"/>
  <c r="F9" i="3"/>
  <c r="G14" i="3"/>
  <c r="D18" i="3"/>
  <c r="G19" i="3"/>
  <c r="C3" i="3"/>
  <c r="G4" i="3"/>
  <c r="G9" i="3"/>
  <c r="E13" i="3"/>
  <c r="F13" i="3"/>
  <c r="D17" i="3"/>
  <c r="F11" i="3"/>
  <c r="F10" i="3"/>
  <c r="F20" i="3"/>
  <c r="D13" i="3"/>
  <c r="E3" i="3"/>
  <c r="C20" i="3"/>
  <c r="E8" i="3"/>
  <c r="E19" i="3"/>
  <c r="D11" i="3"/>
  <c r="F18" i="3"/>
  <c r="F12" i="3"/>
  <c r="C4" i="3"/>
  <c r="G18" i="3"/>
  <c r="D8" i="3"/>
  <c r="E11" i="3"/>
  <c r="D5" i="3"/>
  <c r="G10" i="3"/>
  <c r="D4" i="3"/>
  <c r="F19" i="3"/>
  <c r="F4" i="3"/>
  <c r="F3" i="3"/>
  <c r="D12" i="3"/>
  <c r="C12" i="3"/>
  <c r="L7" i="2"/>
  <c r="L15" i="2"/>
  <c r="L19" i="2"/>
  <c r="L23" i="2"/>
  <c r="D20" i="2"/>
  <c r="E3" i="2"/>
  <c r="E11" i="2"/>
  <c r="C18" i="2"/>
  <c r="G19" i="2"/>
  <c r="E26" i="2"/>
  <c r="F3" i="2"/>
  <c r="C6" i="2"/>
  <c r="G7" i="2"/>
  <c r="C10" i="2"/>
  <c r="F11" i="2"/>
  <c r="C14" i="2"/>
  <c r="G15" i="2"/>
  <c r="D18" i="2"/>
  <c r="D22" i="2"/>
  <c r="F26" i="2"/>
  <c r="L17" i="2"/>
  <c r="G11" i="2"/>
  <c r="D14" i="2"/>
  <c r="E18" i="2"/>
  <c r="E22" i="2"/>
  <c r="G26" i="2"/>
  <c r="F6" i="2"/>
  <c r="F10" i="2"/>
  <c r="F14" i="2"/>
  <c r="G18" i="2"/>
  <c r="C21" i="2"/>
  <c r="K6" i="2"/>
  <c r="K10" i="2"/>
  <c r="K14" i="2"/>
  <c r="K18" i="2"/>
  <c r="K22" i="2"/>
  <c r="C9" i="2"/>
  <c r="G10" i="2"/>
  <c r="C17" i="2"/>
  <c r="D21" i="2"/>
  <c r="D25" i="2"/>
  <c r="L6" i="2"/>
  <c r="L14" i="2"/>
  <c r="L18" i="2"/>
  <c r="L22" i="2"/>
  <c r="C5" i="2"/>
  <c r="D9" i="2"/>
  <c r="C13" i="2"/>
  <c r="E21" i="2"/>
  <c r="E25" i="2"/>
  <c r="D17" i="2"/>
  <c r="D5" i="2"/>
  <c r="D13" i="2"/>
  <c r="F21" i="2"/>
  <c r="F25" i="2"/>
  <c r="E9" i="2"/>
  <c r="E17" i="2"/>
  <c r="E5" i="2"/>
  <c r="F9" i="2"/>
  <c r="E13" i="2"/>
  <c r="F17" i="2"/>
  <c r="G21" i="2"/>
  <c r="G25" i="2"/>
  <c r="C24" i="2"/>
  <c r="L24" i="2"/>
  <c r="K21" i="2"/>
  <c r="L21" i="2"/>
  <c r="F23" i="2"/>
  <c r="E7" i="2"/>
  <c r="G23" i="2"/>
  <c r="E15" i="2"/>
  <c r="F7" i="2"/>
  <c r="F15" i="2"/>
  <c r="G22" i="2"/>
  <c r="L19" i="1"/>
  <c r="L3" i="1"/>
  <c r="K12" i="1"/>
  <c r="C25" i="1"/>
  <c r="L4" i="1"/>
  <c r="E17" i="1"/>
  <c r="E13" i="1"/>
  <c r="E9" i="1"/>
  <c r="E5" i="1"/>
  <c r="K15" i="1"/>
  <c r="K13" i="1"/>
  <c r="L18" i="1"/>
  <c r="K11" i="1"/>
  <c r="L20" i="1"/>
  <c r="C10" i="1"/>
  <c r="C3" i="1"/>
  <c r="G18" i="1"/>
  <c r="G14" i="1"/>
  <c r="G10" i="1"/>
  <c r="G6" i="1"/>
  <c r="C7" i="1"/>
  <c r="F14" i="1"/>
  <c r="F6" i="1"/>
  <c r="C23" i="1"/>
  <c r="F22" i="1"/>
  <c r="F10" i="1"/>
  <c r="G22" i="1"/>
  <c r="F18" i="1"/>
  <c r="D22" i="1"/>
  <c r="D18" i="1"/>
  <c r="D14" i="1"/>
  <c r="D25" i="1"/>
  <c r="D21" i="1"/>
  <c r="D17" i="1"/>
  <c r="D13" i="1"/>
  <c r="D9" i="1"/>
  <c r="D5" i="1"/>
  <c r="L21" i="1"/>
  <c r="L5" i="1"/>
  <c r="K14" i="1"/>
  <c r="L17" i="1"/>
  <c r="K3" i="1"/>
  <c r="K10" i="1"/>
  <c r="L16" i="1"/>
  <c r="K9" i="1"/>
  <c r="K24" i="1"/>
  <c r="K8" i="1"/>
  <c r="L14" i="1"/>
  <c r="C24" i="1"/>
  <c r="K23" i="1"/>
  <c r="K7" i="1"/>
  <c r="C8" i="1"/>
  <c r="C22" i="1"/>
  <c r="C21" i="1"/>
  <c r="C5" i="1"/>
  <c r="E22" i="1"/>
  <c r="E18" i="1"/>
  <c r="E14" i="1"/>
  <c r="E10" i="1"/>
  <c r="E6" i="1"/>
  <c r="C9" i="1"/>
  <c r="C6" i="1"/>
  <c r="C20" i="1"/>
  <c r="C4" i="1"/>
  <c r="G25" i="1"/>
  <c r="K22" i="1"/>
  <c r="K6" i="1"/>
  <c r="L11" i="1"/>
  <c r="K20" i="1"/>
  <c r="K4" i="1"/>
  <c r="L13" i="1"/>
  <c r="L24" i="1"/>
  <c r="L8" i="1"/>
  <c r="C16" i="1"/>
  <c r="D6" i="1"/>
  <c r="C14" i="1"/>
  <c r="E24" i="1"/>
  <c r="E20" i="1"/>
  <c r="E16" i="1"/>
  <c r="E12" i="1"/>
  <c r="E8" i="1"/>
  <c r="E4" i="1"/>
  <c r="G23" i="1"/>
  <c r="G19" i="1"/>
  <c r="G15" i="1"/>
  <c r="G11" i="1"/>
  <c r="G7" i="1"/>
  <c r="G3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<sst xmlns="http://schemas.openxmlformats.org/spreadsheetml/2006/main" count="2427" uniqueCount="298">
  <si>
    <t>asc_2</t>
  </si>
  <si>
    <t>asc_3</t>
  </si>
  <si>
    <t>asc_4</t>
  </si>
  <si>
    <t>asc_5</t>
  </si>
  <si>
    <t>asc_6</t>
  </si>
  <si>
    <t>b_2_age_18_34</t>
  </si>
  <si>
    <t>b_2_age_55plus</t>
  </si>
  <si>
    <t>b_3_age_18_34</t>
  </si>
  <si>
    <t>b_3_age_55plus</t>
  </si>
  <si>
    <t>b_4_age_18_34</t>
  </si>
  <si>
    <t>b_4_age_55plus</t>
  </si>
  <si>
    <t>b_5_age_18_34</t>
  </si>
  <si>
    <t>b_5_age_55plus</t>
  </si>
  <si>
    <t>b_6_age_18_34</t>
  </si>
  <si>
    <t>b_6_age_55plus</t>
  </si>
  <si>
    <t>b_2_gender_women</t>
  </si>
  <si>
    <t>b_3_gender_women</t>
  </si>
  <si>
    <t>b_4_gender_women</t>
  </si>
  <si>
    <t>b_5_gender_women</t>
  </si>
  <si>
    <t>b_6_gender_women</t>
  </si>
  <si>
    <t>b_2_kids_kids</t>
  </si>
  <si>
    <t>b_3_kids_kids</t>
  </si>
  <si>
    <t>b_4_kids_kids</t>
  </si>
  <si>
    <t>b_5_kids_kids</t>
  </si>
  <si>
    <t>b_6_kids_kids</t>
  </si>
  <si>
    <t>b_2_genderkids_women_kids</t>
  </si>
  <si>
    <t>b_3_genderkids_women_kids</t>
  </si>
  <si>
    <t>b_4_genderkids_women_kids</t>
  </si>
  <si>
    <t>b_5_genderkids_women_kids</t>
  </si>
  <si>
    <t>b_6_genderkids_women_kids</t>
  </si>
  <si>
    <t>b_2_income_50minus</t>
  </si>
  <si>
    <t>b_3_income_50minus</t>
  </si>
  <si>
    <t>b_4_income_50minus</t>
  </si>
  <si>
    <t>b_5_income_50minus</t>
  </si>
  <si>
    <t>b_6_income_50minus</t>
  </si>
  <si>
    <t>b_2_income_100_149</t>
  </si>
  <si>
    <t>b_3_income_100_149</t>
  </si>
  <si>
    <t>b_4_income_100_149</t>
  </si>
  <si>
    <t>b_5_income_100_149</t>
  </si>
  <si>
    <t>b_6_income_100_149</t>
  </si>
  <si>
    <t>b_2_income_150plus</t>
  </si>
  <si>
    <t>b_3_income_150plus</t>
  </si>
  <si>
    <t>b_4_income_150plus</t>
  </si>
  <si>
    <t>b_5_income_150plus</t>
  </si>
  <si>
    <t>b_6_income_150plus</t>
  </si>
  <si>
    <t>b_2_education_highschool</t>
  </si>
  <si>
    <t>b_3_education_highschool</t>
  </si>
  <si>
    <t>b_4_education_highschool</t>
  </si>
  <si>
    <t>b_5_education_highschool</t>
  </si>
  <si>
    <t>b_6_education_highschool</t>
  </si>
  <si>
    <t>b_2_education_graduate</t>
  </si>
  <si>
    <t>b_3_education_graduate</t>
  </si>
  <si>
    <t>b_4_education_graduate</t>
  </si>
  <si>
    <t>b_5_education_graduate</t>
  </si>
  <si>
    <t>b_6_education_graduate</t>
  </si>
  <si>
    <t>b_2_impedance_20_39</t>
  </si>
  <si>
    <t>b_3_impedance_20_39</t>
  </si>
  <si>
    <t>b_4_impedance_20_39</t>
  </si>
  <si>
    <t>b_5_impedance_20_39</t>
  </si>
  <si>
    <t>b_6_impedance_20_39</t>
  </si>
  <si>
    <t>b_2_impedance_40_59</t>
  </si>
  <si>
    <t>b_3_impedance_40_59</t>
  </si>
  <si>
    <t>b_4_impedance_40_59</t>
  </si>
  <si>
    <t>b_5_impedance_40_59</t>
  </si>
  <si>
    <t>b_6_impedance_40_59</t>
  </si>
  <si>
    <t>b_2_impedance_60plus</t>
  </si>
  <si>
    <t>b_3_impedance_60plus</t>
  </si>
  <si>
    <t>b_4_impedance_60plus</t>
  </si>
  <si>
    <t>b_5_impedance_60plus</t>
  </si>
  <si>
    <t>b_6_impedance_60plus</t>
  </si>
  <si>
    <t>b_2_neighborhood_suburban</t>
  </si>
  <si>
    <t>b_3_neighborhood_suburban</t>
  </si>
  <si>
    <t>b_4_neighborhood_suburban</t>
  </si>
  <si>
    <t>b_5_neighborhood_suburban</t>
  </si>
  <si>
    <t>b_6_neighborhood_suburban</t>
  </si>
  <si>
    <t>b_2_neighborhood_town</t>
  </si>
  <si>
    <t>b_3_neighborhood_town</t>
  </si>
  <si>
    <t>b_4_neighborhood_town</t>
  </si>
  <si>
    <t>b_5_neighborhood_town</t>
  </si>
  <si>
    <t>b_6_neighborhood_town</t>
  </si>
  <si>
    <t>b_2_jobtype12_professional</t>
  </si>
  <si>
    <t>b_3_jobtype12_professional</t>
  </si>
  <si>
    <t>b_4_jobtype12_professional</t>
  </si>
  <si>
    <t>b_5_jobtype12_professional</t>
  </si>
  <si>
    <t>b_6_jobtype12_professional</t>
  </si>
  <si>
    <t>b_2_jobtype12_administrative</t>
  </si>
  <si>
    <t>b_3_jobtype12_administrative</t>
  </si>
  <si>
    <t>b_4_jobtype12_administrative</t>
  </si>
  <si>
    <t>b_5_jobtype12_administrative</t>
  </si>
  <si>
    <t>b_6_jobtype12_administrative</t>
  </si>
  <si>
    <t>b_2_homeownership_nonown</t>
  </si>
  <si>
    <t>b_3_homeownership_nonown</t>
  </si>
  <si>
    <t>b_4_homeownership_nonown</t>
  </si>
  <si>
    <t>b_5_homeownership_nonown</t>
  </si>
  <si>
    <t>b_6_homeownership_nonown</t>
  </si>
  <si>
    <t>l_2_1</t>
  </si>
  <si>
    <t>l_2_2</t>
  </si>
  <si>
    <t>l_2_3</t>
  </si>
  <si>
    <t>l_2_4</t>
  </si>
  <si>
    <t>l_2_5</t>
  </si>
  <si>
    <t>l_3_1</t>
  </si>
  <si>
    <t>l_3_2</t>
  </si>
  <si>
    <t>l_3_3</t>
  </si>
  <si>
    <t>l_3_4</t>
  </si>
  <si>
    <t>l_3_5</t>
  </si>
  <si>
    <t>l_4_1</t>
  </si>
  <si>
    <t>l_4_2</t>
  </si>
  <si>
    <t>l_4_3</t>
  </si>
  <si>
    <t>l_4_4</t>
  </si>
  <si>
    <t>l_4_5</t>
  </si>
  <si>
    <t>l_5_1</t>
  </si>
  <si>
    <t>l_5_2</t>
  </si>
  <si>
    <t>l_5_3</t>
  </si>
  <si>
    <t>l_5_4</t>
  </si>
  <si>
    <t>l_5_5</t>
  </si>
  <si>
    <t>l_6_1</t>
  </si>
  <si>
    <t>l_6_2</t>
  </si>
  <si>
    <t>l_6_3</t>
  </si>
  <si>
    <t>l_6_4</t>
  </si>
  <si>
    <t>l_6_5</t>
  </si>
  <si>
    <t>d_01_2</t>
  </si>
  <si>
    <t>d_02_4</t>
  </si>
  <si>
    <t>d_03_3</t>
  </si>
  <si>
    <t>d_04_1</t>
  </si>
  <si>
    <t>d_05_3</t>
  </si>
  <si>
    <t>d_06_5</t>
  </si>
  <si>
    <t>d_07_1</t>
  </si>
  <si>
    <t>d_08_3</t>
  </si>
  <si>
    <t>d_09_1</t>
  </si>
  <si>
    <t>d_10_3</t>
  </si>
  <si>
    <t>d_11_1</t>
  </si>
  <si>
    <t>d_12_1</t>
  </si>
  <si>
    <t>d_13_4</t>
  </si>
  <si>
    <t>d_14_1</t>
  </si>
  <si>
    <t>d_15_2</t>
  </si>
  <si>
    <t>d_16_1</t>
  </si>
  <si>
    <t>d_17_2</t>
  </si>
  <si>
    <t>d_18_2</t>
  </si>
  <si>
    <t>d_19_2</t>
  </si>
  <si>
    <t>d_20_5</t>
  </si>
  <si>
    <t>d_21_3</t>
  </si>
  <si>
    <t>d_22_1</t>
  </si>
  <si>
    <t>d_23_3</t>
  </si>
  <si>
    <t>s_01_2</t>
  </si>
  <si>
    <t>s_02_4</t>
  </si>
  <si>
    <t>s_03_3</t>
  </si>
  <si>
    <t>s_04_1</t>
  </si>
  <si>
    <t>s_05_3</t>
  </si>
  <si>
    <t>s_06_5</t>
  </si>
  <si>
    <t>s_07_1</t>
  </si>
  <si>
    <t>s_08_3</t>
  </si>
  <si>
    <t>s_09_1</t>
  </si>
  <si>
    <t>s_10_3</t>
  </si>
  <si>
    <t>s_11_1</t>
  </si>
  <si>
    <t>s_12_1</t>
  </si>
  <si>
    <t>s_13_4</t>
  </si>
  <si>
    <t>s_14_1</t>
  </si>
  <si>
    <t>s_15_2</t>
  </si>
  <si>
    <t>s_16_1</t>
  </si>
  <si>
    <t>s_17_2</t>
  </si>
  <si>
    <t>s_18_2</t>
  </si>
  <si>
    <t>s_19_2</t>
  </si>
  <si>
    <t>s_20_5</t>
  </si>
  <si>
    <t>s_21_3</t>
  </si>
  <si>
    <t>s_22_1</t>
  </si>
  <si>
    <t>s_23_3</t>
  </si>
  <si>
    <t>ASC</t>
  </si>
  <si>
    <t>Age</t>
  </si>
  <si>
    <t>18-34</t>
  </si>
  <si>
    <t>55+</t>
  </si>
  <si>
    <t>Gender</t>
  </si>
  <si>
    <t>Women</t>
  </si>
  <si>
    <t>Kids</t>
  </si>
  <si>
    <t>Yes</t>
  </si>
  <si>
    <t>Gender-kids</t>
  </si>
  <si>
    <t>Women+Yes</t>
  </si>
  <si>
    <t>Income</t>
  </si>
  <si>
    <t>&lt;50K</t>
  </si>
  <si>
    <t>100-149K</t>
  </si>
  <si>
    <t>150K+</t>
  </si>
  <si>
    <t>Education</t>
  </si>
  <si>
    <t>Highschool</t>
  </si>
  <si>
    <t>Graduate</t>
  </si>
  <si>
    <t>Impedance</t>
  </si>
  <si>
    <t>20-39</t>
  </si>
  <si>
    <t>40-59</t>
  </si>
  <si>
    <t>60+</t>
  </si>
  <si>
    <t>Jobtype</t>
  </si>
  <si>
    <t>Professional</t>
  </si>
  <si>
    <t>Administrative</t>
  </si>
  <si>
    <t>Neighborhood</t>
  </si>
  <si>
    <t>Suburban</t>
  </si>
  <si>
    <t>Town</t>
  </si>
  <si>
    <t>Home ownership</t>
  </si>
  <si>
    <t>Non-own</t>
  </si>
  <si>
    <t>Latent variables</t>
  </si>
  <si>
    <t>delta</t>
  </si>
  <si>
    <t>sigma</t>
  </si>
  <si>
    <t>I like trying things that are new and different.</t>
  </si>
  <si>
    <t>My schedule makes it hard or impossible for me to use public transportation.</t>
  </si>
  <si>
    <t>I like walking.</t>
  </si>
  <si>
    <t>I definitely want to own a car.</t>
  </si>
  <si>
    <t>Getting regular exercise is very important to me.</t>
  </si>
  <si>
    <t>We should raise the cost of driving to reduce the negative impacts of driving on the environment.</t>
  </si>
  <si>
    <t>I like driving a car.</t>
  </si>
  <si>
    <t>I always think about ways in which I can reduce my impact on the environment.</t>
  </si>
  <si>
    <t>I am fine with not owning a car, as long as I can use/rent one any time I need it.</t>
  </si>
  <si>
    <t>I like riding a bike.</t>
  </si>
  <si>
    <t>To me, a car is just a way to get from place to place.</t>
  </si>
  <si>
    <t>I prefer to be a driver rather than a passenger.</t>
  </si>
  <si>
    <t>Most of the time, I have no reasonable alternative to driving.</t>
  </si>
  <si>
    <t>I like the idea of public transit as a means of transportation for me.</t>
  </si>
  <si>
    <t>I like to be among the first people to have the latest technology.</t>
  </si>
  <si>
    <t>I am generally satisfied with my transportation options.</t>
  </si>
  <si>
    <t>Having Wi-Fi and/or good internet access on my mobile phone everywhere I go is essential to me.</t>
  </si>
  <si>
    <t>I am willing to pay more money to have a quicker trip.</t>
  </si>
  <si>
    <t>I'll stretch my budget to buy something new and exciting.</t>
  </si>
  <si>
    <t>We should raise the cost of driving to provide funding for better public transportation.</t>
  </si>
  <si>
    <t>If I felt protected from car traffic, I would ride a bicycle more often.</t>
  </si>
  <si>
    <t>I am less likely to drive if parking is difficult or expensive.</t>
  </si>
  <si>
    <t>I am generally satisfied with my life.</t>
  </si>
  <si>
    <t>latent</t>
  </si>
  <si>
    <t>Temp</t>
  </si>
  <si>
    <t>Home</t>
  </si>
  <si>
    <t>Work-Home</t>
  </si>
  <si>
    <t>Temp-Home</t>
  </si>
  <si>
    <t>All-Mixed</t>
  </si>
  <si>
    <t>Model 1</t>
  </si>
  <si>
    <t>Model 1 Attitude Normalized</t>
  </si>
  <si>
    <t>Pro-driver</t>
  </si>
  <si>
    <t>Pro-environment</t>
  </si>
  <si>
    <t>Pro-active-mode</t>
  </si>
  <si>
    <t>Tech-savvy</t>
  </si>
  <si>
    <t>Car-dependent</t>
  </si>
  <si>
    <t>Estimate</t>
  </si>
  <si>
    <t>b_2_pop_density</t>
  </si>
  <si>
    <t>b_3_pop_density</t>
  </si>
  <si>
    <t>b_4_pop_density</t>
  </si>
  <si>
    <t>b_5_pop_density</t>
  </si>
  <si>
    <t>b_6_pop_density</t>
  </si>
  <si>
    <t>b_2_ret_svc_density</t>
  </si>
  <si>
    <t>b_3_ret_svc_density</t>
  </si>
  <si>
    <t>b_4_ret_svc_density</t>
  </si>
  <si>
    <t>b_5_ret_svc_density</t>
  </si>
  <si>
    <t>b_6_ret_svc_density</t>
  </si>
  <si>
    <t>b_2_transit_freq</t>
  </si>
  <si>
    <t>b_3_transit_freq</t>
  </si>
  <si>
    <t>b_4_transit_freq</t>
  </si>
  <si>
    <t>b_5_transit_freq</t>
  </si>
  <si>
    <t>b_6_transit_freq</t>
  </si>
  <si>
    <t>a_1_age_18_34</t>
  </si>
  <si>
    <t>a_1_age_55plus</t>
  </si>
  <si>
    <t>a_1_income_150plus</t>
  </si>
  <si>
    <t>a_1_kids_kids</t>
  </si>
  <si>
    <t>a_1_education_bachelorplus</t>
  </si>
  <si>
    <t>a_1_impedance_20plus</t>
  </si>
  <si>
    <t>a_1_jobtype12_administrative</t>
  </si>
  <si>
    <t>a_1_neighborhood_nonurban</t>
  </si>
  <si>
    <t>a_1_homeownership_nonown</t>
  </si>
  <si>
    <t>a_2_age_18_34</t>
  </si>
  <si>
    <t>a_2_age_55plus</t>
  </si>
  <si>
    <t>a_2_gender_women</t>
  </si>
  <si>
    <t>a_2_kids_kids</t>
  </si>
  <si>
    <t>a_2_neighborhood_suburban</t>
  </si>
  <si>
    <t>a_2_homeownership_nonown</t>
  </si>
  <si>
    <t>a_3_age_18_34</t>
  </si>
  <si>
    <t>a_3_income_150plus</t>
  </si>
  <si>
    <t>a_3_kids_kids</t>
  </si>
  <si>
    <t>a_3_genderkids_women_kids</t>
  </si>
  <si>
    <t>a_3_education_bachelorplus</t>
  </si>
  <si>
    <t>a_3_neighborhood_suburban</t>
  </si>
  <si>
    <t>a_4_jobtype12_administrative</t>
  </si>
  <si>
    <t>a_4_neighborhood_nonurban</t>
  </si>
  <si>
    <t>a_4_homeownership_nonown</t>
  </si>
  <si>
    <t>a_5_age_18_34</t>
  </si>
  <si>
    <t>a_5_age_55plus</t>
  </si>
  <si>
    <t>a_5_gender_women</t>
  </si>
  <si>
    <t>a_5_income_150plus</t>
  </si>
  <si>
    <t>a_5_education_bachelorplus</t>
  </si>
  <si>
    <t>a_5_impendance_20_39</t>
  </si>
  <si>
    <t>a_5_jobtype12_nonmanual</t>
  </si>
  <si>
    <t>a_5_neighborhood_nonurban</t>
  </si>
  <si>
    <t>a</t>
  </si>
  <si>
    <t>Pro-enviornment</t>
  </si>
  <si>
    <t>Measurement Model</t>
  </si>
  <si>
    <t>Choice Model</t>
  </si>
  <si>
    <t>Structural Model</t>
  </si>
  <si>
    <t>Built Environment</t>
  </si>
  <si>
    <t>Population density</t>
  </si>
  <si>
    <t>Retail/Service employment density</t>
  </si>
  <si>
    <t>Transit service frequency per capita</t>
  </si>
  <si>
    <t>Bachelor or higher</t>
  </si>
  <si>
    <t>20 or more</t>
  </si>
  <si>
    <t>Non-urban</t>
  </si>
  <si>
    <t>Non-manual-labor</t>
  </si>
  <si>
    <t>Town/Rural</t>
  </si>
  <si>
    <t>Travel Time (Min)</t>
  </si>
  <si>
    <t>p(1-sided)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</si>
</sst>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725-A901-4472-AF1E-75A77B3FE74E}">
  <dimension ref="A1:AN215"/>
  <sheetViews>
    <sheetView zoomScaleNormal="100" workbookViewId="0">
      <selection activeCell="B16" sqref="B16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T2" t="s">
        <v>297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21" si="0">TEXT(AD3,"0.000")&amp;AJ3</f>
        <v xml:space="preserve">-1.187 *  </v>
      </c>
      <c r="D3" s="3" t="str">
        <f t="shared" si="0"/>
        <v>-2.487 ***</v>
      </c>
      <c r="E3" s="3" t="str">
        <f t="shared" si="0"/>
        <v>-2.496 ***</v>
      </c>
      <c r="F3" s="3" t="str">
        <f t="shared" si="0"/>
        <v>-2.595 ***</v>
      </c>
      <c r="G3" s="3" t="str">
        <f t="shared" si="0"/>
        <v>-3.475 ***</v>
      </c>
      <c r="I3" t="s">
        <v>198</v>
      </c>
      <c r="J3" s="5" t="s">
        <v>232</v>
      </c>
      <c r="K3" s="3" t="str">
        <f t="shared" ref="K3:L18" si="1">TEXT(AD31,"0.000")&amp;AJ31</f>
        <v>0.356 ***</v>
      </c>
      <c r="L3" s="3" t="str">
        <f t="shared" si="1"/>
        <v>0.932 ***</v>
      </c>
      <c r="M3" s="3"/>
      <c r="N3" s="3"/>
      <c r="O3" s="3"/>
      <c r="P3" s="3"/>
      <c r="R3" t="s">
        <v>0</v>
      </c>
      <c r="S3">
        <v>-1.1866351201785501</v>
      </c>
      <c r="T3">
        <v>7.5656034738799893E-2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H29" si="2">ROUND(_xlfn.XLOOKUP(X3,$R:$R,$S:$S,0),3)</f>
        <v>-1.1870000000000001</v>
      </c>
      <c r="AE3" s="6">
        <f t="shared" si="2"/>
        <v>-2.4870000000000001</v>
      </c>
      <c r="AF3" s="6">
        <f t="shared" si="2"/>
        <v>-2.496</v>
      </c>
      <c r="AG3" s="6">
        <f t="shared" si="2"/>
        <v>-2.5950000000000002</v>
      </c>
      <c r="AH3" s="6">
        <f t="shared" si="2"/>
        <v>-3.4750000000000001</v>
      </c>
      <c r="AJ3" t="str">
        <f t="shared" ref="AJ3:AN18" si="3">IF(_xlfn.XLOOKUP(X3,$R:$R,$T:$T,0)&lt;0.01, " ***",IF(_xlfn.XLOOKUP(X3,$R:$R,$T:$T,0)&lt;0.05, " ** ",IF(_xlfn.XLOOKUP(X3,$R:$R,$T:$T,0)&lt;0.1, " *  ","    ")))</f>
        <v xml:space="preserve"> *  </v>
      </c>
      <c r="AK3" t="str">
        <f t="shared" si="3"/>
        <v xml:space="preserve"> ***</v>
      </c>
      <c r="AL3" t="str">
        <f t="shared" si="3"/>
        <v xml:space="preserve"> ***</v>
      </c>
      <c r="AM3" t="str">
        <f t="shared" si="3"/>
        <v xml:space="preserve"> ***</v>
      </c>
      <c r="AN3" t="str">
        <f t="shared" si="3"/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-0.173    </v>
      </c>
      <c r="D4" s="3" t="str">
        <f t="shared" si="0"/>
        <v xml:space="preserve">-0.449 ** </v>
      </c>
      <c r="E4" s="3" t="str">
        <f t="shared" si="0"/>
        <v xml:space="preserve">-0.036    </v>
      </c>
      <c r="F4" s="3" t="str">
        <f t="shared" si="0"/>
        <v xml:space="preserve">-0.151    </v>
      </c>
      <c r="G4" s="3" t="str">
        <f t="shared" si="0"/>
        <v xml:space="preserve">-0.409    </v>
      </c>
      <c r="I4" t="s">
        <v>199</v>
      </c>
      <c r="J4" s="5" t="s">
        <v>233</v>
      </c>
      <c r="K4" s="3" t="str">
        <f t="shared" si="1"/>
        <v>0.429 ***</v>
      </c>
      <c r="L4" s="3" t="str">
        <f t="shared" si="1"/>
        <v>0.893 ***</v>
      </c>
      <c r="M4" s="3"/>
      <c r="N4" s="3"/>
      <c r="O4" s="3"/>
      <c r="P4" s="3"/>
      <c r="R4" t="s">
        <v>1</v>
      </c>
      <c r="S4">
        <v>-2.4873324848213598</v>
      </c>
      <c r="T4" s="1">
        <v>8.6691057543664098E-7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2"/>
        <v>-0.17299999999999999</v>
      </c>
      <c r="AE4" s="6">
        <f t="shared" si="2"/>
        <v>-0.44900000000000001</v>
      </c>
      <c r="AF4" s="6">
        <f t="shared" si="2"/>
        <v>-3.5999999999999997E-2</v>
      </c>
      <c r="AG4" s="6">
        <f t="shared" si="2"/>
        <v>-0.151</v>
      </c>
      <c r="AH4" s="6">
        <f t="shared" si="2"/>
        <v>-0.40899999999999997</v>
      </c>
      <c r="AJ4" t="str">
        <f t="shared" si="3"/>
        <v xml:space="preserve">    </v>
      </c>
      <c r="AK4" t="str">
        <f t="shared" si="3"/>
        <v xml:space="preserve"> ** </v>
      </c>
      <c r="AL4" t="str">
        <f t="shared" si="3"/>
        <v xml:space="preserve">    </v>
      </c>
      <c r="AM4" t="str">
        <f t="shared" si="3"/>
        <v xml:space="preserve">    </v>
      </c>
      <c r="AN4" t="str">
        <f t="shared" si="3"/>
        <v xml:space="preserve">    </v>
      </c>
    </row>
    <row r="5" spans="1:40" x14ac:dyDescent="0.25">
      <c r="B5" t="s">
        <v>169</v>
      </c>
      <c r="C5" s="3" t="str">
        <f t="shared" si="0"/>
        <v xml:space="preserve">-0.103    </v>
      </c>
      <c r="D5" s="3" t="str">
        <f t="shared" si="0"/>
        <v xml:space="preserve">-0.014    </v>
      </c>
      <c r="E5" s="3" t="str">
        <f t="shared" si="0"/>
        <v xml:space="preserve">0.238    </v>
      </c>
      <c r="F5" s="3" t="str">
        <f t="shared" si="0"/>
        <v xml:space="preserve">-0.155    </v>
      </c>
      <c r="G5" s="3" t="str">
        <f t="shared" si="0"/>
        <v xml:space="preserve">0.202    </v>
      </c>
      <c r="I5" t="s">
        <v>200</v>
      </c>
      <c r="J5" s="5" t="s">
        <v>231</v>
      </c>
      <c r="K5" s="3" t="str">
        <f t="shared" si="1"/>
        <v>0.439 ***</v>
      </c>
      <c r="L5" s="3" t="str">
        <f t="shared" si="1"/>
        <v>0.895 ***</v>
      </c>
      <c r="M5" s="3"/>
      <c r="N5" s="3"/>
      <c r="O5" s="3"/>
      <c r="P5" s="3"/>
      <c r="R5" t="s">
        <v>2</v>
      </c>
      <c r="S5">
        <v>-2.4957980594459999</v>
      </c>
      <c r="T5" s="1">
        <v>2.46921087351248E-5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2"/>
        <v>-0.10299999999999999</v>
      </c>
      <c r="AE5" s="6">
        <f t="shared" si="2"/>
        <v>-1.4E-2</v>
      </c>
      <c r="AF5" s="6">
        <f t="shared" si="2"/>
        <v>0.23799999999999999</v>
      </c>
      <c r="AG5" s="6">
        <f t="shared" si="2"/>
        <v>-0.155</v>
      </c>
      <c r="AH5" s="6">
        <f t="shared" si="2"/>
        <v>0.20200000000000001</v>
      </c>
      <c r="AJ5" t="str">
        <f t="shared" si="3"/>
        <v xml:space="preserve">    </v>
      </c>
      <c r="AK5" t="str">
        <f t="shared" si="3"/>
        <v xml:space="preserve">    </v>
      </c>
      <c r="AL5" t="str">
        <f t="shared" si="3"/>
        <v xml:space="preserve">    </v>
      </c>
      <c r="AM5" t="str">
        <f t="shared" si="3"/>
        <v xml:space="preserve">    </v>
      </c>
      <c r="AN5" t="str">
        <f t="shared" si="3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0.162    </v>
      </c>
      <c r="D6" s="3" t="str">
        <f t="shared" si="0"/>
        <v xml:space="preserve">0.191    </v>
      </c>
      <c r="E6" s="3" t="str">
        <f t="shared" si="0"/>
        <v xml:space="preserve">0.549 ** </v>
      </c>
      <c r="F6" s="3" t="str">
        <f t="shared" si="0"/>
        <v xml:space="preserve">-0.171    </v>
      </c>
      <c r="G6" s="3" t="str">
        <f t="shared" si="0"/>
        <v xml:space="preserve">0.250    </v>
      </c>
      <c r="I6" t="s">
        <v>201</v>
      </c>
      <c r="J6" s="5" t="s">
        <v>229</v>
      </c>
      <c r="K6" s="3" t="str">
        <f t="shared" si="1"/>
        <v>0.525 ***</v>
      </c>
      <c r="L6" s="3" t="str">
        <f t="shared" si="1"/>
        <v>0.836 ***</v>
      </c>
      <c r="M6" s="3"/>
      <c r="N6" s="3"/>
      <c r="O6" s="3"/>
      <c r="P6" s="3"/>
      <c r="R6" t="s">
        <v>3</v>
      </c>
      <c r="S6">
        <v>-2.5951109144963</v>
      </c>
      <c r="T6">
        <v>4.4399983438002597E-3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2"/>
        <v>0.16200000000000001</v>
      </c>
      <c r="AE6" s="6">
        <f t="shared" si="2"/>
        <v>0.191</v>
      </c>
      <c r="AF6" s="6">
        <f t="shared" si="2"/>
        <v>0.54900000000000004</v>
      </c>
      <c r="AG6" s="6">
        <f t="shared" si="2"/>
        <v>-0.17100000000000001</v>
      </c>
      <c r="AH6" s="6">
        <f t="shared" si="2"/>
        <v>0.25</v>
      </c>
      <c r="AJ6" t="str">
        <f t="shared" si="3"/>
        <v xml:space="preserve">    </v>
      </c>
      <c r="AK6" t="str">
        <f t="shared" si="3"/>
        <v xml:space="preserve">    </v>
      </c>
      <c r="AL6" t="str">
        <f t="shared" si="3"/>
        <v xml:space="preserve"> ** </v>
      </c>
      <c r="AM6" t="str">
        <f t="shared" si="3"/>
        <v xml:space="preserve">    </v>
      </c>
      <c r="AN6" t="str">
        <f t="shared" si="3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-0.080    </v>
      </c>
      <c r="D7" s="3" t="str">
        <f t="shared" si="0"/>
        <v>-0.657 ***</v>
      </c>
      <c r="E7" s="3" t="str">
        <f t="shared" si="0"/>
        <v xml:space="preserve">-0.006    </v>
      </c>
      <c r="F7" s="3" t="str">
        <f t="shared" si="0"/>
        <v xml:space="preserve">0.037    </v>
      </c>
      <c r="G7" s="3" t="str">
        <f t="shared" si="0"/>
        <v xml:space="preserve">0.339    </v>
      </c>
      <c r="I7" t="s">
        <v>202</v>
      </c>
      <c r="J7" s="5" t="s">
        <v>231</v>
      </c>
      <c r="K7" s="3" t="str">
        <f t="shared" si="1"/>
        <v>0.431 ***</v>
      </c>
      <c r="L7" s="3" t="str">
        <f t="shared" si="1"/>
        <v>0.899 ***</v>
      </c>
      <c r="M7" s="3"/>
      <c r="N7" s="3"/>
      <c r="O7" s="3"/>
      <c r="P7" s="3"/>
      <c r="R7" t="s">
        <v>4</v>
      </c>
      <c r="S7">
        <v>-3.4751991323443598</v>
      </c>
      <c r="T7">
        <v>2.7633249039017401E-3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2"/>
        <v>-0.08</v>
      </c>
      <c r="AE7" s="6">
        <f t="shared" si="2"/>
        <v>-0.65700000000000003</v>
      </c>
      <c r="AF7" s="6">
        <f t="shared" si="2"/>
        <v>-6.0000000000000001E-3</v>
      </c>
      <c r="AG7" s="6">
        <f t="shared" si="2"/>
        <v>3.6999999999999998E-2</v>
      </c>
      <c r="AH7" s="6">
        <f t="shared" si="2"/>
        <v>0.33900000000000002</v>
      </c>
      <c r="AJ7" t="str">
        <f t="shared" si="3"/>
        <v xml:space="preserve">    </v>
      </c>
      <c r="AK7" t="str">
        <f t="shared" si="3"/>
        <v xml:space="preserve"> ***</v>
      </c>
      <c r="AL7" t="str">
        <f t="shared" si="3"/>
        <v xml:space="preserve">    </v>
      </c>
      <c r="AM7" t="str">
        <f t="shared" si="3"/>
        <v xml:space="preserve">    </v>
      </c>
      <c r="AN7" t="str">
        <f t="shared" si="3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-0.256    </v>
      </c>
      <c r="D8" s="3" t="str">
        <f t="shared" si="0"/>
        <v xml:space="preserve">0.363    </v>
      </c>
      <c r="E8" s="3" t="str">
        <f t="shared" si="0"/>
        <v xml:space="preserve">-0.219    </v>
      </c>
      <c r="F8" s="3" t="str">
        <f t="shared" si="0"/>
        <v xml:space="preserve">-0.165    </v>
      </c>
      <c r="G8" s="3" t="str">
        <f t="shared" si="0"/>
        <v xml:space="preserve">-0.393    </v>
      </c>
      <c r="I8" t="s">
        <v>203</v>
      </c>
      <c r="J8" s="5" t="s">
        <v>283</v>
      </c>
      <c r="K8" s="3" t="str">
        <f t="shared" si="1"/>
        <v>0.819 ***</v>
      </c>
      <c r="L8" s="3" t="str">
        <f t="shared" si="1"/>
        <v>0.509 ***</v>
      </c>
      <c r="M8" s="3"/>
      <c r="N8" s="3"/>
      <c r="O8" s="3"/>
      <c r="P8" s="3"/>
      <c r="R8" t="s">
        <v>5</v>
      </c>
      <c r="S8">
        <v>-0.17313984891452</v>
      </c>
      <c r="T8">
        <v>0.31931399468593202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2"/>
        <v>-0.25600000000000001</v>
      </c>
      <c r="AE8" s="6">
        <f t="shared" si="2"/>
        <v>0.36299999999999999</v>
      </c>
      <c r="AF8" s="6">
        <f t="shared" si="2"/>
        <v>-0.219</v>
      </c>
      <c r="AG8" s="6">
        <f t="shared" si="2"/>
        <v>-0.16500000000000001</v>
      </c>
      <c r="AH8" s="6">
        <f t="shared" si="2"/>
        <v>-0.39300000000000002</v>
      </c>
      <c r="AJ8" t="str">
        <f t="shared" si="3"/>
        <v xml:space="preserve">    </v>
      </c>
      <c r="AK8" t="str">
        <f t="shared" si="3"/>
        <v xml:space="preserve">    </v>
      </c>
      <c r="AL8" t="str">
        <f t="shared" si="3"/>
        <v xml:space="preserve">    </v>
      </c>
      <c r="AM8" t="str">
        <f t="shared" si="3"/>
        <v xml:space="preserve">    </v>
      </c>
      <c r="AN8" t="str">
        <f t="shared" si="3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0.445    </v>
      </c>
      <c r="D9" s="3" t="str">
        <f t="shared" si="0"/>
        <v xml:space="preserve">0.524 ** </v>
      </c>
      <c r="E9" s="3" t="str">
        <f t="shared" si="0"/>
        <v xml:space="preserve">-0.639 *  </v>
      </c>
      <c r="F9" s="3" t="str">
        <f t="shared" si="0"/>
        <v xml:space="preserve">-0.568    </v>
      </c>
      <c r="G9" s="3" t="str">
        <f t="shared" si="0"/>
        <v xml:space="preserve">-0.791    </v>
      </c>
      <c r="I9" t="s">
        <v>204</v>
      </c>
      <c r="J9" s="5" t="s">
        <v>229</v>
      </c>
      <c r="K9" s="3" t="str">
        <f t="shared" si="1"/>
        <v>0.624 ***</v>
      </c>
      <c r="L9" s="3" t="str">
        <f t="shared" si="1"/>
        <v>0.758 ***</v>
      </c>
      <c r="M9" s="3"/>
      <c r="N9" s="3"/>
      <c r="O9" s="3"/>
      <c r="P9" s="3"/>
      <c r="R9" t="s">
        <v>6</v>
      </c>
      <c r="S9">
        <v>-0.103193011450617</v>
      </c>
      <c r="T9">
        <v>0.39103680203216101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2"/>
        <v>0.44500000000000001</v>
      </c>
      <c r="AE9" s="6">
        <f t="shared" si="2"/>
        <v>0.52400000000000002</v>
      </c>
      <c r="AF9" s="6">
        <f t="shared" si="2"/>
        <v>-0.63900000000000001</v>
      </c>
      <c r="AG9" s="6">
        <f t="shared" si="2"/>
        <v>-0.56799999999999995</v>
      </c>
      <c r="AH9" s="6">
        <f t="shared" si="2"/>
        <v>-0.79100000000000004</v>
      </c>
      <c r="AJ9" t="str">
        <f t="shared" si="3"/>
        <v xml:space="preserve">    </v>
      </c>
      <c r="AK9" t="str">
        <f t="shared" si="3"/>
        <v xml:space="preserve"> ** </v>
      </c>
      <c r="AL9" t="str">
        <f t="shared" si="3"/>
        <v xml:space="preserve"> *  </v>
      </c>
      <c r="AM9" t="str">
        <f t="shared" si="3"/>
        <v xml:space="preserve">    </v>
      </c>
      <c r="AN9" t="str">
        <f t="shared" si="3"/>
        <v xml:space="preserve">    </v>
      </c>
    </row>
    <row r="10" spans="1:40" x14ac:dyDescent="0.25">
      <c r="B10" t="s">
        <v>178</v>
      </c>
      <c r="C10" s="3" t="str">
        <f t="shared" si="0"/>
        <v xml:space="preserve">0.432    </v>
      </c>
      <c r="D10" s="3" t="str">
        <f t="shared" si="0"/>
        <v>0.638 ***</v>
      </c>
      <c r="E10" s="3" t="str">
        <f t="shared" si="0"/>
        <v xml:space="preserve">-0.007    </v>
      </c>
      <c r="F10" s="3" t="str">
        <f t="shared" si="0"/>
        <v xml:space="preserve">0.187    </v>
      </c>
      <c r="G10" s="3" t="str">
        <f t="shared" si="0"/>
        <v xml:space="preserve">0.390    </v>
      </c>
      <c r="I10" t="s">
        <v>205</v>
      </c>
      <c r="J10" s="5" t="s">
        <v>231</v>
      </c>
      <c r="K10" s="3" t="str">
        <f t="shared" si="1"/>
        <v>0.390 ***</v>
      </c>
      <c r="L10" s="3" t="str">
        <f t="shared" si="1"/>
        <v>0.918 ***</v>
      </c>
      <c r="M10" s="3"/>
      <c r="N10" s="3"/>
      <c r="O10" s="3"/>
      <c r="P10" s="3"/>
      <c r="R10" t="s">
        <v>7</v>
      </c>
      <c r="S10">
        <v>-0.44897593040532002</v>
      </c>
      <c r="T10">
        <v>3.4147139990190402E-2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2"/>
        <v>0.432</v>
      </c>
      <c r="AE10" s="6">
        <f t="shared" si="2"/>
        <v>0.63800000000000001</v>
      </c>
      <c r="AF10" s="6">
        <f t="shared" si="2"/>
        <v>-7.0000000000000001E-3</v>
      </c>
      <c r="AG10" s="6">
        <f t="shared" si="2"/>
        <v>0.187</v>
      </c>
      <c r="AH10" s="6">
        <f t="shared" si="2"/>
        <v>0.39</v>
      </c>
      <c r="AJ10" t="str">
        <f t="shared" si="3"/>
        <v xml:space="preserve">    </v>
      </c>
      <c r="AK10" t="str">
        <f t="shared" si="3"/>
        <v xml:space="preserve"> ***</v>
      </c>
      <c r="AL10" t="str">
        <f t="shared" si="3"/>
        <v xml:space="preserve">    </v>
      </c>
      <c r="AM10" t="str">
        <f t="shared" si="3"/>
        <v xml:space="preserve">    </v>
      </c>
      <c r="AN10" t="str">
        <f t="shared" si="3"/>
        <v xml:space="preserve">    </v>
      </c>
    </row>
    <row r="11" spans="1:40" x14ac:dyDescent="0.25">
      <c r="B11" t="s">
        <v>179</v>
      </c>
      <c r="C11" s="3" t="str">
        <f t="shared" si="0"/>
        <v xml:space="preserve">0.057    </v>
      </c>
      <c r="D11" s="3" t="str">
        <f t="shared" si="0"/>
        <v>0.767 ***</v>
      </c>
      <c r="E11" s="3" t="str">
        <f t="shared" si="0"/>
        <v xml:space="preserve">0.482 ** </v>
      </c>
      <c r="F11" s="3" t="str">
        <f t="shared" si="0"/>
        <v xml:space="preserve">0.207    </v>
      </c>
      <c r="G11" s="3" t="str">
        <f t="shared" si="0"/>
        <v xml:space="preserve">0.295    </v>
      </c>
      <c r="I11" t="s">
        <v>206</v>
      </c>
      <c r="J11" s="5" t="s">
        <v>229</v>
      </c>
      <c r="K11" s="3" t="str">
        <f t="shared" si="1"/>
        <v>-0.545 ***</v>
      </c>
      <c r="L11" s="3" t="str">
        <f t="shared" si="1"/>
        <v>0.822 ***</v>
      </c>
      <c r="M11" s="3"/>
      <c r="N11" s="3"/>
      <c r="O11" s="3"/>
      <c r="P11" s="3"/>
      <c r="R11" t="s">
        <v>8</v>
      </c>
      <c r="S11">
        <v>-1.3924173184319001E-2</v>
      </c>
      <c r="T11">
        <v>0.47333430370673502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2"/>
        <v>5.7000000000000002E-2</v>
      </c>
      <c r="AE11" s="6">
        <f t="shared" si="2"/>
        <v>0.76700000000000002</v>
      </c>
      <c r="AF11" s="6">
        <f t="shared" si="2"/>
        <v>0.48199999999999998</v>
      </c>
      <c r="AG11" s="6">
        <f t="shared" si="2"/>
        <v>0.20699999999999999</v>
      </c>
      <c r="AH11" s="6">
        <f t="shared" si="2"/>
        <v>0.29499999999999998</v>
      </c>
      <c r="AJ11" t="str">
        <f t="shared" si="3"/>
        <v xml:space="preserve">    </v>
      </c>
      <c r="AK11" t="str">
        <f t="shared" si="3"/>
        <v xml:space="preserve"> ***</v>
      </c>
      <c r="AL11" t="str">
        <f t="shared" si="3"/>
        <v xml:space="preserve"> ** </v>
      </c>
      <c r="AM11" t="str">
        <f t="shared" si="3"/>
        <v xml:space="preserve">    </v>
      </c>
      <c r="AN11" t="str">
        <f t="shared" si="3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0.336    </v>
      </c>
      <c r="D12" s="3" t="str">
        <f t="shared" si="0"/>
        <v xml:space="preserve">-0.345 *  </v>
      </c>
      <c r="E12" s="3" t="str">
        <f t="shared" si="0"/>
        <v>-0.925 ***</v>
      </c>
      <c r="F12" s="3" t="str">
        <f t="shared" si="0"/>
        <v xml:space="preserve">-0.460    </v>
      </c>
      <c r="G12" s="3" t="str">
        <f t="shared" si="0"/>
        <v xml:space="preserve">0.712 *  </v>
      </c>
      <c r="I12" t="s">
        <v>207</v>
      </c>
      <c r="J12" s="5" t="s">
        <v>231</v>
      </c>
      <c r="K12" s="3" t="str">
        <f t="shared" si="1"/>
        <v>0.566 ***</v>
      </c>
      <c r="L12" s="3" t="str">
        <f t="shared" si="1"/>
        <v>0.818 ***</v>
      </c>
      <c r="M12" s="3"/>
      <c r="N12" s="3"/>
      <c r="O12" s="3"/>
      <c r="P12" s="3"/>
      <c r="R12" t="s">
        <v>9</v>
      </c>
      <c r="S12">
        <v>-3.6051165765628598E-2</v>
      </c>
      <c r="T12">
        <v>0.44550479982283198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2"/>
        <v>0.33600000000000002</v>
      </c>
      <c r="AE12" s="6">
        <f t="shared" si="2"/>
        <v>-0.34499999999999997</v>
      </c>
      <c r="AF12" s="6">
        <f t="shared" si="2"/>
        <v>-0.92500000000000004</v>
      </c>
      <c r="AG12" s="6">
        <f t="shared" si="2"/>
        <v>-0.46</v>
      </c>
      <c r="AH12" s="6">
        <f t="shared" si="2"/>
        <v>0.71199999999999997</v>
      </c>
      <c r="AJ12" t="str">
        <f t="shared" si="3"/>
        <v xml:space="preserve">    </v>
      </c>
      <c r="AK12" t="str">
        <f t="shared" si="3"/>
        <v xml:space="preserve"> *  </v>
      </c>
      <c r="AL12" t="str">
        <f t="shared" si="3"/>
        <v xml:space="preserve"> ***</v>
      </c>
      <c r="AM12" t="str">
        <f t="shared" si="3"/>
        <v xml:space="preserve">    </v>
      </c>
      <c r="AN12" t="str">
        <f t="shared" si="3"/>
        <v xml:space="preserve"> *  </v>
      </c>
    </row>
    <row r="13" spans="1:40" x14ac:dyDescent="0.25">
      <c r="B13" t="s">
        <v>182</v>
      </c>
      <c r="C13" s="3" t="str">
        <f t="shared" si="0"/>
        <v xml:space="preserve">-0.445    </v>
      </c>
      <c r="D13" s="3" t="str">
        <f t="shared" si="0"/>
        <v>-0.480 ***</v>
      </c>
      <c r="E13" s="3" t="str">
        <f t="shared" si="0"/>
        <v xml:space="preserve">-0.247    </v>
      </c>
      <c r="F13" s="3" t="str">
        <f>TEXT(AG13,"0.000")&amp;AM13</f>
        <v xml:space="preserve">-0.479 *  </v>
      </c>
      <c r="G13" s="3" t="str">
        <f t="shared" si="0"/>
        <v xml:space="preserve">0.395    </v>
      </c>
      <c r="I13" t="s">
        <v>208</v>
      </c>
      <c r="J13" s="5" t="s">
        <v>229</v>
      </c>
      <c r="K13" s="3" t="str">
        <f t="shared" si="1"/>
        <v>-0.352 ***</v>
      </c>
      <c r="L13" s="3" t="str">
        <f t="shared" si="1"/>
        <v>0.930 ***</v>
      </c>
      <c r="M13" s="3"/>
      <c r="N13" s="3"/>
      <c r="O13" s="3"/>
      <c r="P13" s="3"/>
      <c r="R13" t="s">
        <v>10</v>
      </c>
      <c r="S13">
        <v>0.23811611727961701</v>
      </c>
      <c r="T13">
        <v>0.17432828413061699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2"/>
        <v>-0.44500000000000001</v>
      </c>
      <c r="AE13" s="6">
        <f t="shared" si="2"/>
        <v>-0.48</v>
      </c>
      <c r="AF13" s="6">
        <f t="shared" si="2"/>
        <v>-0.247</v>
      </c>
      <c r="AG13" s="6">
        <f t="shared" si="2"/>
        <v>-0.47899999999999998</v>
      </c>
      <c r="AH13" s="6">
        <f t="shared" si="2"/>
        <v>0.39500000000000002</v>
      </c>
      <c r="AJ13" t="str">
        <f t="shared" si="3"/>
        <v xml:space="preserve">    </v>
      </c>
      <c r="AK13" t="str">
        <f t="shared" si="3"/>
        <v xml:space="preserve"> ***</v>
      </c>
      <c r="AL13" t="str">
        <f t="shared" si="3"/>
        <v xml:space="preserve">    </v>
      </c>
      <c r="AM13" t="str">
        <f t="shared" si="3"/>
        <v xml:space="preserve"> *  </v>
      </c>
      <c r="AN13" t="str">
        <f t="shared" si="3"/>
        <v xml:space="preserve">    </v>
      </c>
    </row>
    <row r="14" spans="1:40" x14ac:dyDescent="0.25">
      <c r="A14" t="s">
        <v>296</v>
      </c>
      <c r="B14" t="s">
        <v>184</v>
      </c>
      <c r="C14" s="3" t="str">
        <f t="shared" si="0"/>
        <v xml:space="preserve">0.016    </v>
      </c>
      <c r="D14" s="3" t="str">
        <f t="shared" si="0"/>
        <v>-1.046 ***</v>
      </c>
      <c r="E14" s="3" t="str">
        <f t="shared" si="0"/>
        <v xml:space="preserve">0.417 *  </v>
      </c>
      <c r="F14" s="3" t="str">
        <f t="shared" si="0"/>
        <v xml:space="preserve">-0.388    </v>
      </c>
      <c r="G14" s="3" t="str">
        <f t="shared" si="0"/>
        <v xml:space="preserve">0.512    </v>
      </c>
      <c r="I14" t="s">
        <v>209</v>
      </c>
      <c r="J14" s="5" t="s">
        <v>229</v>
      </c>
      <c r="K14" s="3" t="str">
        <f t="shared" si="1"/>
        <v>0.485 ***</v>
      </c>
      <c r="L14" s="3" t="str">
        <f t="shared" si="1"/>
        <v>0.862 ***</v>
      </c>
      <c r="M14" s="3"/>
      <c r="N14" s="3"/>
      <c r="O14" s="3"/>
      <c r="P14" s="3"/>
      <c r="R14" t="s">
        <v>11</v>
      </c>
      <c r="S14">
        <v>-0.151047372774122</v>
      </c>
      <c r="T14">
        <v>0.353343000743365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2"/>
        <v>1.6E-2</v>
      </c>
      <c r="AE14" s="6">
        <f t="shared" si="2"/>
        <v>-1.046</v>
      </c>
      <c r="AF14" s="6">
        <f t="shared" si="2"/>
        <v>0.41699999999999998</v>
      </c>
      <c r="AG14" s="6">
        <f t="shared" si="2"/>
        <v>-0.38800000000000001</v>
      </c>
      <c r="AH14" s="6">
        <f t="shared" si="2"/>
        <v>0.51200000000000001</v>
      </c>
      <c r="AJ14" t="str">
        <f t="shared" si="3"/>
        <v xml:space="preserve">    </v>
      </c>
      <c r="AK14" t="str">
        <f t="shared" si="3"/>
        <v xml:space="preserve"> ***</v>
      </c>
      <c r="AL14" t="str">
        <f t="shared" si="3"/>
        <v xml:space="preserve"> *  </v>
      </c>
      <c r="AM14" t="str">
        <f t="shared" si="3"/>
        <v xml:space="preserve">    </v>
      </c>
      <c r="AN14" t="str">
        <f t="shared" si="3"/>
        <v xml:space="preserve">    </v>
      </c>
    </row>
    <row r="15" spans="1:40" x14ac:dyDescent="0.25">
      <c r="B15" t="s">
        <v>185</v>
      </c>
      <c r="C15" s="3" t="str">
        <f t="shared" si="0"/>
        <v xml:space="preserve">0.270    </v>
      </c>
      <c r="D15" s="3" t="str">
        <f t="shared" si="0"/>
        <v xml:space="preserve">-0.623 ** </v>
      </c>
      <c r="E15" s="3" t="str">
        <f t="shared" si="0"/>
        <v>0.837 ***</v>
      </c>
      <c r="F15" s="3" t="str">
        <f t="shared" si="0"/>
        <v xml:space="preserve">-0.315    </v>
      </c>
      <c r="G15" s="3" t="str">
        <f t="shared" si="0"/>
        <v xml:space="preserve">0.427    </v>
      </c>
      <c r="I15" t="s">
        <v>210</v>
      </c>
      <c r="J15" s="5" t="s">
        <v>233</v>
      </c>
      <c r="K15" s="3" t="str">
        <f t="shared" si="1"/>
        <v>0.453 ***</v>
      </c>
      <c r="L15" s="3" t="str">
        <f t="shared" si="1"/>
        <v>0.879 ***</v>
      </c>
      <c r="M15" s="3"/>
      <c r="N15" s="3"/>
      <c r="O15" s="3"/>
      <c r="P15" s="3"/>
      <c r="R15" t="s">
        <v>12</v>
      </c>
      <c r="S15">
        <v>-0.154621002476481</v>
      </c>
      <c r="T15">
        <v>0.34713889592694902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2"/>
        <v>0.27</v>
      </c>
      <c r="AE15" s="6">
        <f t="shared" si="2"/>
        <v>-0.623</v>
      </c>
      <c r="AF15" s="6">
        <f t="shared" si="2"/>
        <v>0.83699999999999997</v>
      </c>
      <c r="AG15" s="6">
        <f t="shared" si="2"/>
        <v>-0.315</v>
      </c>
      <c r="AH15" s="6">
        <f t="shared" si="2"/>
        <v>0.42699999999999999</v>
      </c>
      <c r="AJ15" t="str">
        <f t="shared" si="3"/>
        <v xml:space="preserve">    </v>
      </c>
      <c r="AK15" t="str">
        <f t="shared" si="3"/>
        <v xml:space="preserve"> ** </v>
      </c>
      <c r="AL15" t="str">
        <f t="shared" si="3"/>
        <v xml:space="preserve"> ***</v>
      </c>
      <c r="AM15" t="str">
        <f t="shared" si="3"/>
        <v xml:space="preserve">    </v>
      </c>
      <c r="AN15" t="str">
        <f t="shared" si="3"/>
        <v xml:space="preserve">    </v>
      </c>
    </row>
    <row r="16" spans="1:40" x14ac:dyDescent="0.25">
      <c r="B16" t="s">
        <v>186</v>
      </c>
      <c r="C16" s="3" t="str">
        <f t="shared" si="0"/>
        <v xml:space="preserve">0.740 ** </v>
      </c>
      <c r="D16" s="3" t="str">
        <f t="shared" si="0"/>
        <v>1.854 ***</v>
      </c>
      <c r="E16" s="3" t="str">
        <f t="shared" si="0"/>
        <v>1.353 ***</v>
      </c>
      <c r="F16" s="3" t="str">
        <f t="shared" si="0"/>
        <v>1.068 ***</v>
      </c>
      <c r="G16" s="3" t="str">
        <f t="shared" si="0"/>
        <v>1.201 ***</v>
      </c>
      <c r="I16" t="s">
        <v>211</v>
      </c>
      <c r="J16" s="5" t="s">
        <v>229</v>
      </c>
      <c r="K16" s="3" t="str">
        <f t="shared" si="1"/>
        <v>-0.566 ***</v>
      </c>
      <c r="L16" s="3" t="str">
        <f t="shared" si="1"/>
        <v>0.806 ***</v>
      </c>
      <c r="M16" s="3"/>
      <c r="N16" s="3"/>
      <c r="O16" s="3"/>
      <c r="P16" s="3"/>
      <c r="R16" t="s">
        <v>13</v>
      </c>
      <c r="S16">
        <v>-0.40873240951300299</v>
      </c>
      <c r="T16">
        <v>0.172107805841727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2"/>
        <v>0.74</v>
      </c>
      <c r="AE16" s="6">
        <f t="shared" si="2"/>
        <v>1.8540000000000001</v>
      </c>
      <c r="AF16" s="6">
        <f t="shared" si="2"/>
        <v>1.353</v>
      </c>
      <c r="AG16" s="6">
        <f t="shared" si="2"/>
        <v>1.0680000000000001</v>
      </c>
      <c r="AH16" s="6">
        <f t="shared" si="2"/>
        <v>1.2010000000000001</v>
      </c>
      <c r="AJ16" t="str">
        <f t="shared" si="3"/>
        <v xml:space="preserve"> ** </v>
      </c>
      <c r="AK16" t="str">
        <f t="shared" si="3"/>
        <v xml:space="preserve"> ***</v>
      </c>
      <c r="AL16" t="str">
        <f t="shared" si="3"/>
        <v xml:space="preserve"> ***</v>
      </c>
      <c r="AM16" t="str">
        <f t="shared" si="3"/>
        <v xml:space="preserve"> ***</v>
      </c>
      <c r="AN16" t="str">
        <f t="shared" si="3"/>
        <v xml:space="preserve"> ***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-0.207    </v>
      </c>
      <c r="D17" s="3" t="str">
        <f t="shared" si="0"/>
        <v xml:space="preserve">0.448 ** </v>
      </c>
      <c r="E17" s="3" t="str">
        <f t="shared" si="0"/>
        <v xml:space="preserve">0.543 ** </v>
      </c>
      <c r="F17" s="3" t="str">
        <f t="shared" si="0"/>
        <v xml:space="preserve">0.305    </v>
      </c>
      <c r="G17" s="3" t="str">
        <f t="shared" si="0"/>
        <v xml:space="preserve">0.023    </v>
      </c>
      <c r="I17" t="s">
        <v>212</v>
      </c>
      <c r="J17" s="5" t="s">
        <v>232</v>
      </c>
      <c r="K17" s="3" t="str">
        <f t="shared" si="1"/>
        <v>0.636 ***</v>
      </c>
      <c r="L17" s="3" t="str">
        <f t="shared" si="1"/>
        <v>0.765 ***</v>
      </c>
      <c r="M17" s="3"/>
      <c r="N17" s="3"/>
      <c r="O17" s="3"/>
      <c r="P17" s="3"/>
      <c r="R17" t="s">
        <v>14</v>
      </c>
      <c r="S17">
        <v>0.201762729483868</v>
      </c>
      <c r="T17">
        <v>0.30786496555445902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2"/>
        <v>-0.20699999999999999</v>
      </c>
      <c r="AE17" s="6">
        <f t="shared" si="2"/>
        <v>0.44800000000000001</v>
      </c>
      <c r="AF17" s="6">
        <f t="shared" si="2"/>
        <v>0.54300000000000004</v>
      </c>
      <c r="AG17" s="6">
        <f t="shared" si="2"/>
        <v>0.30499999999999999</v>
      </c>
      <c r="AH17" s="6">
        <f t="shared" si="2"/>
        <v>2.3E-2</v>
      </c>
      <c r="AJ17" t="str">
        <f t="shared" si="3"/>
        <v xml:space="preserve">    </v>
      </c>
      <c r="AK17" t="str">
        <f t="shared" si="3"/>
        <v xml:space="preserve"> ** </v>
      </c>
      <c r="AL17" t="str">
        <f t="shared" si="3"/>
        <v xml:space="preserve"> ** </v>
      </c>
      <c r="AM17" t="str">
        <f t="shared" si="3"/>
        <v xml:space="preserve">    </v>
      </c>
      <c r="AN17" t="str">
        <f t="shared" si="3"/>
        <v xml:space="preserve">    </v>
      </c>
    </row>
    <row r="18" spans="1:40" x14ac:dyDescent="0.25">
      <c r="B18" t="s">
        <v>295</v>
      </c>
      <c r="C18" s="3" t="str">
        <f t="shared" si="0"/>
        <v xml:space="preserve">0.015    </v>
      </c>
      <c r="D18" s="3" t="str">
        <f t="shared" si="0"/>
        <v xml:space="preserve">0.446 *  </v>
      </c>
      <c r="E18" s="3" t="str">
        <f t="shared" si="0"/>
        <v xml:space="preserve">0.132    </v>
      </c>
      <c r="F18" s="3" t="str">
        <f t="shared" si="0"/>
        <v xml:space="preserve">0.586    </v>
      </c>
      <c r="G18" s="3" t="str">
        <f t="shared" si="0"/>
        <v xml:space="preserve">-0.234    </v>
      </c>
      <c r="I18" t="s">
        <v>213</v>
      </c>
      <c r="J18" s="5" t="s">
        <v>229</v>
      </c>
      <c r="K18" s="3" t="str">
        <f t="shared" si="1"/>
        <v>0.345 ***</v>
      </c>
      <c r="L18" s="3" t="str">
        <f t="shared" si="1"/>
        <v>0.932 ***</v>
      </c>
      <c r="M18" s="3"/>
      <c r="N18" s="3"/>
      <c r="O18" s="3"/>
      <c r="P18" s="3"/>
      <c r="R18" t="s">
        <v>15</v>
      </c>
      <c r="S18">
        <v>0.16186424231469701</v>
      </c>
      <c r="T18">
        <v>0.33217249022463702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2"/>
        <v>1.4999999999999999E-2</v>
      </c>
      <c r="AE18" s="6">
        <f t="shared" si="2"/>
        <v>0.44600000000000001</v>
      </c>
      <c r="AF18" s="6">
        <f t="shared" si="2"/>
        <v>0.13200000000000001</v>
      </c>
      <c r="AG18" s="6">
        <f t="shared" si="2"/>
        <v>0.58599999999999997</v>
      </c>
      <c r="AH18" s="6">
        <f t="shared" si="2"/>
        <v>-0.23400000000000001</v>
      </c>
      <c r="AJ18" t="str">
        <f t="shared" si="3"/>
        <v xml:space="preserve">    </v>
      </c>
      <c r="AK18" t="str">
        <f t="shared" si="3"/>
        <v xml:space="preserve"> *  </v>
      </c>
      <c r="AL18" t="str">
        <f t="shared" si="3"/>
        <v xml:space="preserve">    </v>
      </c>
      <c r="AM18" t="str">
        <f t="shared" si="3"/>
        <v xml:space="preserve">    </v>
      </c>
      <c r="AN18" t="str">
        <f t="shared" si="3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-0.245    </v>
      </c>
      <c r="D19" s="3" t="str">
        <f t="shared" si="0"/>
        <v>1.479 ***</v>
      </c>
      <c r="E19" s="3" t="str">
        <f t="shared" si="0"/>
        <v>0.830 ***</v>
      </c>
      <c r="F19" s="3" t="str">
        <f t="shared" si="0"/>
        <v xml:space="preserve">-0.227    </v>
      </c>
      <c r="G19" s="3" t="str">
        <f t="shared" si="0"/>
        <v xml:space="preserve">0.425    </v>
      </c>
      <c r="I19" t="s">
        <v>214</v>
      </c>
      <c r="J19" s="5" t="s">
        <v>232</v>
      </c>
      <c r="K19" s="3" t="str">
        <f t="shared" ref="K19:L25" si="4">TEXT(AD47,"0.000")&amp;AJ47</f>
        <v>0.297 ***</v>
      </c>
      <c r="L19" s="3" t="str">
        <f t="shared" si="4"/>
        <v>0.953 ***</v>
      </c>
      <c r="M19" s="3"/>
      <c r="N19" s="3"/>
      <c r="O19" s="3"/>
      <c r="P19" s="3"/>
      <c r="R19" t="s">
        <v>16</v>
      </c>
      <c r="S19">
        <v>0.19131377517289999</v>
      </c>
      <c r="T19">
        <v>0.19110304816791199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2"/>
        <v>-0.245</v>
      </c>
      <c r="AE19" s="6">
        <f t="shared" si="2"/>
        <v>1.4790000000000001</v>
      </c>
      <c r="AF19" s="6">
        <f t="shared" si="2"/>
        <v>0.83</v>
      </c>
      <c r="AG19" s="6">
        <f t="shared" si="2"/>
        <v>-0.22700000000000001</v>
      </c>
      <c r="AH19" s="6">
        <f t="shared" si="2"/>
        <v>0.42499999999999999</v>
      </c>
      <c r="AJ19" t="str">
        <f t="shared" ref="AJ19:AN44" si="5">IF(_xlfn.XLOOKUP(X19,$R:$R,$T:$T,0)&lt;0.01, " ***",IF(_xlfn.XLOOKUP(X19,$R:$R,$T:$T,0)&lt;0.05, " ** ",IF(_xlfn.XLOOKUP(X19,$R:$R,$T:$T,0)&lt;0.1, " *  ","    ")))</f>
        <v xml:space="preserve">    </v>
      </c>
      <c r="AK19" t="str">
        <f t="shared" si="5"/>
        <v xml:space="preserve"> ***</v>
      </c>
      <c r="AL19" t="str">
        <f t="shared" si="5"/>
        <v xml:space="preserve"> ***</v>
      </c>
      <c r="AM19" t="str">
        <f t="shared" si="5"/>
        <v xml:space="preserve">    </v>
      </c>
      <c r="AN19" t="str">
        <f t="shared" si="5"/>
        <v xml:space="preserve">    </v>
      </c>
    </row>
    <row r="20" spans="1:40" x14ac:dyDescent="0.25">
      <c r="B20" t="s">
        <v>189</v>
      </c>
      <c r="C20" s="3" t="str">
        <f t="shared" si="0"/>
        <v xml:space="preserve">-0.779 ** </v>
      </c>
      <c r="D20" s="3" t="str">
        <f t="shared" si="0"/>
        <v>1.332 ***</v>
      </c>
      <c r="E20" s="3" t="str">
        <f t="shared" si="0"/>
        <v xml:space="preserve">0.733 ** </v>
      </c>
      <c r="F20" s="3" t="str">
        <f t="shared" si="0"/>
        <v xml:space="preserve">-0.202    </v>
      </c>
      <c r="G20" s="3" t="str">
        <f t="shared" si="0"/>
        <v xml:space="preserve">0.134    </v>
      </c>
      <c r="I20" t="s">
        <v>215</v>
      </c>
      <c r="J20" s="5" t="s">
        <v>232</v>
      </c>
      <c r="K20" s="3" t="str">
        <f t="shared" si="4"/>
        <v>0.417 ***</v>
      </c>
      <c r="L20" s="3" t="str">
        <f t="shared" si="4"/>
        <v>0.906 ***</v>
      </c>
      <c r="M20" s="3"/>
      <c r="N20" s="3"/>
      <c r="O20" s="3"/>
      <c r="P20" s="3"/>
      <c r="R20" t="s">
        <v>17</v>
      </c>
      <c r="S20">
        <v>0.54932885465574199</v>
      </c>
      <c r="T20">
        <v>1.1918755052185599E-2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2"/>
        <v>-0.77900000000000003</v>
      </c>
      <c r="AE20" s="6">
        <f t="shared" si="2"/>
        <v>1.3320000000000001</v>
      </c>
      <c r="AF20" s="6">
        <f t="shared" si="2"/>
        <v>0.73299999999999998</v>
      </c>
      <c r="AG20" s="6">
        <f t="shared" si="2"/>
        <v>-0.20200000000000001</v>
      </c>
      <c r="AH20" s="6">
        <f t="shared" si="2"/>
        <v>0.13400000000000001</v>
      </c>
      <c r="AJ20" t="str">
        <f t="shared" si="5"/>
        <v xml:space="preserve"> ** </v>
      </c>
      <c r="AK20" t="str">
        <f t="shared" si="5"/>
        <v xml:space="preserve"> ***</v>
      </c>
      <c r="AL20" t="str">
        <f t="shared" si="5"/>
        <v xml:space="preserve"> ** </v>
      </c>
      <c r="AM20" t="str">
        <f t="shared" si="5"/>
        <v xml:space="preserve">    </v>
      </c>
      <c r="AN20" t="str">
        <f t="shared" si="5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-0.351    </v>
      </c>
      <c r="D21" s="3" t="str">
        <f t="shared" si="0"/>
        <v xml:space="preserve">-0.264    </v>
      </c>
      <c r="E21" s="3" t="str">
        <f t="shared" si="0"/>
        <v>-0.741 ***</v>
      </c>
      <c r="F21" s="3" t="str">
        <f t="shared" si="0"/>
        <v xml:space="preserve">-0.064    </v>
      </c>
      <c r="G21" s="3" t="str">
        <f t="shared" si="0"/>
        <v xml:space="preserve">-0.014    </v>
      </c>
      <c r="I21" t="s">
        <v>216</v>
      </c>
      <c r="J21" s="5" t="s">
        <v>232</v>
      </c>
      <c r="K21" s="3" t="str">
        <f t="shared" si="4"/>
        <v>0.603 ***</v>
      </c>
      <c r="L21" s="3" t="str">
        <f t="shared" si="4"/>
        <v>0.792 ***</v>
      </c>
      <c r="M21" s="3"/>
      <c r="N21" s="3"/>
      <c r="O21" s="3"/>
      <c r="P21" s="3"/>
      <c r="R21" t="s">
        <v>18</v>
      </c>
      <c r="S21">
        <v>-0.170935999663969</v>
      </c>
      <c r="T21">
        <v>0.31157710930770799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2"/>
        <v>-0.35099999999999998</v>
      </c>
      <c r="AE21" s="6">
        <f t="shared" si="2"/>
        <v>-0.26400000000000001</v>
      </c>
      <c r="AF21" s="6">
        <f t="shared" si="2"/>
        <v>-0.74099999999999999</v>
      </c>
      <c r="AG21" s="6">
        <f t="shared" si="2"/>
        <v>-6.4000000000000001E-2</v>
      </c>
      <c r="AH21" s="6">
        <f t="shared" si="2"/>
        <v>-1.4E-2</v>
      </c>
      <c r="AJ21" t="str">
        <f t="shared" si="5"/>
        <v xml:space="preserve">    </v>
      </c>
      <c r="AK21" t="str">
        <f t="shared" si="5"/>
        <v xml:space="preserve">    </v>
      </c>
      <c r="AL21" t="str">
        <f t="shared" si="5"/>
        <v xml:space="preserve"> ***</v>
      </c>
      <c r="AM21" t="str">
        <f t="shared" si="5"/>
        <v xml:space="preserve">    </v>
      </c>
      <c r="AN21" t="str">
        <f t="shared" si="5"/>
        <v xml:space="preserve">    </v>
      </c>
    </row>
    <row r="22" spans="1:40" x14ac:dyDescent="0.25">
      <c r="A22" t="s">
        <v>287</v>
      </c>
      <c r="B22" t="s">
        <v>288</v>
      </c>
      <c r="C22" s="3" t="str">
        <f t="shared" ref="C22:G29" si="6">TEXT(AD22,"0.000")&amp;AJ22</f>
        <v xml:space="preserve">-0.088    </v>
      </c>
      <c r="D22" s="3" t="str">
        <f t="shared" si="6"/>
        <v xml:space="preserve">0.083    </v>
      </c>
      <c r="E22" s="3" t="str">
        <f t="shared" si="6"/>
        <v xml:space="preserve">0.112    </v>
      </c>
      <c r="F22" s="3" t="str">
        <f t="shared" si="6"/>
        <v xml:space="preserve">0.086    </v>
      </c>
      <c r="G22" s="3" t="str">
        <f t="shared" si="6"/>
        <v xml:space="preserve">0.086    </v>
      </c>
      <c r="I22" t="s">
        <v>217</v>
      </c>
      <c r="J22" s="5" t="s">
        <v>283</v>
      </c>
      <c r="K22" s="3" t="str">
        <f t="shared" si="4"/>
        <v>0.806 ***</v>
      </c>
      <c r="L22" s="3" t="str">
        <f t="shared" si="4"/>
        <v>0.530 ***</v>
      </c>
      <c r="M22" s="3"/>
      <c r="N22" s="3"/>
      <c r="O22" s="3"/>
      <c r="P22" s="3"/>
      <c r="R22" t="s">
        <v>19</v>
      </c>
      <c r="S22">
        <v>0.24977110927788099</v>
      </c>
      <c r="T22">
        <v>0.29253066605516298</v>
      </c>
      <c r="X22" t="s">
        <v>235</v>
      </c>
      <c r="Y22" t="s">
        <v>236</v>
      </c>
      <c r="Z22" t="s">
        <v>237</v>
      </c>
      <c r="AA22" t="s">
        <v>238</v>
      </c>
      <c r="AB22" t="s">
        <v>239</v>
      </c>
      <c r="AD22" s="6">
        <f t="shared" si="2"/>
        <v>-8.7999999999999995E-2</v>
      </c>
      <c r="AE22" s="6">
        <f t="shared" si="2"/>
        <v>8.3000000000000004E-2</v>
      </c>
      <c r="AF22" s="6">
        <f t="shared" si="2"/>
        <v>0.112</v>
      </c>
      <c r="AG22" s="6">
        <f t="shared" si="2"/>
        <v>8.5999999999999993E-2</v>
      </c>
      <c r="AH22" s="6">
        <f t="shared" si="2"/>
        <v>8.5999999999999993E-2</v>
      </c>
      <c r="AJ22" t="str">
        <f t="shared" si="5"/>
        <v xml:space="preserve">    </v>
      </c>
      <c r="AK22" t="str">
        <f t="shared" si="5"/>
        <v xml:space="preserve">    </v>
      </c>
      <c r="AL22" t="str">
        <f t="shared" si="5"/>
        <v xml:space="preserve">    </v>
      </c>
      <c r="AM22" t="str">
        <f t="shared" si="5"/>
        <v xml:space="preserve">    </v>
      </c>
      <c r="AN22" t="str">
        <f t="shared" si="5"/>
        <v xml:space="preserve">    </v>
      </c>
    </row>
    <row r="23" spans="1:40" x14ac:dyDescent="0.25">
      <c r="B23" t="s">
        <v>289</v>
      </c>
      <c r="C23" s="3" t="str">
        <f t="shared" si="6"/>
        <v xml:space="preserve">-0.032    </v>
      </c>
      <c r="D23" s="3" t="str">
        <f t="shared" si="6"/>
        <v xml:space="preserve">-0.054    </v>
      </c>
      <c r="E23" s="3" t="str">
        <f t="shared" si="6"/>
        <v xml:space="preserve">-0.012    </v>
      </c>
      <c r="F23" s="3" t="str">
        <f t="shared" si="6"/>
        <v xml:space="preserve">0.099    </v>
      </c>
      <c r="G23" s="3" t="str">
        <f t="shared" si="6"/>
        <v xml:space="preserve">-0.117    </v>
      </c>
      <c r="I23" t="s">
        <v>218</v>
      </c>
      <c r="J23" s="5" t="s">
        <v>231</v>
      </c>
      <c r="K23" s="3" t="str">
        <f t="shared" si="4"/>
        <v>0.534 ***</v>
      </c>
      <c r="L23" s="3" t="str">
        <f t="shared" si="4"/>
        <v>0.840 ***</v>
      </c>
      <c r="M23" s="3"/>
      <c r="N23" s="3"/>
      <c r="O23" s="3"/>
      <c r="P23" s="3"/>
      <c r="R23" t="s">
        <v>20</v>
      </c>
      <c r="S23">
        <v>-7.9951779906451095E-2</v>
      </c>
      <c r="T23">
        <v>0.422346050688161</v>
      </c>
      <c r="X23" t="s">
        <v>240</v>
      </c>
      <c r="Y23" t="s">
        <v>241</v>
      </c>
      <c r="Z23" t="s">
        <v>242</v>
      </c>
      <c r="AA23" t="s">
        <v>243</v>
      </c>
      <c r="AB23" t="s">
        <v>244</v>
      </c>
      <c r="AD23" s="6">
        <f t="shared" si="2"/>
        <v>-3.2000000000000001E-2</v>
      </c>
      <c r="AE23" s="6">
        <f t="shared" si="2"/>
        <v>-5.3999999999999999E-2</v>
      </c>
      <c r="AF23" s="6">
        <f t="shared" si="2"/>
        <v>-1.2E-2</v>
      </c>
      <c r="AG23" s="6">
        <f t="shared" si="2"/>
        <v>9.9000000000000005E-2</v>
      </c>
      <c r="AH23" s="6">
        <f t="shared" si="2"/>
        <v>-0.11700000000000001</v>
      </c>
      <c r="AJ23" t="str">
        <f t="shared" si="5"/>
        <v xml:space="preserve">    </v>
      </c>
      <c r="AK23" t="str">
        <f t="shared" si="5"/>
        <v xml:space="preserve">    </v>
      </c>
      <c r="AL23" t="str">
        <f t="shared" si="5"/>
        <v xml:space="preserve">    </v>
      </c>
      <c r="AM23" t="str">
        <f t="shared" si="5"/>
        <v xml:space="preserve">    </v>
      </c>
      <c r="AN23" t="str">
        <f t="shared" si="5"/>
        <v xml:space="preserve">    </v>
      </c>
    </row>
    <row r="24" spans="1:40" x14ac:dyDescent="0.25">
      <c r="B24" t="s">
        <v>290</v>
      </c>
      <c r="C24" s="3" t="str">
        <f t="shared" si="6"/>
        <v xml:space="preserve">0.021    </v>
      </c>
      <c r="D24" s="3" t="str">
        <f t="shared" si="6"/>
        <v xml:space="preserve">-0.095 ** </v>
      </c>
      <c r="E24" s="3" t="str">
        <f t="shared" si="6"/>
        <v xml:space="preserve">-0.024    </v>
      </c>
      <c r="F24" s="3" t="str">
        <f t="shared" si="6"/>
        <v xml:space="preserve">-0.154 ** </v>
      </c>
      <c r="G24" s="3" t="str">
        <f t="shared" si="6"/>
        <v xml:space="preserve">0.062    </v>
      </c>
      <c r="I24" t="s">
        <v>219</v>
      </c>
      <c r="J24" s="5" t="s">
        <v>229</v>
      </c>
      <c r="K24" s="3" t="str">
        <f t="shared" si="4"/>
        <v>-0.352 ***</v>
      </c>
      <c r="L24" s="3" t="str">
        <f t="shared" si="4"/>
        <v>0.930 ***</v>
      </c>
      <c r="M24" s="3"/>
      <c r="N24" s="3"/>
      <c r="O24" s="3"/>
      <c r="P24" s="3"/>
      <c r="R24" t="s">
        <v>21</v>
      </c>
      <c r="S24">
        <v>-0.65729882150104102</v>
      </c>
      <c r="T24">
        <v>6.2154258314165399E-3</v>
      </c>
      <c r="X24" t="s">
        <v>245</v>
      </c>
      <c r="Y24" t="s">
        <v>246</v>
      </c>
      <c r="Z24" t="s">
        <v>247</v>
      </c>
      <c r="AA24" t="s">
        <v>248</v>
      </c>
      <c r="AB24" t="s">
        <v>249</v>
      </c>
      <c r="AD24" s="6">
        <f t="shared" si="2"/>
        <v>2.1000000000000001E-2</v>
      </c>
      <c r="AE24" s="6">
        <f t="shared" si="2"/>
        <v>-9.5000000000000001E-2</v>
      </c>
      <c r="AF24" s="6">
        <f t="shared" si="2"/>
        <v>-2.4E-2</v>
      </c>
      <c r="AG24" s="6">
        <f t="shared" si="2"/>
        <v>-0.154</v>
      </c>
      <c r="AH24" s="6">
        <f t="shared" si="2"/>
        <v>6.2E-2</v>
      </c>
      <c r="AJ24" t="str">
        <f t="shared" si="5"/>
        <v xml:space="preserve">    </v>
      </c>
      <c r="AK24" t="str">
        <f t="shared" si="5"/>
        <v xml:space="preserve"> ** </v>
      </c>
      <c r="AL24" t="str">
        <f t="shared" si="5"/>
        <v xml:space="preserve">    </v>
      </c>
      <c r="AM24" t="str">
        <f t="shared" si="5"/>
        <v xml:space="preserve"> ** </v>
      </c>
      <c r="AN24" t="str">
        <f t="shared" si="5"/>
        <v xml:space="preserve">    </v>
      </c>
    </row>
    <row r="25" spans="1:40" x14ac:dyDescent="0.25">
      <c r="A25" t="s">
        <v>195</v>
      </c>
      <c r="B25" t="s">
        <v>229</v>
      </c>
      <c r="C25" s="3" t="str">
        <f t="shared" si="6"/>
        <v xml:space="preserve">-0.205    </v>
      </c>
      <c r="D25" s="3" t="str">
        <f t="shared" si="6"/>
        <v xml:space="preserve">-0.202 *  </v>
      </c>
      <c r="E25" s="3" t="str">
        <f t="shared" si="6"/>
        <v>-0.369 ***</v>
      </c>
      <c r="F25" s="3" t="str">
        <f t="shared" si="6"/>
        <v xml:space="preserve">-0.151    </v>
      </c>
      <c r="G25" s="3" t="str">
        <f t="shared" si="6"/>
        <v xml:space="preserve">0.159    </v>
      </c>
      <c r="I25" t="s">
        <v>220</v>
      </c>
      <c r="J25" s="5" t="s">
        <v>231</v>
      </c>
      <c r="K25" s="3" t="str">
        <f t="shared" si="4"/>
        <v>0.232 ***</v>
      </c>
      <c r="L25" s="3" t="str">
        <f t="shared" si="4"/>
        <v>0.971 ***</v>
      </c>
      <c r="M25" s="3"/>
      <c r="N25" s="3"/>
      <c r="O25" s="3"/>
      <c r="P25" s="3"/>
      <c r="R25" t="s">
        <v>22</v>
      </c>
      <c r="S25">
        <v>-5.53630432795864E-3</v>
      </c>
      <c r="T25">
        <v>0.49240555012972698</v>
      </c>
      <c r="X25" t="s">
        <v>95</v>
      </c>
      <c r="Y25" t="s">
        <v>100</v>
      </c>
      <c r="Z25" t="s">
        <v>105</v>
      </c>
      <c r="AA25" t="s">
        <v>110</v>
      </c>
      <c r="AB25" t="s">
        <v>115</v>
      </c>
      <c r="AD25" s="6">
        <f t="shared" si="2"/>
        <v>-0.20499999999999999</v>
      </c>
      <c r="AE25" s="6">
        <f t="shared" si="2"/>
        <v>-0.20200000000000001</v>
      </c>
      <c r="AF25" s="6">
        <f t="shared" si="2"/>
        <v>-0.36899999999999999</v>
      </c>
      <c r="AG25" s="6">
        <f t="shared" si="2"/>
        <v>-0.151</v>
      </c>
      <c r="AH25" s="6">
        <f t="shared" si="2"/>
        <v>0.159</v>
      </c>
      <c r="AJ25" t="str">
        <f t="shared" si="5"/>
        <v xml:space="preserve">    </v>
      </c>
      <c r="AK25" t="str">
        <f t="shared" si="5"/>
        <v xml:space="preserve"> *  </v>
      </c>
      <c r="AL25" t="str">
        <f t="shared" si="5"/>
        <v xml:space="preserve"> ***</v>
      </c>
      <c r="AM25" t="str">
        <f t="shared" si="5"/>
        <v xml:space="preserve">    </v>
      </c>
      <c r="AN25" t="str">
        <f t="shared" si="5"/>
        <v xml:space="preserve">    </v>
      </c>
    </row>
    <row r="26" spans="1:40" x14ac:dyDescent="0.25">
      <c r="B26" t="s">
        <v>232</v>
      </c>
      <c r="C26" s="3" t="str">
        <f t="shared" si="6"/>
        <v xml:space="preserve">0.203    </v>
      </c>
      <c r="D26" s="3" t="str">
        <f t="shared" si="6"/>
        <v xml:space="preserve">-0.096    </v>
      </c>
      <c r="E26" s="3" t="str">
        <f t="shared" si="6"/>
        <v xml:space="preserve">0.115    </v>
      </c>
      <c r="F26" s="3" t="str">
        <f t="shared" si="6"/>
        <v xml:space="preserve">-0.139    </v>
      </c>
      <c r="G26" s="3" t="str">
        <f t="shared" si="6"/>
        <v xml:space="preserve">0.137    </v>
      </c>
      <c r="R26" t="s">
        <v>23</v>
      </c>
      <c r="S26">
        <v>3.7325544071192603E-2</v>
      </c>
      <c r="T26">
        <v>0.46463873286282997</v>
      </c>
      <c r="X26" t="s">
        <v>96</v>
      </c>
      <c r="Y26" t="s">
        <v>101</v>
      </c>
      <c r="Z26" t="s">
        <v>106</v>
      </c>
      <c r="AA26" t="s">
        <v>111</v>
      </c>
      <c r="AB26" t="s">
        <v>116</v>
      </c>
      <c r="AD26" s="6">
        <f t="shared" si="2"/>
        <v>0.20300000000000001</v>
      </c>
      <c r="AE26" s="6">
        <f t="shared" si="2"/>
        <v>-9.6000000000000002E-2</v>
      </c>
      <c r="AF26" s="6">
        <f t="shared" si="2"/>
        <v>0.115</v>
      </c>
      <c r="AG26" s="6">
        <f t="shared" si="2"/>
        <v>-0.13900000000000001</v>
      </c>
      <c r="AH26" s="6">
        <f t="shared" si="2"/>
        <v>0.13700000000000001</v>
      </c>
      <c r="AJ26" t="str">
        <f t="shared" si="5"/>
        <v xml:space="preserve">    </v>
      </c>
      <c r="AK26" t="str">
        <f t="shared" si="5"/>
        <v xml:space="preserve">    </v>
      </c>
      <c r="AL26" t="str">
        <f t="shared" si="5"/>
        <v xml:space="preserve">    </v>
      </c>
      <c r="AM26" t="str">
        <f t="shared" si="5"/>
        <v xml:space="preserve">    </v>
      </c>
      <c r="AN26" t="str">
        <f t="shared" si="5"/>
        <v xml:space="preserve">    </v>
      </c>
    </row>
    <row r="27" spans="1:40" x14ac:dyDescent="0.25">
      <c r="B27" t="s">
        <v>231</v>
      </c>
      <c r="C27" s="3" t="str">
        <f t="shared" si="6"/>
        <v xml:space="preserve">-0.166    </v>
      </c>
      <c r="D27" s="3" t="str">
        <f t="shared" si="6"/>
        <v xml:space="preserve">0.019    </v>
      </c>
      <c r="E27" s="3" t="str">
        <f t="shared" si="6"/>
        <v xml:space="preserve">-0.002    </v>
      </c>
      <c r="F27" s="3" t="str">
        <f t="shared" si="6"/>
        <v xml:space="preserve">-0.168    </v>
      </c>
      <c r="G27" s="3" t="str">
        <f t="shared" si="6"/>
        <v xml:space="preserve">0.181    </v>
      </c>
      <c r="R27" t="s">
        <v>24</v>
      </c>
      <c r="S27">
        <v>0.33907332792657902</v>
      </c>
      <c r="T27">
        <v>0.23559705314465501</v>
      </c>
      <c r="X27" t="s">
        <v>97</v>
      </c>
      <c r="Y27" t="s">
        <v>102</v>
      </c>
      <c r="Z27" t="s">
        <v>107</v>
      </c>
      <c r="AA27" t="s">
        <v>112</v>
      </c>
      <c r="AB27" t="s">
        <v>117</v>
      </c>
      <c r="AD27" s="6">
        <f t="shared" si="2"/>
        <v>-0.16600000000000001</v>
      </c>
      <c r="AE27" s="6">
        <f t="shared" si="2"/>
        <v>1.9E-2</v>
      </c>
      <c r="AF27" s="6">
        <f t="shared" si="2"/>
        <v>-2E-3</v>
      </c>
      <c r="AG27" s="6">
        <f t="shared" si="2"/>
        <v>-0.16800000000000001</v>
      </c>
      <c r="AH27" s="6">
        <f t="shared" si="2"/>
        <v>0.18099999999999999</v>
      </c>
      <c r="AJ27" t="str">
        <f t="shared" si="5"/>
        <v xml:space="preserve">    </v>
      </c>
      <c r="AK27" t="str">
        <f t="shared" si="5"/>
        <v xml:space="preserve">    </v>
      </c>
      <c r="AL27" t="str">
        <f t="shared" si="5"/>
        <v xml:space="preserve">    </v>
      </c>
      <c r="AM27" t="str">
        <f t="shared" si="5"/>
        <v xml:space="preserve">    </v>
      </c>
      <c r="AN27" t="str">
        <f t="shared" si="5"/>
        <v xml:space="preserve">    </v>
      </c>
    </row>
    <row r="28" spans="1:40" x14ac:dyDescent="0.25">
      <c r="B28" t="s">
        <v>233</v>
      </c>
      <c r="C28" s="3" t="str">
        <f t="shared" si="6"/>
        <v xml:space="preserve">-0.533 ** </v>
      </c>
      <c r="D28" s="3" t="str">
        <f t="shared" si="6"/>
        <v>-0.514 ***</v>
      </c>
      <c r="E28" s="3" t="str">
        <f t="shared" si="6"/>
        <v>-0.498 ***</v>
      </c>
      <c r="F28" s="3" t="str">
        <f t="shared" si="6"/>
        <v xml:space="preserve">-0.342    </v>
      </c>
      <c r="G28" s="3" t="str">
        <f t="shared" si="6"/>
        <v xml:space="preserve">-0.643 ** </v>
      </c>
      <c r="M28" s="2"/>
      <c r="N28" s="2"/>
      <c r="O28" s="2"/>
      <c r="P28" s="2"/>
      <c r="Q28" s="2"/>
      <c r="R28" t="s">
        <v>25</v>
      </c>
      <c r="S28">
        <v>-0.25616994444411401</v>
      </c>
      <c r="T28">
        <v>0.32710396882166498</v>
      </c>
      <c r="X28" t="s">
        <v>98</v>
      </c>
      <c r="Y28" t="s">
        <v>103</v>
      </c>
      <c r="Z28" t="s">
        <v>108</v>
      </c>
      <c r="AA28" t="s">
        <v>113</v>
      </c>
      <c r="AB28" t="s">
        <v>118</v>
      </c>
      <c r="AD28" s="6">
        <f t="shared" si="2"/>
        <v>-0.53300000000000003</v>
      </c>
      <c r="AE28" s="6">
        <f t="shared" si="2"/>
        <v>-0.51400000000000001</v>
      </c>
      <c r="AF28" s="6">
        <f t="shared" si="2"/>
        <v>-0.498</v>
      </c>
      <c r="AG28" s="6">
        <f t="shared" si="2"/>
        <v>-0.34200000000000003</v>
      </c>
      <c r="AH28" s="6">
        <f t="shared" si="2"/>
        <v>-0.64300000000000002</v>
      </c>
      <c r="AJ28" t="str">
        <f t="shared" si="5"/>
        <v xml:space="preserve"> ** </v>
      </c>
      <c r="AK28" t="str">
        <f t="shared" si="5"/>
        <v xml:space="preserve"> ***</v>
      </c>
      <c r="AL28" t="str">
        <f t="shared" si="5"/>
        <v xml:space="preserve"> ***</v>
      </c>
      <c r="AM28" t="str">
        <f t="shared" si="5"/>
        <v xml:space="preserve">    </v>
      </c>
      <c r="AN28" t="str">
        <f t="shared" si="5"/>
        <v xml:space="preserve"> ** </v>
      </c>
    </row>
    <row r="29" spans="1:40" x14ac:dyDescent="0.25">
      <c r="B29" t="s">
        <v>230</v>
      </c>
      <c r="C29" s="3" t="str">
        <f t="shared" si="6"/>
        <v xml:space="preserve">0.031    </v>
      </c>
      <c r="D29" s="3" t="str">
        <f t="shared" si="6"/>
        <v xml:space="preserve">-0.065    </v>
      </c>
      <c r="E29" s="3" t="str">
        <f t="shared" si="6"/>
        <v xml:space="preserve">-0.097    </v>
      </c>
      <c r="F29" s="3" t="str">
        <f t="shared" si="6"/>
        <v xml:space="preserve">-0.099    </v>
      </c>
      <c r="G29" s="3" t="str">
        <f t="shared" si="6"/>
        <v xml:space="preserve">-0.137    </v>
      </c>
      <c r="R29" t="s">
        <v>26</v>
      </c>
      <c r="S29">
        <v>0.36271306778839202</v>
      </c>
      <c r="T29">
        <v>0.14550531310825801</v>
      </c>
      <c r="X29" t="s">
        <v>99</v>
      </c>
      <c r="Y29" t="s">
        <v>104</v>
      </c>
      <c r="Z29" t="s">
        <v>109</v>
      </c>
      <c r="AA29" t="s">
        <v>114</v>
      </c>
      <c r="AB29" t="s">
        <v>119</v>
      </c>
      <c r="AD29" s="6">
        <f t="shared" si="2"/>
        <v>3.1E-2</v>
      </c>
      <c r="AE29" s="6">
        <f t="shared" si="2"/>
        <v>-6.5000000000000002E-2</v>
      </c>
      <c r="AF29" s="6">
        <f t="shared" si="2"/>
        <v>-9.7000000000000003E-2</v>
      </c>
      <c r="AG29" s="6">
        <f t="shared" si="2"/>
        <v>-9.9000000000000005E-2</v>
      </c>
      <c r="AH29" s="6">
        <f t="shared" si="2"/>
        <v>-0.13700000000000001</v>
      </c>
      <c r="AJ29" t="str">
        <f t="shared" si="5"/>
        <v xml:space="preserve">    </v>
      </c>
      <c r="AK29" t="str">
        <f t="shared" si="5"/>
        <v xml:space="preserve">    </v>
      </c>
      <c r="AL29" t="str">
        <f t="shared" si="5"/>
        <v xml:space="preserve">    </v>
      </c>
      <c r="AM29" t="str">
        <f t="shared" si="5"/>
        <v xml:space="preserve">    </v>
      </c>
      <c r="AN29" t="str">
        <f t="shared" si="5"/>
        <v xml:space="preserve">    </v>
      </c>
    </row>
    <row r="30" spans="1:40" x14ac:dyDescent="0.25">
      <c r="C30" s="3"/>
      <c r="D30" s="3"/>
      <c r="E30" s="3"/>
      <c r="F30" s="3"/>
      <c r="G30" s="3"/>
      <c r="R30" t="s">
        <v>27</v>
      </c>
      <c r="S30">
        <v>-0.21892027485711199</v>
      </c>
      <c r="T30">
        <v>0.28216799839076001</v>
      </c>
      <c r="X30" s="2" t="s">
        <v>196</v>
      </c>
      <c r="Y30" s="2" t="s">
        <v>197</v>
      </c>
    </row>
    <row r="31" spans="1:40" x14ac:dyDescent="0.25">
      <c r="R31" t="s">
        <v>28</v>
      </c>
      <c r="S31">
        <v>-0.16519710854379799</v>
      </c>
      <c r="T31">
        <v>0.384663845759604</v>
      </c>
      <c r="X31" t="s">
        <v>120</v>
      </c>
      <c r="Y31" t="s">
        <v>143</v>
      </c>
      <c r="AD31" s="6">
        <f t="shared" ref="AD31:AE53" si="7">ROUND(_xlfn.XLOOKUP(X31,$R:$R,$S:$S,0),3)</f>
        <v>0.35599999999999998</v>
      </c>
      <c r="AE31" s="6">
        <f t="shared" si="7"/>
        <v>0.93200000000000005</v>
      </c>
      <c r="AJ31" t="str">
        <f t="shared" ref="AJ31:AK53" si="8">IF(_xlfn.XLOOKUP(X31,$R:$R,$T:$T,0)&lt;0.01, " ***",IF(_xlfn.XLOOKUP(X31,$R:$R,$T:$T,0)&lt;0.05, " ** ",IF(_xlfn.XLOOKUP(X31,$R:$R,$T:$T,0)&lt;0.1, " *  ","    ")))</f>
        <v xml:space="preserve"> ***</v>
      </c>
      <c r="AK31" t="str">
        <f t="shared" si="8"/>
        <v xml:space="preserve"> ***</v>
      </c>
    </row>
    <row r="32" spans="1:40" x14ac:dyDescent="0.25">
      <c r="A32" s="10" t="s">
        <v>286</v>
      </c>
      <c r="B32" s="10"/>
      <c r="C32" s="10"/>
      <c r="D32" s="10"/>
      <c r="E32" s="10"/>
      <c r="F32" s="10"/>
      <c r="G32" s="10"/>
      <c r="R32" t="s">
        <v>29</v>
      </c>
      <c r="S32">
        <v>-0.39306959447753098</v>
      </c>
      <c r="T32">
        <v>0.28736938861186401</v>
      </c>
      <c r="X32" t="s">
        <v>121</v>
      </c>
      <c r="Y32" t="s">
        <v>144</v>
      </c>
      <c r="AD32" s="6">
        <f t="shared" si="7"/>
        <v>0.42899999999999999</v>
      </c>
      <c r="AE32" s="6">
        <f t="shared" si="7"/>
        <v>0.89300000000000002</v>
      </c>
      <c r="AJ32" t="str">
        <f t="shared" si="8"/>
        <v xml:space="preserve"> ***</v>
      </c>
      <c r="AK32" t="str">
        <f t="shared" si="8"/>
        <v xml:space="preserve"> ***</v>
      </c>
    </row>
    <row r="33" spans="1:37" x14ac:dyDescent="0.25">
      <c r="C33" s="5" t="s">
        <v>229</v>
      </c>
      <c r="D33" s="5" t="s">
        <v>283</v>
      </c>
      <c r="E33" s="5" t="s">
        <v>231</v>
      </c>
      <c r="F33" s="5" t="s">
        <v>232</v>
      </c>
      <c r="G33" s="5" t="s">
        <v>233</v>
      </c>
      <c r="R33" t="s">
        <v>30</v>
      </c>
      <c r="S33">
        <v>0.44468639095333401</v>
      </c>
      <c r="T33">
        <v>0.14018447568341</v>
      </c>
      <c r="X33" t="s">
        <v>122</v>
      </c>
      <c r="Y33" t="s">
        <v>145</v>
      </c>
      <c r="AD33" s="6">
        <f t="shared" si="7"/>
        <v>0.439</v>
      </c>
      <c r="AE33" s="6">
        <f t="shared" si="7"/>
        <v>0.89500000000000002</v>
      </c>
      <c r="AJ33" t="str">
        <f t="shared" si="8"/>
        <v xml:space="preserve"> ***</v>
      </c>
      <c r="AK33" t="str">
        <f t="shared" si="8"/>
        <v xml:space="preserve"> ***</v>
      </c>
    </row>
    <row r="34" spans="1:37" x14ac:dyDescent="0.25">
      <c r="A34" t="s">
        <v>167</v>
      </c>
      <c r="B34" t="s">
        <v>168</v>
      </c>
      <c r="C34" s="3" t="str">
        <f>IF(AD57="","",TEXT(AD57,"0.000")&amp;AJ57)</f>
        <v xml:space="preserve">-0.202 ** </v>
      </c>
      <c r="D34" s="3" t="str">
        <f t="shared" ref="D34:G47" si="9">IF(AE57="","",TEXT(AE57,"0.000")&amp;AK57)</f>
        <v xml:space="preserve">0.260 ** </v>
      </c>
      <c r="E34" s="3" t="str">
        <f t="shared" si="9"/>
        <v xml:space="preserve">0.227 ** </v>
      </c>
      <c r="F34" s="3" t="str">
        <f t="shared" si="9"/>
        <v/>
      </c>
      <c r="G34" s="3" t="str">
        <f t="shared" si="9"/>
        <v>0.235 ***</v>
      </c>
      <c r="R34" t="s">
        <v>31</v>
      </c>
      <c r="S34">
        <v>0.52396032961959305</v>
      </c>
      <c r="T34">
        <v>2.7373640584303398E-2</v>
      </c>
      <c r="X34" t="s">
        <v>123</v>
      </c>
      <c r="Y34" t="s">
        <v>146</v>
      </c>
      <c r="AD34" s="6">
        <f t="shared" si="7"/>
        <v>0.52500000000000002</v>
      </c>
      <c r="AE34" s="6">
        <f t="shared" si="7"/>
        <v>0.83599999999999997</v>
      </c>
      <c r="AJ34" t="str">
        <f t="shared" si="8"/>
        <v xml:space="preserve"> ***</v>
      </c>
      <c r="AK34" t="str">
        <f t="shared" si="8"/>
        <v xml:space="preserve"> ***</v>
      </c>
    </row>
    <row r="35" spans="1:37" x14ac:dyDescent="0.25">
      <c r="B35" t="s">
        <v>169</v>
      </c>
      <c r="C35" s="3" t="str">
        <f t="shared" ref="C35:C47" si="10">IF(AD58="","",TEXT(AD58,"0.000")&amp;AJ58)</f>
        <v>0.464 ***</v>
      </c>
      <c r="D35" s="3" t="str">
        <f t="shared" si="9"/>
        <v>-0.325 ***</v>
      </c>
      <c r="E35" s="3" t="str">
        <f t="shared" si="9"/>
        <v/>
      </c>
      <c r="F35" s="3" t="str">
        <f t="shared" si="9"/>
        <v/>
      </c>
      <c r="G35" s="3" t="str">
        <f t="shared" si="9"/>
        <v>-0.239 ***</v>
      </c>
      <c r="R35" t="s">
        <v>32</v>
      </c>
      <c r="S35">
        <v>-0.63915543333072</v>
      </c>
      <c r="T35">
        <v>7.1987492640923995E-2</v>
      </c>
      <c r="X35" t="s">
        <v>124</v>
      </c>
      <c r="Y35" t="s">
        <v>147</v>
      </c>
      <c r="AD35" s="6">
        <f t="shared" si="7"/>
        <v>0.43099999999999999</v>
      </c>
      <c r="AE35" s="6">
        <f t="shared" si="7"/>
        <v>0.89900000000000002</v>
      </c>
      <c r="AJ35" t="str">
        <f t="shared" si="8"/>
        <v xml:space="preserve"> ***</v>
      </c>
      <c r="AK35" t="str">
        <f t="shared" si="8"/>
        <v xml:space="preserve"> ***</v>
      </c>
    </row>
    <row r="36" spans="1:37" x14ac:dyDescent="0.25">
      <c r="A36" t="s">
        <v>170</v>
      </c>
      <c r="B36" t="s">
        <v>171</v>
      </c>
      <c r="C36" s="3" t="str">
        <f t="shared" si="10"/>
        <v>-0.227 ***</v>
      </c>
      <c r="D36" s="3" t="str">
        <f t="shared" si="9"/>
        <v/>
      </c>
      <c r="E36" s="3" t="str">
        <f t="shared" si="9"/>
        <v>0.308 ***</v>
      </c>
      <c r="F36" s="3" t="str">
        <f t="shared" si="9"/>
        <v/>
      </c>
      <c r="G36" s="3" t="str">
        <f t="shared" si="9"/>
        <v>0.243 ***</v>
      </c>
      <c r="R36" t="s">
        <v>33</v>
      </c>
      <c r="S36">
        <v>-0.568215752142055</v>
      </c>
      <c r="T36">
        <v>0.13397442380799601</v>
      </c>
      <c r="X36" t="s">
        <v>125</v>
      </c>
      <c r="Y36" t="s">
        <v>148</v>
      </c>
      <c r="AD36" s="6">
        <f t="shared" si="7"/>
        <v>0.81899999999999995</v>
      </c>
      <c r="AE36" s="6">
        <f t="shared" si="7"/>
        <v>0.50900000000000001</v>
      </c>
      <c r="AJ36" t="str">
        <f t="shared" si="8"/>
        <v xml:space="preserve"> ***</v>
      </c>
      <c r="AK36" t="str">
        <f t="shared" si="8"/>
        <v xml:space="preserve"> ***</v>
      </c>
    </row>
    <row r="37" spans="1:37" x14ac:dyDescent="0.25">
      <c r="A37" t="s">
        <v>172</v>
      </c>
      <c r="B37" t="s">
        <v>173</v>
      </c>
      <c r="C37" s="3" t="str">
        <f t="shared" si="10"/>
        <v/>
      </c>
      <c r="D37" s="3" t="str">
        <f t="shared" si="9"/>
        <v>-0.200 ***</v>
      </c>
      <c r="E37" s="3" t="str">
        <f t="shared" si="9"/>
        <v/>
      </c>
      <c r="F37" s="3" t="str">
        <f t="shared" si="9"/>
        <v/>
      </c>
      <c r="G37" s="3" t="str">
        <f t="shared" si="9"/>
        <v xml:space="preserve">-0.140 ** </v>
      </c>
      <c r="R37" t="s">
        <v>34</v>
      </c>
      <c r="S37">
        <v>-0.79144427275761098</v>
      </c>
      <c r="T37">
        <v>0.12156048118827401</v>
      </c>
      <c r="X37" t="s">
        <v>126</v>
      </c>
      <c r="Y37" t="s">
        <v>149</v>
      </c>
      <c r="AD37" s="6">
        <f t="shared" si="7"/>
        <v>0.624</v>
      </c>
      <c r="AE37" s="6">
        <f t="shared" si="7"/>
        <v>0.75800000000000001</v>
      </c>
      <c r="AJ37" t="str">
        <f t="shared" si="8"/>
        <v xml:space="preserve"> ***</v>
      </c>
      <c r="AK37" t="str">
        <f t="shared" si="8"/>
        <v xml:space="preserve"> ***</v>
      </c>
    </row>
    <row r="38" spans="1:37" x14ac:dyDescent="0.25">
      <c r="A38" t="s">
        <v>174</v>
      </c>
      <c r="B38" t="s">
        <v>175</v>
      </c>
      <c r="C38" s="3" t="str">
        <f t="shared" si="10"/>
        <v>0.355 ***</v>
      </c>
      <c r="D38" s="3" t="str">
        <f t="shared" si="9"/>
        <v>0.404 ***</v>
      </c>
      <c r="E38" s="3" t="str">
        <f t="shared" si="9"/>
        <v>0.293 ***</v>
      </c>
      <c r="F38" s="3" t="str">
        <f t="shared" si="9"/>
        <v/>
      </c>
      <c r="G38" s="3" t="str">
        <f t="shared" si="9"/>
        <v/>
      </c>
      <c r="K38" s="2"/>
      <c r="L38" s="2"/>
      <c r="R38" t="s">
        <v>35</v>
      </c>
      <c r="S38">
        <v>0.43200699817111599</v>
      </c>
      <c r="T38">
        <v>0.13432216613403999</v>
      </c>
      <c r="X38" t="s">
        <v>127</v>
      </c>
      <c r="Y38" t="s">
        <v>150</v>
      </c>
      <c r="AD38" s="6">
        <f t="shared" si="7"/>
        <v>0.39</v>
      </c>
      <c r="AE38" s="6">
        <f t="shared" si="7"/>
        <v>0.91800000000000004</v>
      </c>
      <c r="AJ38" t="str">
        <f t="shared" si="8"/>
        <v xml:space="preserve"> ***</v>
      </c>
      <c r="AK38" t="str">
        <f t="shared" si="8"/>
        <v xml:space="preserve"> ***</v>
      </c>
    </row>
    <row r="39" spans="1:37" x14ac:dyDescent="0.25">
      <c r="A39" t="s">
        <v>176</v>
      </c>
      <c r="B39" t="s">
        <v>179</v>
      </c>
      <c r="C39" s="3" t="str">
        <f t="shared" si="10"/>
        <v/>
      </c>
      <c r="D39" s="3" t="str">
        <f t="shared" si="9"/>
        <v/>
      </c>
      <c r="E39" s="3" t="str">
        <f t="shared" si="9"/>
        <v>-0.356 ***</v>
      </c>
      <c r="F39" s="3" t="str">
        <f t="shared" si="9"/>
        <v/>
      </c>
      <c r="G39" s="3" t="str">
        <f t="shared" si="9"/>
        <v/>
      </c>
      <c r="R39" t="s">
        <v>36</v>
      </c>
      <c r="S39">
        <v>0.63755318212439505</v>
      </c>
      <c r="T39">
        <v>3.4633425931768201E-3</v>
      </c>
      <c r="X39" t="s">
        <v>128</v>
      </c>
      <c r="Y39" t="s">
        <v>151</v>
      </c>
      <c r="AD39" s="6">
        <f t="shared" si="7"/>
        <v>-0.54500000000000004</v>
      </c>
      <c r="AE39" s="6">
        <f t="shared" si="7"/>
        <v>0.82199999999999995</v>
      </c>
      <c r="AJ39" t="str">
        <f t="shared" si="8"/>
        <v xml:space="preserve"> ***</v>
      </c>
      <c r="AK39" t="str">
        <f t="shared" si="8"/>
        <v xml:space="preserve"> ***</v>
      </c>
    </row>
    <row r="40" spans="1:37" x14ac:dyDescent="0.25">
      <c r="A40" t="s">
        <v>180</v>
      </c>
      <c r="B40" t="s">
        <v>291</v>
      </c>
      <c r="C40" s="3" t="str">
        <f t="shared" si="10"/>
        <v>-0.390 ***</v>
      </c>
      <c r="D40" s="3" t="str">
        <f t="shared" si="9"/>
        <v/>
      </c>
      <c r="E40" s="3" t="str">
        <f t="shared" si="9"/>
        <v xml:space="preserve">0.106 *  </v>
      </c>
      <c r="F40" s="3" t="str">
        <f t="shared" si="9"/>
        <v/>
      </c>
      <c r="G40" s="3" t="str">
        <f t="shared" si="9"/>
        <v>0.530 ***</v>
      </c>
      <c r="R40" t="s">
        <v>37</v>
      </c>
      <c r="S40">
        <v>-6.9356496956998696E-3</v>
      </c>
      <c r="T40">
        <v>0.48950334117326</v>
      </c>
      <c r="X40" t="s">
        <v>129</v>
      </c>
      <c r="Y40" t="s">
        <v>152</v>
      </c>
      <c r="AD40" s="6">
        <f t="shared" si="7"/>
        <v>0.56599999999999995</v>
      </c>
      <c r="AE40" s="6">
        <f t="shared" si="7"/>
        <v>0.81799999999999995</v>
      </c>
      <c r="AJ40" t="str">
        <f t="shared" si="8"/>
        <v xml:space="preserve"> ***</v>
      </c>
      <c r="AK40" t="str">
        <f t="shared" si="8"/>
        <v xml:space="preserve"> ***</v>
      </c>
    </row>
    <row r="41" spans="1:37" x14ac:dyDescent="0.25">
      <c r="A41" t="s">
        <v>183</v>
      </c>
      <c r="B41" t="s">
        <v>292</v>
      </c>
      <c r="C41" s="3" t="str">
        <f t="shared" si="10"/>
        <v xml:space="preserve">-0.148 ** </v>
      </c>
      <c r="D41" s="3" t="str">
        <f t="shared" si="9"/>
        <v/>
      </c>
      <c r="E41" s="3" t="str">
        <f t="shared" si="9"/>
        <v/>
      </c>
      <c r="F41" s="3" t="str">
        <f t="shared" si="9"/>
        <v/>
      </c>
      <c r="G41" s="3" t="str">
        <f t="shared" si="9"/>
        <v/>
      </c>
      <c r="R41" t="s">
        <v>38</v>
      </c>
      <c r="S41">
        <v>0.18683958651216501</v>
      </c>
      <c r="T41">
        <v>0.302945793982627</v>
      </c>
      <c r="X41" t="s">
        <v>130</v>
      </c>
      <c r="Y41" t="s">
        <v>153</v>
      </c>
      <c r="AD41" s="6">
        <f t="shared" si="7"/>
        <v>-0.35199999999999998</v>
      </c>
      <c r="AE41" s="6">
        <f t="shared" si="7"/>
        <v>0.93</v>
      </c>
      <c r="AJ41" t="str">
        <f t="shared" si="8"/>
        <v xml:space="preserve"> ***</v>
      </c>
      <c r="AK41" t="str">
        <f t="shared" si="8"/>
        <v xml:space="preserve"> ***</v>
      </c>
    </row>
    <row r="42" spans="1:37" x14ac:dyDescent="0.25">
      <c r="B42" t="s">
        <v>184</v>
      </c>
      <c r="C42" s="3" t="str">
        <f t="shared" si="10"/>
        <v/>
      </c>
      <c r="D42" s="3" t="str">
        <f t="shared" si="9"/>
        <v/>
      </c>
      <c r="E42" s="3" t="str">
        <f t="shared" si="9"/>
        <v/>
      </c>
      <c r="F42" s="3" t="str">
        <f t="shared" si="9"/>
        <v/>
      </c>
      <c r="G42" s="3" t="str">
        <f t="shared" si="9"/>
        <v>0.235 ***</v>
      </c>
      <c r="R42" t="s">
        <v>39</v>
      </c>
      <c r="S42">
        <v>0.39044729939818701</v>
      </c>
      <c r="T42">
        <v>0.17510054003342901</v>
      </c>
      <c r="X42" t="s">
        <v>131</v>
      </c>
      <c r="Y42" t="s">
        <v>154</v>
      </c>
      <c r="AD42" s="6">
        <f t="shared" si="7"/>
        <v>0.48499999999999999</v>
      </c>
      <c r="AE42" s="6">
        <f t="shared" si="7"/>
        <v>0.86199999999999999</v>
      </c>
      <c r="AJ42" t="str">
        <f t="shared" si="8"/>
        <v xml:space="preserve"> ***</v>
      </c>
      <c r="AK42" t="str">
        <f t="shared" si="8"/>
        <v xml:space="preserve"> ***</v>
      </c>
    </row>
    <row r="43" spans="1:37" x14ac:dyDescent="0.25">
      <c r="A43" t="s">
        <v>190</v>
      </c>
      <c r="B43" t="s">
        <v>293</v>
      </c>
      <c r="C43" s="3" t="str">
        <f t="shared" si="10"/>
        <v/>
      </c>
      <c r="D43" s="3" t="str">
        <f t="shared" si="9"/>
        <v/>
      </c>
      <c r="E43" s="3" t="str">
        <f t="shared" si="9"/>
        <v/>
      </c>
      <c r="F43" s="3" t="str">
        <f t="shared" si="9"/>
        <v/>
      </c>
      <c r="G43" s="3" t="str">
        <f t="shared" si="9"/>
        <v>-0.330 ***</v>
      </c>
      <c r="R43" t="s">
        <v>40</v>
      </c>
      <c r="S43">
        <v>5.6818467663811802E-2</v>
      </c>
      <c r="T43">
        <v>0.448092694440061</v>
      </c>
      <c r="X43" t="s">
        <v>132</v>
      </c>
      <c r="Y43" t="s">
        <v>155</v>
      </c>
      <c r="AD43" s="6">
        <f t="shared" si="7"/>
        <v>0.45300000000000001</v>
      </c>
      <c r="AE43" s="6">
        <f t="shared" si="7"/>
        <v>0.879</v>
      </c>
      <c r="AJ43" t="str">
        <f t="shared" si="8"/>
        <v xml:space="preserve"> ***</v>
      </c>
      <c r="AK43" t="str">
        <f t="shared" si="8"/>
        <v xml:space="preserve"> ***</v>
      </c>
    </row>
    <row r="44" spans="1:37" x14ac:dyDescent="0.25">
      <c r="B44" t="s">
        <v>191</v>
      </c>
      <c r="C44" s="3" t="str">
        <f t="shared" si="10"/>
        <v>0.225 ***</v>
      </c>
      <c r="D44" s="3" t="str">
        <f t="shared" si="9"/>
        <v/>
      </c>
      <c r="E44" s="3" t="str">
        <f t="shared" si="9"/>
        <v/>
      </c>
      <c r="F44" s="3" t="str">
        <f t="shared" si="9"/>
        <v>-0.009 ***</v>
      </c>
      <c r="G44" s="3" t="str">
        <f t="shared" si="9"/>
        <v/>
      </c>
      <c r="R44" t="s">
        <v>41</v>
      </c>
      <c r="S44">
        <v>0.76651737782254603</v>
      </c>
      <c r="T44" s="1">
        <v>5.1678817835853997E-4</v>
      </c>
      <c r="X44" t="s">
        <v>133</v>
      </c>
      <c r="Y44" t="s">
        <v>156</v>
      </c>
      <c r="AD44" s="6">
        <f t="shared" si="7"/>
        <v>-0.56599999999999995</v>
      </c>
      <c r="AE44" s="6">
        <f t="shared" si="7"/>
        <v>0.80600000000000005</v>
      </c>
      <c r="AJ44" t="str">
        <f t="shared" si="8"/>
        <v xml:space="preserve"> ***</v>
      </c>
      <c r="AK44" t="str">
        <f t="shared" si="8"/>
        <v xml:space="preserve"> ***</v>
      </c>
    </row>
    <row r="45" spans="1:37" x14ac:dyDescent="0.25">
      <c r="A45" t="s">
        <v>187</v>
      </c>
      <c r="B45" t="s">
        <v>294</v>
      </c>
      <c r="C45" s="3" t="str">
        <f>IF(AD68="","",TEXT(AD68,"0.000")&amp;AJ68)</f>
        <v>0.292 ***</v>
      </c>
      <c r="D45" s="3" t="str">
        <f t="shared" si="9"/>
        <v/>
      </c>
      <c r="E45" s="3" t="str">
        <f t="shared" si="9"/>
        <v/>
      </c>
      <c r="F45" s="3" t="str">
        <f t="shared" si="9"/>
        <v>0.460 ***</v>
      </c>
      <c r="G45" s="3" t="str">
        <f t="shared" si="9"/>
        <v>-0.242 ***</v>
      </c>
      <c r="R45" t="s">
        <v>42</v>
      </c>
      <c r="S45">
        <v>0.481573248742733</v>
      </c>
      <c r="T45">
        <v>2.4019979436417E-2</v>
      </c>
      <c r="X45" t="s">
        <v>134</v>
      </c>
      <c r="Y45" t="s">
        <v>157</v>
      </c>
      <c r="AD45" s="6">
        <f t="shared" si="7"/>
        <v>0.63600000000000001</v>
      </c>
      <c r="AE45" s="6">
        <f t="shared" si="7"/>
        <v>0.76500000000000001</v>
      </c>
      <c r="AJ45" t="str">
        <f t="shared" si="8"/>
        <v xml:space="preserve"> ***</v>
      </c>
      <c r="AK45" t="str">
        <f t="shared" si="8"/>
        <v xml:space="preserve"> ***</v>
      </c>
    </row>
    <row r="46" spans="1:37" x14ac:dyDescent="0.25">
      <c r="B46" t="s">
        <v>189</v>
      </c>
      <c r="C46" s="3" t="str">
        <f t="shared" si="10"/>
        <v/>
      </c>
      <c r="D46" s="3" t="str">
        <f t="shared" si="9"/>
        <v xml:space="preserve">-0.041    </v>
      </c>
      <c r="E46" s="3" t="str">
        <f t="shared" si="9"/>
        <v>-0.397 ***</v>
      </c>
      <c r="F46" s="3" t="str">
        <f t="shared" si="9"/>
        <v/>
      </c>
      <c r="G46" s="3" t="str">
        <f t="shared" si="9"/>
        <v/>
      </c>
      <c r="R46" t="s">
        <v>43</v>
      </c>
      <c r="S46">
        <v>0.20691968658241899</v>
      </c>
      <c r="T46">
        <v>0.30132619726012</v>
      </c>
      <c r="X46" t="s">
        <v>135</v>
      </c>
      <c r="Y46" t="s">
        <v>158</v>
      </c>
      <c r="AD46" s="6">
        <f t="shared" si="7"/>
        <v>0.34499999999999997</v>
      </c>
      <c r="AE46" s="6">
        <f t="shared" si="7"/>
        <v>0.93200000000000005</v>
      </c>
      <c r="AJ46" t="str">
        <f t="shared" si="8"/>
        <v xml:space="preserve"> ***</v>
      </c>
      <c r="AK46" t="str">
        <f t="shared" si="8"/>
        <v xml:space="preserve"> ***</v>
      </c>
    </row>
    <row r="47" spans="1:37" x14ac:dyDescent="0.25">
      <c r="A47" t="s">
        <v>193</v>
      </c>
      <c r="B47" t="s">
        <v>194</v>
      </c>
      <c r="C47" s="3" t="str">
        <f t="shared" si="10"/>
        <v xml:space="preserve">-0.135 *  </v>
      </c>
      <c r="D47" s="3" t="str">
        <f t="shared" si="9"/>
        <v xml:space="preserve">-0.113 *  </v>
      </c>
      <c r="E47" s="3" t="str">
        <f t="shared" si="9"/>
        <v/>
      </c>
      <c r="F47" s="3" t="str">
        <f t="shared" si="9"/>
        <v>-0.520 ***</v>
      </c>
      <c r="G47" s="3" t="str">
        <f t="shared" si="9"/>
        <v/>
      </c>
      <c r="R47" t="s">
        <v>44</v>
      </c>
      <c r="S47">
        <v>0.29511503862758698</v>
      </c>
      <c r="T47">
        <v>0.23063594248991501</v>
      </c>
      <c r="X47" t="s">
        <v>136</v>
      </c>
      <c r="Y47" t="s">
        <v>159</v>
      </c>
      <c r="AD47" s="6">
        <f t="shared" si="7"/>
        <v>0.29699999999999999</v>
      </c>
      <c r="AE47" s="6">
        <f t="shared" si="7"/>
        <v>0.95299999999999996</v>
      </c>
      <c r="AJ47" t="str">
        <f t="shared" si="8"/>
        <v xml:space="preserve"> ***</v>
      </c>
      <c r="AK47" t="str">
        <f t="shared" si="8"/>
        <v xml:space="preserve"> ***</v>
      </c>
    </row>
    <row r="48" spans="1:37" x14ac:dyDescent="0.25">
      <c r="R48" t="s">
        <v>45</v>
      </c>
      <c r="S48">
        <v>0.33627167059434698</v>
      </c>
      <c r="T48">
        <v>0.163586339967878</v>
      </c>
      <c r="X48" t="s">
        <v>137</v>
      </c>
      <c r="Y48" t="s">
        <v>160</v>
      </c>
      <c r="AD48" s="6">
        <f t="shared" si="7"/>
        <v>0.41699999999999998</v>
      </c>
      <c r="AE48" s="6">
        <f t="shared" si="7"/>
        <v>0.90600000000000003</v>
      </c>
      <c r="AJ48" t="str">
        <f t="shared" si="8"/>
        <v xml:space="preserve"> ***</v>
      </c>
      <c r="AK48" t="str">
        <f t="shared" si="8"/>
        <v xml:space="preserve"> ***</v>
      </c>
    </row>
    <row r="49" spans="18:40" x14ac:dyDescent="0.25">
      <c r="R49" t="s">
        <v>46</v>
      </c>
      <c r="S49">
        <v>-0.34493050176047002</v>
      </c>
      <c r="T49">
        <v>6.51296870944124E-2</v>
      </c>
      <c r="X49" t="s">
        <v>138</v>
      </c>
      <c r="Y49" t="s">
        <v>161</v>
      </c>
      <c r="AD49" s="6">
        <f t="shared" si="7"/>
        <v>0.60299999999999998</v>
      </c>
      <c r="AE49" s="6">
        <f t="shared" si="7"/>
        <v>0.79200000000000004</v>
      </c>
      <c r="AJ49" t="str">
        <f t="shared" si="8"/>
        <v xml:space="preserve"> ***</v>
      </c>
      <c r="AK49" t="str">
        <f t="shared" si="8"/>
        <v xml:space="preserve"> ***</v>
      </c>
    </row>
    <row r="50" spans="18:40" x14ac:dyDescent="0.25">
      <c r="R50" t="s">
        <v>47</v>
      </c>
      <c r="S50">
        <v>-0.92467227857138901</v>
      </c>
      <c r="T50">
        <v>1.82767071752076E-3</v>
      </c>
      <c r="X50" t="s">
        <v>139</v>
      </c>
      <c r="Y50" t="s">
        <v>162</v>
      </c>
      <c r="AD50" s="6">
        <f t="shared" si="7"/>
        <v>0.80600000000000005</v>
      </c>
      <c r="AE50" s="6">
        <f t="shared" si="7"/>
        <v>0.53</v>
      </c>
      <c r="AJ50" t="str">
        <f t="shared" si="8"/>
        <v xml:space="preserve"> ***</v>
      </c>
      <c r="AK50" t="str">
        <f t="shared" si="8"/>
        <v xml:space="preserve"> ***</v>
      </c>
    </row>
    <row r="51" spans="18:40" x14ac:dyDescent="0.25">
      <c r="R51" t="s">
        <v>48</v>
      </c>
      <c r="S51">
        <v>-0.45969233531728199</v>
      </c>
      <c r="T51">
        <v>0.11265218919948899</v>
      </c>
      <c r="X51" t="s">
        <v>140</v>
      </c>
      <c r="Y51" t="s">
        <v>163</v>
      </c>
      <c r="AD51" s="6">
        <f t="shared" si="7"/>
        <v>0.53400000000000003</v>
      </c>
      <c r="AE51" s="6">
        <f t="shared" si="7"/>
        <v>0.84</v>
      </c>
      <c r="AJ51" t="str">
        <f t="shared" si="8"/>
        <v xml:space="preserve"> ***</v>
      </c>
      <c r="AK51" t="str">
        <f t="shared" si="8"/>
        <v xml:space="preserve"> ***</v>
      </c>
    </row>
    <row r="52" spans="18:40" x14ac:dyDescent="0.25">
      <c r="R52" t="s">
        <v>49</v>
      </c>
      <c r="S52">
        <v>0.71186735946805502</v>
      </c>
      <c r="T52">
        <v>5.1941797792623902E-2</v>
      </c>
      <c r="X52" t="s">
        <v>141</v>
      </c>
      <c r="Y52" t="s">
        <v>164</v>
      </c>
      <c r="AD52" s="6">
        <f t="shared" si="7"/>
        <v>-0.35199999999999998</v>
      </c>
      <c r="AE52" s="6">
        <f t="shared" si="7"/>
        <v>0.93</v>
      </c>
      <c r="AJ52" t="str">
        <f t="shared" si="8"/>
        <v xml:space="preserve"> ***</v>
      </c>
      <c r="AK52" t="str">
        <f t="shared" si="8"/>
        <v xml:space="preserve"> ***</v>
      </c>
    </row>
    <row r="53" spans="18:40" x14ac:dyDescent="0.25">
      <c r="R53" t="s">
        <v>50</v>
      </c>
      <c r="S53">
        <v>-0.44549876474132599</v>
      </c>
      <c r="T53">
        <v>0.105588644248585</v>
      </c>
      <c r="X53" t="s">
        <v>142</v>
      </c>
      <c r="Y53" t="s">
        <v>165</v>
      </c>
      <c r="AD53" s="6">
        <f t="shared" si="7"/>
        <v>0.23200000000000001</v>
      </c>
      <c r="AE53" s="6">
        <f t="shared" si="7"/>
        <v>0.97099999999999997</v>
      </c>
      <c r="AJ53" t="str">
        <f t="shared" si="8"/>
        <v xml:space="preserve"> ***</v>
      </c>
      <c r="AK53" t="str">
        <f t="shared" si="8"/>
        <v xml:space="preserve"> ***</v>
      </c>
    </row>
    <row r="54" spans="18:40" x14ac:dyDescent="0.25">
      <c r="R54" t="s">
        <v>51</v>
      </c>
      <c r="S54">
        <v>-0.47966082469611498</v>
      </c>
      <c r="T54">
        <v>9.6239864024710801E-3</v>
      </c>
      <c r="AD54" t="str">
        <f>IF(_xlfn.XLOOKUP(X29,$R:$R,$T:$T,0)&lt;0.01, " ***",IF(_xlfn.XLOOKUP(X29,$R:$R,$T:$T,0)&lt;0.05, " ** ",IF(_xlfn.XLOOKUP(X29,$R:$R,$T:$T,0)&lt;0.1, " *  ","    ")))</f>
        <v xml:space="preserve">    </v>
      </c>
      <c r="AE54" t="str">
        <f>IF(_xlfn.XLOOKUP(Y29,$R:$R,$T:$T,0)&lt;0.01, " ***",IF(_xlfn.XLOOKUP(Y29,$R:$R,$T:$T,0)&lt;0.05, " ** ",IF(_xlfn.XLOOKUP(Y29,$R:$R,$T:$T,0)&lt;0.1, " *  ","    ")))</f>
        <v xml:space="preserve">    </v>
      </c>
      <c r="AF54" t="str">
        <f>IF(_xlfn.XLOOKUP(Z29,$R:$R,$T:$T,0)&lt;0.01, " ***",IF(_xlfn.XLOOKUP(Z29,$R:$R,$T:$T,0)&lt;0.05, " ** ",IF(_xlfn.XLOOKUP(Z29,$R:$R,$T:$T,0)&lt;0.1, " *  ","    ")))</f>
        <v xml:space="preserve">    </v>
      </c>
      <c r="AG54" t="str">
        <f>IF(_xlfn.XLOOKUP(AA29,$R:$R,$T:$T,0)&lt;0.01, " ***",IF(_xlfn.XLOOKUP(AA29,$R:$R,$T:$T,0)&lt;0.05, " ** ",IF(_xlfn.XLOOKUP(AA29,$R:$R,$T:$T,0)&lt;0.1, " *  ","    ")))</f>
        <v xml:space="preserve">    </v>
      </c>
      <c r="AH54" t="str">
        <f>IF(_xlfn.XLOOKUP(AB29,$R:$R,$T:$T,0)&lt;0.01, " ***",IF(_xlfn.XLOOKUP(AB29,$R:$R,$T:$T,0)&lt;0.05, " ** ",IF(_xlfn.XLOOKUP(AB29,$R:$R,$T:$T,0)&lt;0.1, " *  ","    ")))</f>
        <v xml:space="preserve">    </v>
      </c>
    </row>
    <row r="55" spans="18:40" x14ac:dyDescent="0.25">
      <c r="R55" t="s">
        <v>52</v>
      </c>
      <c r="S55">
        <v>-0.24671681688167801</v>
      </c>
      <c r="T55">
        <v>0.120284300966711</v>
      </c>
      <c r="X55" s="7" t="s">
        <v>282</v>
      </c>
    </row>
    <row r="56" spans="18:40" x14ac:dyDescent="0.25">
      <c r="R56" t="s">
        <v>53</v>
      </c>
      <c r="S56">
        <v>-0.47861180066603398</v>
      </c>
      <c r="T56">
        <v>7.6639084950253997E-2</v>
      </c>
      <c r="X56">
        <v>1</v>
      </c>
      <c r="Y56">
        <v>2</v>
      </c>
      <c r="Z56">
        <v>3</v>
      </c>
      <c r="AA56">
        <v>4</v>
      </c>
      <c r="AB56">
        <v>5</v>
      </c>
    </row>
    <row r="57" spans="18:40" x14ac:dyDescent="0.25">
      <c r="R57" t="s">
        <v>54</v>
      </c>
      <c r="S57">
        <v>0.39526358884149099</v>
      </c>
      <c r="T57">
        <v>0.18337019353150699</v>
      </c>
      <c r="X57" t="s">
        <v>250</v>
      </c>
      <c r="Y57" t="s">
        <v>259</v>
      </c>
      <c r="Z57" t="s">
        <v>265</v>
      </c>
      <c r="AB57" t="s">
        <v>274</v>
      </c>
      <c r="AD57" s="6">
        <f>ROUND(_xlfn.XLOOKUP(X57,$R:$R,$S:$S,0),3)</f>
        <v>-0.20200000000000001</v>
      </c>
      <c r="AE57" s="6">
        <f t="shared" ref="AE57:AH70" si="11">ROUND(_xlfn.XLOOKUP(Y57,$R:$R,$S:$S,0),3)</f>
        <v>0.26</v>
      </c>
      <c r="AF57" s="6">
        <f t="shared" si="11"/>
        <v>0.22700000000000001</v>
      </c>
      <c r="AG57" s="6"/>
      <c r="AH57" s="6">
        <f t="shared" si="11"/>
        <v>0.23499999999999999</v>
      </c>
      <c r="AJ57" t="str">
        <f>IF(_xlfn.XLOOKUP(X57,$R:$R,$T:$T,0)&lt;0.01, " ***",IF(_xlfn.XLOOKUP(X57,$R:$R,$T:$T,0)&lt;0.05, " ** ",IF(_xlfn.XLOOKUP(X57,$R:$R,$T:$T,0)&lt;0.1, " *  ","    ")))</f>
        <v xml:space="preserve"> ** </v>
      </c>
      <c r="AK57" t="str">
        <f>IF(_xlfn.XLOOKUP(Y57,$R:$R,$T:$T,0)&lt;0.01, " ***",IF(_xlfn.XLOOKUP(Y57,$R:$R,$T:$T,0)&lt;0.05, " ** ",IF(_xlfn.XLOOKUP(Y57,$R:$R,$T:$T,0)&lt;0.1, " *  ","    ")))</f>
        <v xml:space="preserve"> ** </v>
      </c>
      <c r="AL57" t="str">
        <f>IF(_xlfn.XLOOKUP(Z57,$R:$R,$T:$T,0)&lt;0.01, " ***",IF(_xlfn.XLOOKUP(Z57,$R:$R,$T:$T,0)&lt;0.05, " ** ",IF(_xlfn.XLOOKUP(Z57,$R:$R,$T:$T,0)&lt;0.1, " *  ","    ")))</f>
        <v xml:space="preserve"> ** </v>
      </c>
      <c r="AN57" t="str">
        <f>IF(_xlfn.XLOOKUP(AB57,$R:$R,$T:$T,0)&lt;0.01, " ***",IF(_xlfn.XLOOKUP(AB57,$R:$R,$T:$T,0)&lt;0.05, " ** ",IF(_xlfn.XLOOKUP(AB57,$R:$R,$T:$T,0)&lt;0.1, " *  ","    ")))</f>
        <v xml:space="preserve"> ***</v>
      </c>
    </row>
    <row r="58" spans="18:40" x14ac:dyDescent="0.25">
      <c r="R58" t="s">
        <v>55</v>
      </c>
      <c r="S58">
        <v>1.5933183761537399E-2</v>
      </c>
      <c r="T58">
        <v>0.48243008077284399</v>
      </c>
      <c r="X58" t="s">
        <v>251</v>
      </c>
      <c r="Y58" t="s">
        <v>260</v>
      </c>
      <c r="AB58" t="s">
        <v>275</v>
      </c>
      <c r="AD58" s="6">
        <f t="shared" ref="AD58:AD70" si="12">ROUND(_xlfn.XLOOKUP(X58,$R:$R,$S:$S,0),3)</f>
        <v>0.46400000000000002</v>
      </c>
      <c r="AE58" s="6">
        <f t="shared" si="11"/>
        <v>-0.32500000000000001</v>
      </c>
      <c r="AF58" s="6"/>
      <c r="AG58" s="6"/>
      <c r="AH58" s="6">
        <f t="shared" si="11"/>
        <v>-0.23899999999999999</v>
      </c>
      <c r="AJ58" t="str">
        <f t="shared" ref="AJ58:AK70" si="13">IF(_xlfn.XLOOKUP(X58,$R:$R,$T:$T,0)&lt;0.01, " ***",IF(_xlfn.XLOOKUP(X58,$R:$R,$T:$T,0)&lt;0.05, " ** ",IF(_xlfn.XLOOKUP(X58,$R:$R,$T:$T,0)&lt;0.1, " *  ","    ")))</f>
        <v xml:space="preserve"> ***</v>
      </c>
      <c r="AK58" t="str">
        <f t="shared" si="13"/>
        <v xml:space="preserve"> ***</v>
      </c>
      <c r="AN58" t="str">
        <f t="shared" ref="AN58:AN68" si="14">IF(_xlfn.XLOOKUP(AB58,$R:$R,$T:$T,0)&lt;0.01, " ***",IF(_xlfn.XLOOKUP(AB58,$R:$R,$T:$T,0)&lt;0.05, " ** ",IF(_xlfn.XLOOKUP(AB58,$R:$R,$T:$T,0)&lt;0.1, " *  ","    ")))</f>
        <v xml:space="preserve"> ***</v>
      </c>
    </row>
    <row r="59" spans="18:40" x14ac:dyDescent="0.25">
      <c r="R59" t="s">
        <v>56</v>
      </c>
      <c r="S59">
        <v>-1.04631160794792</v>
      </c>
      <c r="T59" s="1">
        <v>2.3723220697879901E-6</v>
      </c>
      <c r="X59" t="s">
        <v>252</v>
      </c>
      <c r="Z59" t="s">
        <v>266</v>
      </c>
      <c r="AB59" t="s">
        <v>277</v>
      </c>
      <c r="AD59" s="6">
        <f t="shared" si="12"/>
        <v>-0.22700000000000001</v>
      </c>
      <c r="AE59" s="6"/>
      <c r="AF59" s="6">
        <f t="shared" ref="AF59:AF69" si="15">ROUND(_xlfn.XLOOKUP(Z59,$R:$R,$S:$S,0),3)</f>
        <v>0.308</v>
      </c>
      <c r="AG59" s="6"/>
      <c r="AH59" s="6">
        <f t="shared" si="11"/>
        <v>0.24299999999999999</v>
      </c>
      <c r="AJ59" t="str">
        <f t="shared" si="13"/>
        <v xml:space="preserve"> ***</v>
      </c>
      <c r="AL59" t="str">
        <f t="shared" ref="AL59:AL69" si="16">IF(_xlfn.XLOOKUP(Z59,$R:$R,$T:$T,0)&lt;0.01, " ***",IF(_xlfn.XLOOKUP(Z59,$R:$R,$T:$T,0)&lt;0.05, " ** ",IF(_xlfn.XLOOKUP(Z59,$R:$R,$T:$T,0)&lt;0.1, " *  ","    ")))</f>
        <v xml:space="preserve"> ***</v>
      </c>
      <c r="AN59" t="str">
        <f t="shared" si="14"/>
        <v xml:space="preserve"> ***</v>
      </c>
    </row>
    <row r="60" spans="18:40" x14ac:dyDescent="0.25">
      <c r="R60" t="s">
        <v>57</v>
      </c>
      <c r="S60">
        <v>0.41676089555306201</v>
      </c>
      <c r="T60">
        <v>5.1679798459942097E-2</v>
      </c>
      <c r="Y60" t="s">
        <v>261</v>
      </c>
      <c r="AB60" t="s">
        <v>276</v>
      </c>
      <c r="AD60" s="6"/>
      <c r="AE60" s="6">
        <f t="shared" si="11"/>
        <v>-0.2</v>
      </c>
      <c r="AF60" s="6"/>
      <c r="AG60" s="6"/>
      <c r="AH60" s="6">
        <f t="shared" si="11"/>
        <v>-0.14000000000000001</v>
      </c>
      <c r="AK60" t="str">
        <f t="shared" si="13"/>
        <v xml:space="preserve"> ***</v>
      </c>
      <c r="AN60" t="str">
        <f t="shared" si="14"/>
        <v xml:space="preserve"> ** </v>
      </c>
    </row>
    <row r="61" spans="18:40" x14ac:dyDescent="0.25">
      <c r="R61" t="s">
        <v>58</v>
      </c>
      <c r="S61">
        <v>-0.38838220602085599</v>
      </c>
      <c r="T61">
        <v>0.136051255186974</v>
      </c>
      <c r="X61" t="s">
        <v>253</v>
      </c>
      <c r="Y61" t="s">
        <v>262</v>
      </c>
      <c r="Z61" t="s">
        <v>267</v>
      </c>
      <c r="AD61" s="6">
        <f t="shared" si="12"/>
        <v>0.35499999999999998</v>
      </c>
      <c r="AE61" s="6">
        <f t="shared" si="11"/>
        <v>0.40400000000000003</v>
      </c>
      <c r="AF61" s="6">
        <f t="shared" si="15"/>
        <v>0.29299999999999998</v>
      </c>
      <c r="AG61" s="6"/>
      <c r="AH61" s="6"/>
      <c r="AJ61" t="str">
        <f t="shared" si="13"/>
        <v xml:space="preserve"> ***</v>
      </c>
      <c r="AK61" t="str">
        <f t="shared" si="13"/>
        <v xml:space="preserve"> ***</v>
      </c>
      <c r="AL61" t="str">
        <f t="shared" si="16"/>
        <v xml:space="preserve"> ***</v>
      </c>
    </row>
    <row r="62" spans="18:40" x14ac:dyDescent="0.25">
      <c r="R62" t="s">
        <v>59</v>
      </c>
      <c r="S62">
        <v>0.51242652288366197</v>
      </c>
      <c r="T62">
        <v>0.116114958330652</v>
      </c>
      <c r="Z62" t="s">
        <v>268</v>
      </c>
      <c r="AD62" s="6"/>
      <c r="AE62" s="6"/>
      <c r="AF62" s="6">
        <f t="shared" si="15"/>
        <v>-0.35599999999999998</v>
      </c>
      <c r="AG62" s="6"/>
      <c r="AH62" s="6"/>
      <c r="AL62" t="str">
        <f t="shared" si="16"/>
        <v xml:space="preserve"> ***</v>
      </c>
    </row>
    <row r="63" spans="18:40" x14ac:dyDescent="0.25">
      <c r="R63" t="s">
        <v>60</v>
      </c>
      <c r="S63">
        <v>0.27033335432050398</v>
      </c>
      <c r="T63">
        <v>0.273349429117899</v>
      </c>
      <c r="X63" t="s">
        <v>254</v>
      </c>
      <c r="Z63" t="s">
        <v>269</v>
      </c>
      <c r="AB63" t="s">
        <v>278</v>
      </c>
      <c r="AD63" s="6">
        <f t="shared" si="12"/>
        <v>-0.39</v>
      </c>
      <c r="AE63" s="6"/>
      <c r="AF63" s="6">
        <f t="shared" si="15"/>
        <v>0.106</v>
      </c>
      <c r="AG63" s="6"/>
      <c r="AH63" s="6">
        <f t="shared" si="11"/>
        <v>0.53</v>
      </c>
      <c r="AJ63" t="str">
        <f t="shared" si="13"/>
        <v xml:space="preserve"> ***</v>
      </c>
      <c r="AL63" t="str">
        <f t="shared" si="16"/>
        <v xml:space="preserve"> *  </v>
      </c>
      <c r="AN63" t="str">
        <f t="shared" si="14"/>
        <v xml:space="preserve"> ***</v>
      </c>
    </row>
    <row r="64" spans="18:40" x14ac:dyDescent="0.25">
      <c r="R64" t="s">
        <v>61</v>
      </c>
      <c r="S64">
        <v>-0.62290181210794604</v>
      </c>
      <c r="T64">
        <v>1.4909820959137799E-2</v>
      </c>
      <c r="X64" t="s">
        <v>255</v>
      </c>
      <c r="AD64" s="6">
        <f t="shared" si="12"/>
        <v>-0.14799999999999999</v>
      </c>
      <c r="AE64" s="6"/>
      <c r="AF64" s="6"/>
      <c r="AG64" s="6"/>
      <c r="AH64" s="6"/>
      <c r="AJ64" t="str">
        <f t="shared" si="13"/>
        <v xml:space="preserve"> ** </v>
      </c>
    </row>
    <row r="65" spans="18:40" x14ac:dyDescent="0.25">
      <c r="R65" t="s">
        <v>62</v>
      </c>
      <c r="S65">
        <v>0.83711450600570503</v>
      </c>
      <c r="T65">
        <v>3.1344639947012902E-3</v>
      </c>
      <c r="AB65" t="s">
        <v>279</v>
      </c>
      <c r="AD65" s="6"/>
      <c r="AE65" s="6"/>
      <c r="AF65" s="6"/>
      <c r="AG65" s="6"/>
      <c r="AH65" s="6">
        <f t="shared" si="11"/>
        <v>0.23499999999999999</v>
      </c>
      <c r="AN65" t="str">
        <f t="shared" si="14"/>
        <v xml:space="preserve"> ***</v>
      </c>
    </row>
    <row r="66" spans="18:40" x14ac:dyDescent="0.25">
      <c r="R66" t="s">
        <v>63</v>
      </c>
      <c r="S66">
        <v>-0.31502502627971601</v>
      </c>
      <c r="T66">
        <v>0.26171855660405202</v>
      </c>
      <c r="AB66" t="s">
        <v>280</v>
      </c>
      <c r="AD66" s="6"/>
      <c r="AE66" s="6"/>
      <c r="AF66" s="6"/>
      <c r="AG66" s="6"/>
      <c r="AH66" s="6">
        <f t="shared" si="11"/>
        <v>-0.33</v>
      </c>
      <c r="AN66" t="str">
        <f t="shared" si="14"/>
        <v xml:space="preserve"> ***</v>
      </c>
    </row>
    <row r="67" spans="18:40" x14ac:dyDescent="0.25">
      <c r="R67" t="s">
        <v>64</v>
      </c>
      <c r="S67">
        <v>0.426732400726552</v>
      </c>
      <c r="T67">
        <v>0.21487477152338999</v>
      </c>
      <c r="X67" t="s">
        <v>256</v>
      </c>
      <c r="AA67" t="s">
        <v>271</v>
      </c>
      <c r="AD67" s="6">
        <f t="shared" si="12"/>
        <v>0.22500000000000001</v>
      </c>
      <c r="AE67" s="6"/>
      <c r="AF67" s="6"/>
      <c r="AG67" s="6">
        <f t="shared" ref="AG67:AG70" si="17">ROUND(_xlfn.XLOOKUP(AA67,$R:$R,$S:$S,0),3)</f>
        <v>-8.9999999999999993E-3</v>
      </c>
      <c r="AH67" s="6"/>
      <c r="AJ67" t="str">
        <f t="shared" si="13"/>
        <v xml:space="preserve"> ***</v>
      </c>
      <c r="AM67" t="str">
        <f t="shared" ref="AM67:AM70" si="18">IF(_xlfn.XLOOKUP(AA77,$R:$R,$T:$T,0)&lt;0.01, " ***",IF(_xlfn.XLOOKUP(AA77,$R:$R,$T:$T,0)&lt;0.05, " ** ",IF(_xlfn.XLOOKUP(AA77,$R:$R,$T:$T,0)&lt;0.1, " *  ","    ")))</f>
        <v xml:space="preserve"> ***</v>
      </c>
    </row>
    <row r="68" spans="18:40" x14ac:dyDescent="0.25">
      <c r="R68" t="s">
        <v>65</v>
      </c>
      <c r="S68">
        <v>0.73967104237438697</v>
      </c>
      <c r="T68">
        <v>3.2943893564670299E-2</v>
      </c>
      <c r="X68" t="s">
        <v>257</v>
      </c>
      <c r="AA68" t="s">
        <v>272</v>
      </c>
      <c r="AB68" t="s">
        <v>281</v>
      </c>
      <c r="AD68" s="6">
        <f t="shared" si="12"/>
        <v>0.29199999999999998</v>
      </c>
      <c r="AE68" s="6"/>
      <c r="AF68" s="6"/>
      <c r="AG68" s="6">
        <f t="shared" si="17"/>
        <v>0.46</v>
      </c>
      <c r="AH68" s="6">
        <f t="shared" si="11"/>
        <v>-0.24199999999999999</v>
      </c>
      <c r="AJ68" t="str">
        <f t="shared" si="13"/>
        <v xml:space="preserve"> ***</v>
      </c>
      <c r="AM68" t="str">
        <f t="shared" si="18"/>
        <v xml:space="preserve"> ***</v>
      </c>
      <c r="AN68" t="str">
        <f t="shared" si="14"/>
        <v xml:space="preserve"> ***</v>
      </c>
    </row>
    <row r="69" spans="18:40" x14ac:dyDescent="0.25">
      <c r="R69" t="s">
        <v>66</v>
      </c>
      <c r="S69">
        <v>1.8543911403323801</v>
      </c>
      <c r="T69" s="1">
        <v>1.11022302462515E-16</v>
      </c>
      <c r="Y69" t="s">
        <v>263</v>
      </c>
      <c r="Z69" t="s">
        <v>270</v>
      </c>
      <c r="AD69" s="6"/>
      <c r="AE69" s="6">
        <f t="shared" si="11"/>
        <v>-4.1000000000000002E-2</v>
      </c>
      <c r="AF69" s="6">
        <f t="shared" si="15"/>
        <v>-0.39700000000000002</v>
      </c>
      <c r="AG69" s="6"/>
      <c r="AH69" s="6"/>
      <c r="AK69" t="str">
        <f t="shared" si="13"/>
        <v xml:space="preserve">    </v>
      </c>
      <c r="AL69" t="str">
        <f t="shared" si="16"/>
        <v xml:space="preserve"> ***</v>
      </c>
    </row>
    <row r="70" spans="18:40" x14ac:dyDescent="0.25">
      <c r="R70" t="s">
        <v>67</v>
      </c>
      <c r="S70">
        <v>1.35285963908814</v>
      </c>
      <c r="T70" s="1">
        <v>2.8528124470517101E-6</v>
      </c>
      <c r="X70" t="s">
        <v>258</v>
      </c>
      <c r="Y70" t="s">
        <v>264</v>
      </c>
      <c r="AA70" t="s">
        <v>273</v>
      </c>
      <c r="AD70" s="6">
        <f t="shared" si="12"/>
        <v>-0.13500000000000001</v>
      </c>
      <c r="AE70" s="6">
        <f t="shared" si="11"/>
        <v>-0.113</v>
      </c>
      <c r="AF70" s="6"/>
      <c r="AG70" s="6">
        <f t="shared" si="17"/>
        <v>-0.52</v>
      </c>
      <c r="AH70" s="6"/>
      <c r="AJ70" t="str">
        <f t="shared" si="13"/>
        <v xml:space="preserve"> *  </v>
      </c>
      <c r="AK70" t="str">
        <f t="shared" si="13"/>
        <v xml:space="preserve"> *  </v>
      </c>
      <c r="AM70" t="str">
        <f t="shared" si="18"/>
        <v xml:space="preserve"> ***</v>
      </c>
    </row>
    <row r="71" spans="18:40" x14ac:dyDescent="0.25">
      <c r="R71" t="s">
        <v>68</v>
      </c>
      <c r="S71">
        <v>1.0682627595415199</v>
      </c>
      <c r="T71">
        <v>1.2730818184917201E-3</v>
      </c>
    </row>
    <row r="72" spans="18:40" x14ac:dyDescent="0.25">
      <c r="R72" t="s">
        <v>69</v>
      </c>
      <c r="S72">
        <v>1.2014534149990499</v>
      </c>
      <c r="T72">
        <v>9.4290167525923306E-3</v>
      </c>
    </row>
    <row r="73" spans="18:40" x14ac:dyDescent="0.25">
      <c r="R73" t="s">
        <v>70</v>
      </c>
      <c r="S73">
        <v>-0.20716989998977001</v>
      </c>
      <c r="T73">
        <v>0.28533265235126498</v>
      </c>
    </row>
    <row r="74" spans="18:40" x14ac:dyDescent="0.25">
      <c r="R74" t="s">
        <v>71</v>
      </c>
      <c r="S74">
        <v>0.44821687422283402</v>
      </c>
      <c r="T74">
        <v>2.1325238250329299E-2</v>
      </c>
    </row>
    <row r="75" spans="18:40" x14ac:dyDescent="0.25">
      <c r="R75" t="s">
        <v>72</v>
      </c>
      <c r="S75">
        <v>0.54274895734401096</v>
      </c>
      <c r="T75">
        <v>1.2172162295510901E-2</v>
      </c>
    </row>
    <row r="76" spans="18:40" x14ac:dyDescent="0.25">
      <c r="R76" t="s">
        <v>73</v>
      </c>
      <c r="S76">
        <v>0.30504337410120103</v>
      </c>
      <c r="T76">
        <v>0.18416365673672</v>
      </c>
    </row>
    <row r="77" spans="18:40" x14ac:dyDescent="0.25">
      <c r="R77" t="s">
        <v>74</v>
      </c>
      <c r="S77">
        <v>2.34349005758589E-2</v>
      </c>
      <c r="T77">
        <v>0.47961992481467702</v>
      </c>
    </row>
    <row r="78" spans="18:40" x14ac:dyDescent="0.25">
      <c r="R78" t="s">
        <v>75</v>
      </c>
      <c r="S78">
        <v>1.52862810115493E-2</v>
      </c>
      <c r="T78">
        <v>0.487887843212719</v>
      </c>
    </row>
    <row r="79" spans="18:40" x14ac:dyDescent="0.25">
      <c r="R79" t="s">
        <v>76</v>
      </c>
      <c r="S79">
        <v>0.44558330128315699</v>
      </c>
      <c r="T79">
        <v>7.8304655160492606E-2</v>
      </c>
    </row>
    <row r="80" spans="18:40" x14ac:dyDescent="0.25">
      <c r="R80" t="s">
        <v>77</v>
      </c>
      <c r="S80">
        <v>0.13216254042933401</v>
      </c>
      <c r="T80">
        <v>0.37421791441986602</v>
      </c>
    </row>
    <row r="81" spans="18:20" x14ac:dyDescent="0.25">
      <c r="R81" t="s">
        <v>78</v>
      </c>
      <c r="S81">
        <v>0.58592490246932905</v>
      </c>
      <c r="T81">
        <v>0.11634789202828</v>
      </c>
    </row>
    <row r="82" spans="18:20" x14ac:dyDescent="0.25">
      <c r="R82" t="s">
        <v>79</v>
      </c>
      <c r="S82">
        <v>-0.23400451777030301</v>
      </c>
      <c r="T82">
        <v>0.345676267744632</v>
      </c>
    </row>
    <row r="83" spans="18:20" x14ac:dyDescent="0.25">
      <c r="R83" t="s">
        <v>80</v>
      </c>
      <c r="S83">
        <v>-0.24534934254937499</v>
      </c>
      <c r="T83">
        <v>0.259617338105185</v>
      </c>
    </row>
    <row r="84" spans="18:20" x14ac:dyDescent="0.25">
      <c r="R84" t="s">
        <v>81</v>
      </c>
      <c r="S84">
        <v>1.47889107899706</v>
      </c>
      <c r="T84" s="1">
        <v>7.6592149401699604E-6</v>
      </c>
    </row>
    <row r="85" spans="18:20" x14ac:dyDescent="0.25">
      <c r="R85" t="s">
        <v>82</v>
      </c>
      <c r="S85">
        <v>0.83015435554670103</v>
      </c>
      <c r="T85">
        <v>9.1002406540054894E-3</v>
      </c>
    </row>
    <row r="86" spans="18:20" x14ac:dyDescent="0.25">
      <c r="R86" t="s">
        <v>83</v>
      </c>
      <c r="S86">
        <v>-0.22707621350023</v>
      </c>
      <c r="T86">
        <v>0.30603115147608201</v>
      </c>
    </row>
    <row r="87" spans="18:20" x14ac:dyDescent="0.25">
      <c r="R87" t="s">
        <v>84</v>
      </c>
      <c r="S87">
        <v>0.425294283606648</v>
      </c>
      <c r="T87">
        <v>0.22137199212946099</v>
      </c>
    </row>
    <row r="88" spans="18:20" x14ac:dyDescent="0.25">
      <c r="R88" t="s">
        <v>85</v>
      </c>
      <c r="S88">
        <v>-0.77908881876388802</v>
      </c>
      <c r="T88">
        <v>3.27085318609142E-2</v>
      </c>
    </row>
    <row r="89" spans="18:20" x14ac:dyDescent="0.25">
      <c r="R89" t="s">
        <v>86</v>
      </c>
      <c r="S89">
        <v>1.3319277875322599</v>
      </c>
      <c r="T89" s="1">
        <v>1.02949779239636E-4</v>
      </c>
    </row>
    <row r="90" spans="18:20" x14ac:dyDescent="0.25">
      <c r="R90" t="s">
        <v>87</v>
      </c>
      <c r="S90">
        <v>0.73274018655657203</v>
      </c>
      <c r="T90">
        <v>2.45918683111233E-2</v>
      </c>
    </row>
    <row r="91" spans="18:20" x14ac:dyDescent="0.25">
      <c r="R91" t="s">
        <v>88</v>
      </c>
      <c r="S91">
        <v>-0.20166211137110501</v>
      </c>
      <c r="T91">
        <v>0.33472978487495197</v>
      </c>
    </row>
    <row r="92" spans="18:20" x14ac:dyDescent="0.25">
      <c r="R92" t="s">
        <v>89</v>
      </c>
      <c r="S92">
        <v>0.134207729456682</v>
      </c>
      <c r="T92">
        <v>0.413478466824165</v>
      </c>
    </row>
    <row r="93" spans="18:20" x14ac:dyDescent="0.25">
      <c r="R93" t="s">
        <v>90</v>
      </c>
      <c r="S93">
        <v>-0.35100042731567699</v>
      </c>
      <c r="T93">
        <v>0.15996108373038101</v>
      </c>
    </row>
    <row r="94" spans="18:20" x14ac:dyDescent="0.25">
      <c r="R94" t="s">
        <v>91</v>
      </c>
      <c r="S94">
        <v>-0.26383312616534099</v>
      </c>
      <c r="T94">
        <v>0.124142846290992</v>
      </c>
    </row>
    <row r="95" spans="18:20" x14ac:dyDescent="0.25">
      <c r="R95" t="s">
        <v>92</v>
      </c>
      <c r="S95">
        <v>-0.74142677461919904</v>
      </c>
      <c r="T95">
        <v>2.5470350195605498E-3</v>
      </c>
    </row>
    <row r="96" spans="18:20" x14ac:dyDescent="0.25">
      <c r="R96" t="s">
        <v>93</v>
      </c>
      <c r="S96">
        <v>-6.3601006198176199E-2</v>
      </c>
      <c r="T96">
        <v>0.43119142006311101</v>
      </c>
    </row>
    <row r="97" spans="18:20" x14ac:dyDescent="0.25">
      <c r="R97" t="s">
        <v>94</v>
      </c>
      <c r="S97">
        <v>-1.3672985736266401E-2</v>
      </c>
      <c r="T97">
        <v>0.486711276727049</v>
      </c>
    </row>
    <row r="98" spans="18:20" x14ac:dyDescent="0.25">
      <c r="R98" t="s">
        <v>235</v>
      </c>
      <c r="S98">
        <v>-8.7887526649609804E-2</v>
      </c>
      <c r="T98">
        <v>0.24602951178922799</v>
      </c>
    </row>
    <row r="99" spans="18:20" x14ac:dyDescent="0.25">
      <c r="R99" t="s">
        <v>236</v>
      </c>
      <c r="S99">
        <v>8.2691316820606806E-2</v>
      </c>
      <c r="T99">
        <v>0.138068096811723</v>
      </c>
    </row>
    <row r="100" spans="18:20" x14ac:dyDescent="0.25">
      <c r="R100" t="s">
        <v>237</v>
      </c>
      <c r="S100">
        <v>0.111983364696095</v>
      </c>
      <c r="T100">
        <v>0.103621544662419</v>
      </c>
    </row>
    <row r="101" spans="18:20" x14ac:dyDescent="0.25">
      <c r="R101" t="s">
        <v>238</v>
      </c>
      <c r="S101">
        <v>8.6125956678820295E-2</v>
      </c>
      <c r="T101">
        <v>0.29238678838608401</v>
      </c>
    </row>
    <row r="102" spans="18:20" x14ac:dyDescent="0.25">
      <c r="R102" t="s">
        <v>239</v>
      </c>
      <c r="S102">
        <v>8.5596543451595605E-2</v>
      </c>
      <c r="T102">
        <v>0.28526768704679301</v>
      </c>
    </row>
    <row r="103" spans="18:20" x14ac:dyDescent="0.25">
      <c r="R103" t="s">
        <v>240</v>
      </c>
      <c r="S103">
        <v>-3.1536554520102802E-2</v>
      </c>
      <c r="T103">
        <v>0.39339218701588902</v>
      </c>
    </row>
    <row r="104" spans="18:20" x14ac:dyDescent="0.25">
      <c r="R104" t="s">
        <v>241</v>
      </c>
      <c r="S104">
        <v>-5.3771390057137401E-2</v>
      </c>
      <c r="T104">
        <v>0.19548201617625199</v>
      </c>
    </row>
    <row r="105" spans="18:20" x14ac:dyDescent="0.25">
      <c r="R105" t="s">
        <v>242</v>
      </c>
      <c r="S105">
        <v>-1.16837335057154E-2</v>
      </c>
      <c r="T105">
        <v>0.43392103313084401</v>
      </c>
    </row>
    <row r="106" spans="18:20" x14ac:dyDescent="0.25">
      <c r="R106" t="s">
        <v>243</v>
      </c>
      <c r="S106">
        <v>9.8557149744177203E-2</v>
      </c>
      <c r="T106">
        <v>0.16575363528874301</v>
      </c>
    </row>
    <row r="107" spans="18:20" x14ac:dyDescent="0.25">
      <c r="R107" t="s">
        <v>244</v>
      </c>
      <c r="S107">
        <v>-0.11708888004491499</v>
      </c>
      <c r="T107">
        <v>0.17675298259271</v>
      </c>
    </row>
    <row r="108" spans="18:20" x14ac:dyDescent="0.25">
      <c r="R108" t="s">
        <v>245</v>
      </c>
      <c r="S108">
        <v>2.1203518305724998E-2</v>
      </c>
      <c r="T108">
        <v>0.40079512083505098</v>
      </c>
    </row>
    <row r="109" spans="18:20" x14ac:dyDescent="0.25">
      <c r="R109" t="s">
        <v>246</v>
      </c>
      <c r="S109">
        <v>-9.4502836341164201E-2</v>
      </c>
      <c r="T109">
        <v>2.8390211789519899E-2</v>
      </c>
    </row>
    <row r="110" spans="18:20" x14ac:dyDescent="0.25">
      <c r="R110" t="s">
        <v>247</v>
      </c>
      <c r="S110">
        <v>-2.3551127701310799E-2</v>
      </c>
      <c r="T110">
        <v>0.34209008419979198</v>
      </c>
    </row>
    <row r="111" spans="18:20" x14ac:dyDescent="0.25">
      <c r="R111" t="s">
        <v>248</v>
      </c>
      <c r="S111">
        <v>-0.15391610120316701</v>
      </c>
      <c r="T111">
        <v>4.6079732680644997E-2</v>
      </c>
    </row>
    <row r="112" spans="18:20" x14ac:dyDescent="0.25">
      <c r="R112" t="s">
        <v>249</v>
      </c>
      <c r="S112">
        <v>6.1894196550500498E-2</v>
      </c>
      <c r="T112">
        <v>0.29126377289470601</v>
      </c>
    </row>
    <row r="113" spans="18:20" x14ac:dyDescent="0.25">
      <c r="R113" t="s">
        <v>250</v>
      </c>
      <c r="S113">
        <v>-0.20238990269037399</v>
      </c>
      <c r="T113">
        <v>2.3098935933065699E-2</v>
      </c>
    </row>
    <row r="114" spans="18:20" x14ac:dyDescent="0.25">
      <c r="R114" t="s">
        <v>251</v>
      </c>
      <c r="S114">
        <v>0.46431811974612303</v>
      </c>
      <c r="T114" s="1">
        <v>1.90648294773332E-6</v>
      </c>
    </row>
    <row r="115" spans="18:20" x14ac:dyDescent="0.25">
      <c r="R115" t="s">
        <v>252</v>
      </c>
      <c r="S115">
        <v>-0.22695269112429001</v>
      </c>
      <c r="T115">
        <v>5.0623060289215396E-3</v>
      </c>
    </row>
    <row r="116" spans="18:20" x14ac:dyDescent="0.25">
      <c r="R116" t="s">
        <v>253</v>
      </c>
      <c r="S116">
        <v>0.35460481078967598</v>
      </c>
      <c r="T116" s="1">
        <v>3.82698714787022E-5</v>
      </c>
    </row>
    <row r="117" spans="18:20" x14ac:dyDescent="0.25">
      <c r="R117" t="s">
        <v>254</v>
      </c>
      <c r="S117">
        <v>-0.38976623678248201</v>
      </c>
      <c r="T117" s="1">
        <v>1.3403962922931001E-6</v>
      </c>
    </row>
    <row r="118" spans="18:20" x14ac:dyDescent="0.25">
      <c r="R118" t="s">
        <v>255</v>
      </c>
      <c r="S118">
        <v>-0.14786231031253899</v>
      </c>
      <c r="T118">
        <v>3.7254840560510198E-2</v>
      </c>
    </row>
    <row r="119" spans="18:20" x14ac:dyDescent="0.25">
      <c r="R119" t="s">
        <v>256</v>
      </c>
      <c r="S119">
        <v>0.22514963329018101</v>
      </c>
      <c r="T119">
        <v>6.1105203095715901E-3</v>
      </c>
    </row>
    <row r="120" spans="18:20" x14ac:dyDescent="0.25">
      <c r="R120" t="s">
        <v>257</v>
      </c>
      <c r="S120">
        <v>0.29227084239295897</v>
      </c>
      <c r="T120" s="1">
        <v>8.9330858600411499E-5</v>
      </c>
    </row>
    <row r="121" spans="18:20" x14ac:dyDescent="0.25">
      <c r="R121" t="s">
        <v>258</v>
      </c>
      <c r="S121">
        <v>-0.134875192153356</v>
      </c>
      <c r="T121">
        <v>5.2181061503083902E-2</v>
      </c>
    </row>
    <row r="122" spans="18:20" x14ac:dyDescent="0.25">
      <c r="R122" t="s">
        <v>259</v>
      </c>
      <c r="S122">
        <v>0.26036561909289702</v>
      </c>
      <c r="T122">
        <v>1.1063002083954301E-2</v>
      </c>
    </row>
    <row r="123" spans="18:20" x14ac:dyDescent="0.25">
      <c r="R123" t="s">
        <v>260</v>
      </c>
      <c r="S123">
        <v>-0.32456676835145198</v>
      </c>
      <c r="T123" s="1">
        <v>5.1011190732175304E-4</v>
      </c>
    </row>
    <row r="124" spans="18:20" x14ac:dyDescent="0.25">
      <c r="R124" t="s">
        <v>261</v>
      </c>
      <c r="S124">
        <v>-0.199766334559874</v>
      </c>
      <c r="T124">
        <v>6.6923706130685903E-3</v>
      </c>
    </row>
    <row r="125" spans="18:20" x14ac:dyDescent="0.25">
      <c r="R125" t="s">
        <v>262</v>
      </c>
      <c r="S125">
        <v>0.40380583729505398</v>
      </c>
      <c r="T125" s="1">
        <v>7.3293950952901799E-7</v>
      </c>
    </row>
    <row r="126" spans="18:20" x14ac:dyDescent="0.25">
      <c r="R126" t="s">
        <v>263</v>
      </c>
      <c r="S126">
        <v>-4.1344314204773899E-2</v>
      </c>
      <c r="T126">
        <v>0.29376228419628603</v>
      </c>
    </row>
    <row r="127" spans="18:20" x14ac:dyDescent="0.25">
      <c r="R127" t="s">
        <v>264</v>
      </c>
      <c r="S127">
        <v>-0.11256901307252801</v>
      </c>
      <c r="T127">
        <v>9.7137066280117604E-2</v>
      </c>
    </row>
    <row r="128" spans="18:20" x14ac:dyDescent="0.25">
      <c r="R128" t="s">
        <v>265</v>
      </c>
      <c r="S128">
        <v>0.227491694854659</v>
      </c>
      <c r="T128">
        <v>2.0424009180039102E-2</v>
      </c>
    </row>
    <row r="129" spans="18:20" x14ac:dyDescent="0.25">
      <c r="R129" t="s">
        <v>266</v>
      </c>
      <c r="S129">
        <v>0.307625687633171</v>
      </c>
      <c r="T129">
        <v>3.1238624393896599E-3</v>
      </c>
    </row>
    <row r="130" spans="18:20" x14ac:dyDescent="0.25">
      <c r="R130" t="s">
        <v>267</v>
      </c>
      <c r="S130">
        <v>0.29307461892487102</v>
      </c>
      <c r="T130">
        <v>5.5367779750459204E-3</v>
      </c>
    </row>
    <row r="131" spans="18:20" x14ac:dyDescent="0.25">
      <c r="R131" t="s">
        <v>268</v>
      </c>
      <c r="S131">
        <v>-0.35588058929350902</v>
      </c>
      <c r="T131">
        <v>3.02470927656761E-3</v>
      </c>
    </row>
    <row r="132" spans="18:20" x14ac:dyDescent="0.25">
      <c r="R132" t="s">
        <v>269</v>
      </c>
      <c r="S132">
        <v>0.105991401076864</v>
      </c>
      <c r="T132">
        <v>9.8611695158516602E-2</v>
      </c>
    </row>
    <row r="133" spans="18:20" x14ac:dyDescent="0.25">
      <c r="R133" t="s">
        <v>270</v>
      </c>
      <c r="S133">
        <v>-0.39705913705408602</v>
      </c>
      <c r="T133" s="1">
        <v>3.0282814811322101E-7</v>
      </c>
    </row>
    <row r="134" spans="18:20" x14ac:dyDescent="0.25">
      <c r="R134" t="s">
        <v>271</v>
      </c>
      <c r="S134">
        <v>-9.3818919432223404E-3</v>
      </c>
      <c r="T134">
        <v>0.46935536240579601</v>
      </c>
    </row>
    <row r="135" spans="18:20" x14ac:dyDescent="0.25">
      <c r="R135" t="s">
        <v>272</v>
      </c>
      <c r="S135">
        <v>0.45958488344556903</v>
      </c>
      <c r="T135" s="1">
        <v>6.69070194926346E-5</v>
      </c>
    </row>
    <row r="136" spans="18:20" x14ac:dyDescent="0.25">
      <c r="R136" t="s">
        <v>273</v>
      </c>
      <c r="S136">
        <v>-0.52019807567589504</v>
      </c>
      <c r="T136" s="1">
        <v>2.18876531712708E-4</v>
      </c>
    </row>
    <row r="137" spans="18:20" x14ac:dyDescent="0.25">
      <c r="R137" t="s">
        <v>274</v>
      </c>
      <c r="S137">
        <v>0.23496310627689701</v>
      </c>
      <c r="T137">
        <v>6.7132977785752104E-3</v>
      </c>
    </row>
    <row r="138" spans="18:20" x14ac:dyDescent="0.25">
      <c r="R138" t="s">
        <v>275</v>
      </c>
      <c r="S138">
        <v>-0.23932909750060599</v>
      </c>
      <c r="T138">
        <v>4.9663579956465897E-3</v>
      </c>
    </row>
    <row r="139" spans="18:20" x14ac:dyDescent="0.25">
      <c r="R139" t="s">
        <v>276</v>
      </c>
      <c r="S139">
        <v>-0.140006181624932</v>
      </c>
      <c r="T139">
        <v>3.2401039086150198E-2</v>
      </c>
    </row>
    <row r="140" spans="18:20" x14ac:dyDescent="0.25">
      <c r="R140" t="s">
        <v>277</v>
      </c>
      <c r="S140">
        <v>0.24250676691207601</v>
      </c>
      <c r="T140">
        <v>1.5720849184375199E-3</v>
      </c>
    </row>
    <row r="141" spans="18:20" x14ac:dyDescent="0.25">
      <c r="R141" t="s">
        <v>278</v>
      </c>
      <c r="S141">
        <v>0.53004641120943696</v>
      </c>
      <c r="T141" s="1">
        <v>1.8760764974867701E-7</v>
      </c>
    </row>
    <row r="142" spans="18:20" x14ac:dyDescent="0.25">
      <c r="R142" t="s">
        <v>279</v>
      </c>
      <c r="S142">
        <v>0.23548947021843999</v>
      </c>
      <c r="T142">
        <v>2.2152580636731699E-3</v>
      </c>
    </row>
    <row r="143" spans="18:20" x14ac:dyDescent="0.25">
      <c r="R143" t="s">
        <v>280</v>
      </c>
      <c r="S143">
        <v>-0.32966027609756399</v>
      </c>
      <c r="T143" s="1">
        <v>6.8588228750610103E-4</v>
      </c>
    </row>
    <row r="144" spans="18:20" x14ac:dyDescent="0.25">
      <c r="R144" t="s">
        <v>281</v>
      </c>
      <c r="S144">
        <v>-0.24244610519006399</v>
      </c>
      <c r="T144">
        <v>1.2820615711971401E-3</v>
      </c>
    </row>
    <row r="145" spans="18:20" x14ac:dyDescent="0.25">
      <c r="R145" t="s">
        <v>95</v>
      </c>
      <c r="S145">
        <v>-0.205482059117713</v>
      </c>
      <c r="T145">
        <v>0.14050577856174801</v>
      </c>
    </row>
    <row r="146" spans="18:20" x14ac:dyDescent="0.25">
      <c r="R146" t="s">
        <v>96</v>
      </c>
      <c r="S146">
        <v>0.202597414303856</v>
      </c>
      <c r="T146">
        <v>0.15357461040755099</v>
      </c>
    </row>
    <row r="147" spans="18:20" x14ac:dyDescent="0.25">
      <c r="R147" t="s">
        <v>97</v>
      </c>
      <c r="S147">
        <v>-0.16591207255017501</v>
      </c>
      <c r="T147">
        <v>0.185175327353573</v>
      </c>
    </row>
    <row r="148" spans="18:20" x14ac:dyDescent="0.25">
      <c r="R148" t="s">
        <v>98</v>
      </c>
      <c r="S148">
        <v>-0.53272076084449305</v>
      </c>
      <c r="T148">
        <v>3.2134999236441898E-2</v>
      </c>
    </row>
    <row r="149" spans="18:20" x14ac:dyDescent="0.25">
      <c r="R149" t="s">
        <v>99</v>
      </c>
      <c r="S149">
        <v>3.1060861785318E-2</v>
      </c>
      <c r="T149">
        <v>0.434456454488437</v>
      </c>
    </row>
    <row r="150" spans="18:20" x14ac:dyDescent="0.25">
      <c r="R150" t="s">
        <v>100</v>
      </c>
      <c r="S150">
        <v>-0.20216205641862001</v>
      </c>
      <c r="T150">
        <v>5.2710740177156698E-2</v>
      </c>
    </row>
    <row r="151" spans="18:20" x14ac:dyDescent="0.25">
      <c r="R151" t="s">
        <v>101</v>
      </c>
      <c r="S151">
        <v>-9.5924756288743696E-2</v>
      </c>
      <c r="T151">
        <v>0.20497564034058799</v>
      </c>
    </row>
    <row r="152" spans="18:20" x14ac:dyDescent="0.25">
      <c r="R152" t="s">
        <v>102</v>
      </c>
      <c r="S152">
        <v>1.9413343574671501E-2</v>
      </c>
      <c r="T152">
        <v>0.43347083398293601</v>
      </c>
    </row>
    <row r="153" spans="18:20" x14ac:dyDescent="0.25">
      <c r="R153" t="s">
        <v>103</v>
      </c>
      <c r="S153">
        <v>-0.51356441188212398</v>
      </c>
      <c r="T153" s="1">
        <v>9.7207019896183801E-4</v>
      </c>
    </row>
    <row r="154" spans="18:20" x14ac:dyDescent="0.25">
      <c r="R154" t="s">
        <v>104</v>
      </c>
      <c r="S154">
        <v>-6.4610162698523099E-2</v>
      </c>
      <c r="T154">
        <v>0.28187533954147598</v>
      </c>
    </row>
    <row r="155" spans="18:20" x14ac:dyDescent="0.25">
      <c r="R155" t="s">
        <v>105</v>
      </c>
      <c r="S155">
        <v>-0.36948304493007</v>
      </c>
      <c r="T155">
        <v>2.8068407569680201E-3</v>
      </c>
    </row>
    <row r="156" spans="18:20" x14ac:dyDescent="0.25">
      <c r="R156" t="s">
        <v>106</v>
      </c>
      <c r="S156">
        <v>0.114504754423466</v>
      </c>
      <c r="T156">
        <v>0.20144870778187801</v>
      </c>
    </row>
    <row r="157" spans="18:20" x14ac:dyDescent="0.25">
      <c r="R157" t="s">
        <v>107</v>
      </c>
      <c r="S157">
        <v>-2.2469369161070099E-3</v>
      </c>
      <c r="T157">
        <v>0.49329632835074599</v>
      </c>
    </row>
    <row r="158" spans="18:20" x14ac:dyDescent="0.25">
      <c r="R158" t="s">
        <v>108</v>
      </c>
      <c r="S158">
        <v>-0.49827981078294498</v>
      </c>
      <c r="T158">
        <v>2.23778760557435E-3</v>
      </c>
    </row>
    <row r="159" spans="18:20" x14ac:dyDescent="0.25">
      <c r="R159" t="s">
        <v>109</v>
      </c>
      <c r="S159">
        <v>-9.6984136481524805E-2</v>
      </c>
      <c r="T159">
        <v>0.21660162603542299</v>
      </c>
    </row>
    <row r="160" spans="18:20" x14ac:dyDescent="0.25">
      <c r="R160" t="s">
        <v>110</v>
      </c>
      <c r="S160">
        <v>-0.15146280360624001</v>
      </c>
      <c r="T160">
        <v>0.19209603754410301</v>
      </c>
    </row>
    <row r="161" spans="18:20" x14ac:dyDescent="0.25">
      <c r="R161" t="s">
        <v>111</v>
      </c>
      <c r="S161">
        <v>-0.13911247023373899</v>
      </c>
      <c r="T161">
        <v>0.25238947432602599</v>
      </c>
    </row>
    <row r="162" spans="18:20" x14ac:dyDescent="0.25">
      <c r="R162" t="s">
        <v>112</v>
      </c>
      <c r="S162">
        <v>-0.16791338400934</v>
      </c>
      <c r="T162">
        <v>0.18908172622153999</v>
      </c>
    </row>
    <row r="163" spans="18:20" x14ac:dyDescent="0.25">
      <c r="R163" t="s">
        <v>113</v>
      </c>
      <c r="S163">
        <v>-0.341892440038783</v>
      </c>
      <c r="T163">
        <v>0.112633726339331</v>
      </c>
    </row>
    <row r="164" spans="18:20" x14ac:dyDescent="0.25">
      <c r="R164" t="s">
        <v>114</v>
      </c>
      <c r="S164">
        <v>-9.8909407132562702E-2</v>
      </c>
      <c r="T164">
        <v>0.28095510851227201</v>
      </c>
    </row>
    <row r="165" spans="18:20" x14ac:dyDescent="0.25">
      <c r="R165" t="s">
        <v>115</v>
      </c>
      <c r="S165">
        <v>0.158777868518575</v>
      </c>
      <c r="T165">
        <v>0.22842790440177199</v>
      </c>
    </row>
    <row r="166" spans="18:20" x14ac:dyDescent="0.25">
      <c r="R166" t="s">
        <v>116</v>
      </c>
      <c r="S166">
        <v>0.13728644841256399</v>
      </c>
      <c r="T166">
        <v>0.25195218203474101</v>
      </c>
    </row>
    <row r="167" spans="18:20" x14ac:dyDescent="0.25">
      <c r="R167" t="s">
        <v>117</v>
      </c>
      <c r="S167">
        <v>0.181045384195898</v>
      </c>
      <c r="T167">
        <v>0.189534589353688</v>
      </c>
    </row>
    <row r="168" spans="18:20" x14ac:dyDescent="0.25">
      <c r="R168" t="s">
        <v>118</v>
      </c>
      <c r="S168">
        <v>-0.642640947144412</v>
      </c>
      <c r="T168">
        <v>1.52827367724444E-2</v>
      </c>
    </row>
    <row r="169" spans="18:20" x14ac:dyDescent="0.25">
      <c r="R169" t="s">
        <v>119</v>
      </c>
      <c r="S169">
        <v>-0.137348195202734</v>
      </c>
      <c r="T169">
        <v>0.24283136529739799</v>
      </c>
    </row>
    <row r="170" spans="18:20" x14ac:dyDescent="0.25">
      <c r="R170" t="s">
        <v>120</v>
      </c>
      <c r="S170">
        <v>0.35646874408976598</v>
      </c>
      <c r="T170">
        <v>0</v>
      </c>
    </row>
    <row r="171" spans="18:20" x14ac:dyDescent="0.25">
      <c r="R171" t="s">
        <v>121</v>
      </c>
      <c r="S171">
        <v>0.42869891373229202</v>
      </c>
      <c r="T171" s="1">
        <v>3.7160285959458801E-8</v>
      </c>
    </row>
    <row r="172" spans="18:20" x14ac:dyDescent="0.25">
      <c r="R172" t="s">
        <v>122</v>
      </c>
      <c r="S172">
        <v>0.43878955484915699</v>
      </c>
      <c r="T172" s="1">
        <v>3.6659564273122598E-13</v>
      </c>
    </row>
    <row r="173" spans="18:20" x14ac:dyDescent="0.25">
      <c r="R173" t="s">
        <v>123</v>
      </c>
      <c r="S173">
        <v>0.52533797506937496</v>
      </c>
      <c r="T173">
        <v>0</v>
      </c>
    </row>
    <row r="174" spans="18:20" x14ac:dyDescent="0.25">
      <c r="R174" t="s">
        <v>124</v>
      </c>
      <c r="S174">
        <v>0.43103007636774199</v>
      </c>
      <c r="T174" s="1">
        <v>1.7998269541408201E-11</v>
      </c>
    </row>
    <row r="175" spans="18:20" x14ac:dyDescent="0.25">
      <c r="R175" t="s">
        <v>125</v>
      </c>
      <c r="S175">
        <v>0.81858254225483496</v>
      </c>
      <c r="T175">
        <v>0</v>
      </c>
    </row>
    <row r="176" spans="18:20" x14ac:dyDescent="0.25">
      <c r="R176" t="s">
        <v>126</v>
      </c>
      <c r="S176">
        <v>0.62439436247744695</v>
      </c>
      <c r="T176">
        <v>0</v>
      </c>
    </row>
    <row r="177" spans="18:20" x14ac:dyDescent="0.25">
      <c r="R177" t="s">
        <v>127</v>
      </c>
      <c r="S177">
        <v>0.39035495070305998</v>
      </c>
      <c r="T177">
        <v>0</v>
      </c>
    </row>
    <row r="178" spans="18:20" x14ac:dyDescent="0.25">
      <c r="R178" t="s">
        <v>128</v>
      </c>
      <c r="S178">
        <v>-0.544618498622228</v>
      </c>
      <c r="T178">
        <v>0</v>
      </c>
    </row>
    <row r="179" spans="18:20" x14ac:dyDescent="0.25">
      <c r="R179" t="s">
        <v>129</v>
      </c>
      <c r="S179">
        <v>0.56599842819655499</v>
      </c>
      <c r="T179">
        <v>0</v>
      </c>
    </row>
    <row r="180" spans="18:20" x14ac:dyDescent="0.25">
      <c r="R180" t="s">
        <v>130</v>
      </c>
      <c r="S180">
        <v>-0.35188685524706398</v>
      </c>
      <c r="T180">
        <v>0</v>
      </c>
    </row>
    <row r="181" spans="18:20" x14ac:dyDescent="0.25">
      <c r="R181" t="s">
        <v>131</v>
      </c>
      <c r="S181">
        <v>0.484849858124212</v>
      </c>
      <c r="T181">
        <v>0</v>
      </c>
    </row>
    <row r="182" spans="18:20" x14ac:dyDescent="0.25">
      <c r="R182" t="s">
        <v>132</v>
      </c>
      <c r="S182">
        <v>0.45329072221695099</v>
      </c>
      <c r="T182" s="1">
        <v>5.9123784756920298E-9</v>
      </c>
    </row>
    <row r="183" spans="18:20" x14ac:dyDescent="0.25">
      <c r="R183" t="s">
        <v>133</v>
      </c>
      <c r="S183">
        <v>-0.56610816708728096</v>
      </c>
      <c r="T183">
        <v>0</v>
      </c>
    </row>
    <row r="184" spans="18:20" x14ac:dyDescent="0.25">
      <c r="R184" t="s">
        <v>134</v>
      </c>
      <c r="S184">
        <v>0.635569393907776</v>
      </c>
      <c r="T184">
        <v>0</v>
      </c>
    </row>
    <row r="185" spans="18:20" x14ac:dyDescent="0.25">
      <c r="R185" t="s">
        <v>135</v>
      </c>
      <c r="S185">
        <v>0.34483764591337801</v>
      </c>
      <c r="T185">
        <v>0</v>
      </c>
    </row>
    <row r="186" spans="18:20" x14ac:dyDescent="0.25">
      <c r="R186" t="s">
        <v>136</v>
      </c>
      <c r="S186">
        <v>0.29652857326223803</v>
      </c>
      <c r="T186" s="1">
        <v>2.2204460492503101E-16</v>
      </c>
    </row>
    <row r="187" spans="18:20" x14ac:dyDescent="0.25">
      <c r="R187" t="s">
        <v>137</v>
      </c>
      <c r="S187">
        <v>0.416968438135566</v>
      </c>
      <c r="T187">
        <v>0</v>
      </c>
    </row>
    <row r="188" spans="18:20" x14ac:dyDescent="0.25">
      <c r="R188" t="s">
        <v>138</v>
      </c>
      <c r="S188">
        <v>0.60270461213364601</v>
      </c>
      <c r="T188">
        <v>0</v>
      </c>
    </row>
    <row r="189" spans="18:20" x14ac:dyDescent="0.25">
      <c r="R189" t="s">
        <v>139</v>
      </c>
      <c r="S189">
        <v>0.80603374547270601</v>
      </c>
      <c r="T189">
        <v>0</v>
      </c>
    </row>
    <row r="190" spans="18:20" x14ac:dyDescent="0.25">
      <c r="R190" t="s">
        <v>140</v>
      </c>
      <c r="S190">
        <v>0.53361043161003496</v>
      </c>
      <c r="T190" s="1">
        <v>1.31228361510693E-13</v>
      </c>
    </row>
    <row r="191" spans="18:20" x14ac:dyDescent="0.25">
      <c r="R191" t="s">
        <v>141</v>
      </c>
      <c r="S191">
        <v>-0.35165955911065599</v>
      </c>
      <c r="T191">
        <v>0</v>
      </c>
    </row>
    <row r="192" spans="18:20" x14ac:dyDescent="0.25">
      <c r="R192" t="s">
        <v>142</v>
      </c>
      <c r="S192">
        <v>0.23223303206107901</v>
      </c>
      <c r="T192" s="1">
        <v>2.1826953078285501E-7</v>
      </c>
    </row>
    <row r="193" spans="18:20" x14ac:dyDescent="0.25">
      <c r="R193" t="s">
        <v>143</v>
      </c>
      <c r="S193">
        <v>0.93213466827658797</v>
      </c>
      <c r="T193">
        <v>0</v>
      </c>
    </row>
    <row r="194" spans="18:20" x14ac:dyDescent="0.25">
      <c r="R194" t="s">
        <v>144</v>
      </c>
      <c r="S194">
        <v>0.89285480214967305</v>
      </c>
      <c r="T194">
        <v>0</v>
      </c>
    </row>
    <row r="195" spans="18:20" x14ac:dyDescent="0.25">
      <c r="R195" t="s">
        <v>145</v>
      </c>
      <c r="S195">
        <v>0.89498771041870795</v>
      </c>
      <c r="T195">
        <v>0</v>
      </c>
    </row>
    <row r="196" spans="18:20" x14ac:dyDescent="0.25">
      <c r="R196" t="s">
        <v>146</v>
      </c>
      <c r="S196">
        <v>0.835527370245707</v>
      </c>
      <c r="T196">
        <v>0</v>
      </c>
    </row>
    <row r="197" spans="18:20" x14ac:dyDescent="0.25">
      <c r="R197" t="s">
        <v>147</v>
      </c>
      <c r="S197">
        <v>0.89886595948216896</v>
      </c>
      <c r="T197">
        <v>0</v>
      </c>
    </row>
    <row r="198" spans="18:20" x14ac:dyDescent="0.25">
      <c r="R198" t="s">
        <v>148</v>
      </c>
      <c r="S198">
        <v>0.50878642905691296</v>
      </c>
      <c r="T198">
        <v>0</v>
      </c>
    </row>
    <row r="199" spans="18:20" x14ac:dyDescent="0.25">
      <c r="R199" t="s">
        <v>149</v>
      </c>
      <c r="S199">
        <v>0.75753003107306904</v>
      </c>
      <c r="T199">
        <v>0</v>
      </c>
    </row>
    <row r="200" spans="18:20" x14ac:dyDescent="0.25">
      <c r="R200" t="s">
        <v>150</v>
      </c>
      <c r="S200">
        <v>0.91778728352826899</v>
      </c>
      <c r="T200">
        <v>0</v>
      </c>
    </row>
    <row r="201" spans="18:20" x14ac:dyDescent="0.25">
      <c r="R201" t="s">
        <v>151</v>
      </c>
      <c r="S201">
        <v>0.82193292789295902</v>
      </c>
      <c r="T201">
        <v>0</v>
      </c>
    </row>
    <row r="202" spans="18:20" x14ac:dyDescent="0.25">
      <c r="R202" t="s">
        <v>152</v>
      </c>
      <c r="S202">
        <v>0.81818105625748705</v>
      </c>
      <c r="T202">
        <v>0</v>
      </c>
    </row>
    <row r="203" spans="18:20" x14ac:dyDescent="0.25">
      <c r="R203" t="s">
        <v>153</v>
      </c>
      <c r="S203">
        <v>0.92956568837136899</v>
      </c>
      <c r="T203">
        <v>0</v>
      </c>
    </row>
    <row r="204" spans="18:20" x14ac:dyDescent="0.25">
      <c r="R204" t="s">
        <v>154</v>
      </c>
      <c r="S204">
        <v>0.86180687161936498</v>
      </c>
      <c r="T204">
        <v>0</v>
      </c>
    </row>
    <row r="205" spans="18:20" x14ac:dyDescent="0.25">
      <c r="R205" t="s">
        <v>155</v>
      </c>
      <c r="S205">
        <v>0.87941581202907304</v>
      </c>
      <c r="T205">
        <v>0</v>
      </c>
    </row>
    <row r="206" spans="18:20" x14ac:dyDescent="0.25">
      <c r="R206" t="s">
        <v>156</v>
      </c>
      <c r="S206">
        <v>0.80594579882672501</v>
      </c>
      <c r="T206">
        <v>0</v>
      </c>
    </row>
    <row r="207" spans="18:20" x14ac:dyDescent="0.25">
      <c r="R207" t="s">
        <v>157</v>
      </c>
      <c r="S207">
        <v>0.76479748408729797</v>
      </c>
      <c r="T207">
        <v>0</v>
      </c>
    </row>
    <row r="208" spans="18:20" x14ac:dyDescent="0.25">
      <c r="R208" t="s">
        <v>158</v>
      </c>
      <c r="S208">
        <v>0.932442042834979</v>
      </c>
      <c r="T208">
        <v>0</v>
      </c>
    </row>
    <row r="209" spans="18:20" x14ac:dyDescent="0.25">
      <c r="R209" t="s">
        <v>159</v>
      </c>
      <c r="S209">
        <v>0.95342635548630295</v>
      </c>
      <c r="T209">
        <v>0</v>
      </c>
    </row>
    <row r="210" spans="18:20" x14ac:dyDescent="0.25">
      <c r="R210" t="s">
        <v>160</v>
      </c>
      <c r="S210">
        <v>0.90602647236927703</v>
      </c>
      <c r="T210">
        <v>0</v>
      </c>
    </row>
    <row r="211" spans="18:20" x14ac:dyDescent="0.25">
      <c r="R211" t="s">
        <v>161</v>
      </c>
      <c r="S211">
        <v>0.79161126679726701</v>
      </c>
      <c r="T211">
        <v>0</v>
      </c>
    </row>
    <row r="212" spans="18:20" x14ac:dyDescent="0.25">
      <c r="R212" t="s">
        <v>162</v>
      </c>
      <c r="S212">
        <v>0.53046878195116298</v>
      </c>
      <c r="T212">
        <v>0</v>
      </c>
    </row>
    <row r="213" spans="18:20" x14ac:dyDescent="0.25">
      <c r="R213" t="s">
        <v>163</v>
      </c>
      <c r="S213">
        <v>0.84028393261407097</v>
      </c>
      <c r="T213">
        <v>0</v>
      </c>
    </row>
    <row r="214" spans="18:20" x14ac:dyDescent="0.25">
      <c r="R214" t="s">
        <v>164</v>
      </c>
      <c r="S214">
        <v>0.92965908392680296</v>
      </c>
      <c r="T214">
        <v>0</v>
      </c>
    </row>
    <row r="215" spans="18:20" x14ac:dyDescent="0.25">
      <c r="R215" t="s">
        <v>165</v>
      </c>
      <c r="S215">
        <v>0.97142943639822299</v>
      </c>
      <c r="T215">
        <v>0</v>
      </c>
    </row>
  </sheetData>
  <conditionalFormatting sqref="C3:G30">
    <cfRule type="notContainsText" dxfId="23" priority="5" stopIfTrue="1" operator="notContains" text="~*">
      <formula>ISERROR(SEARCH("~*",C3))</formula>
    </cfRule>
  </conditionalFormatting>
  <conditionalFormatting sqref="C34:G47">
    <cfRule type="notContainsText" dxfId="21" priority="1" stopIfTrue="1" operator="notContains" text="~*">
      <formula>ISERROR(SEARCH("~*",C34))</formula>
    </cfRule>
  </conditionalFormatting>
  <conditionalFormatting sqref="K3:P25">
    <cfRule type="notContainsText" dxfId="19" priority="3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10CA680D-074B-4BF7-BECC-04C8605BBC46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C3:G30</xm:sqref>
        </x14:conditionalFormatting>
        <x14:conditionalFormatting xmlns:xm="http://schemas.microsoft.com/office/excel/2006/main">
          <x14:cfRule type="containsText" priority="2" operator="containsText" id="{33510D1B-81AF-4A36-BC6E-46B25751CD14}">
            <xm:f>NOT(ISERROR(SEARCH("-",C34)))</xm:f>
            <xm:f>"-"</xm:f>
            <x14:dxf>
              <font>
                <color theme="5" tint="-0.499984740745262"/>
              </font>
            </x14:dxf>
          </x14:cfRule>
          <xm:sqref>C34:G47</xm:sqref>
        </x14:conditionalFormatting>
        <x14:conditionalFormatting xmlns:xm="http://schemas.microsoft.com/office/excel/2006/main">
          <x14:cfRule type="containsText" priority="4" operator="containsText" id="{992BF762-7623-4815-AE5D-A28E0FD633F3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1F84-EB15-46FA-BA0A-F7BDF0B2CA31}">
  <dimension ref="A1:AN168"/>
  <sheetViews>
    <sheetView zoomScale="115" zoomScaleNormal="115" workbookViewId="0">
      <selection activeCell="D14" sqref="D14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227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-1.735 *  </v>
      </c>
      <c r="D3" s="3" t="str">
        <f t="shared" ref="D3:D26" si="1">TEXT(AE3,"0.000")&amp;AK3</f>
        <v>-1.721 ***</v>
      </c>
      <c r="E3" s="3" t="str">
        <f t="shared" ref="E3:E26" si="2">TEXT(AF3,"0.000")&amp;AL3</f>
        <v>-2.424 ***</v>
      </c>
      <c r="F3" s="3" t="str">
        <f t="shared" ref="F3:F12" si="3">TEXT(AG3,"0.000")&amp;AM3</f>
        <v xml:space="preserve">-1.193    </v>
      </c>
      <c r="G3" s="3" t="str">
        <f t="shared" ref="G3:G26" si="4">TEXT(AH3,"0.000")&amp;AN3</f>
        <v>-4.164 ***</v>
      </c>
      <c r="I3" t="s">
        <v>198</v>
      </c>
      <c r="J3" s="5" t="str">
        <f t="shared" ref="J3:J25" si="5">RIGHT(X29,1)</f>
        <v>2</v>
      </c>
      <c r="K3" s="3" t="str">
        <f t="shared" ref="K3:K25" si="6">TEXT(AD29,"0.000")&amp;AJ29</f>
        <v>3.629 ***</v>
      </c>
      <c r="L3" s="3" t="str">
        <f t="shared" ref="L3:L25" si="7">TEXT(AE29,"0.000")&amp;AK29</f>
        <v>1.693 ***</v>
      </c>
      <c r="M3" s="3"/>
      <c r="N3" s="3"/>
      <c r="O3" s="3"/>
      <c r="P3" s="3"/>
      <c r="R3" t="s">
        <v>0</v>
      </c>
      <c r="S3">
        <v>-1.7348763842752799</v>
      </c>
      <c r="T3">
        <v>6.0918806015165299E-2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8">ROUND(_xlfn.XLOOKUP(X3,$R:$R,$S:$S,0),3)</f>
        <v>-1.7350000000000001</v>
      </c>
      <c r="AE3" s="6">
        <f t="shared" ref="AE3:AE26" si="9">ROUND(_xlfn.XLOOKUP(Y3,$R:$R,$S:$S,0),3)</f>
        <v>-1.7210000000000001</v>
      </c>
      <c r="AF3" s="6">
        <f t="shared" ref="AF3:AF26" si="10">ROUND(_xlfn.XLOOKUP(Z3,$R:$R,$S:$S,0),3)</f>
        <v>-2.4239999999999999</v>
      </c>
      <c r="AG3" s="6">
        <f t="shared" ref="AG3:AG26" si="11">ROUND(_xlfn.XLOOKUP(AA3,$R:$R,$S:$S,0),3)</f>
        <v>-1.1930000000000001</v>
      </c>
      <c r="AH3" s="6">
        <f t="shared" ref="AH3:AH26" si="12">ROUND(_xlfn.XLOOKUP(AB3,$R:$R,$S:$S,0),3)</f>
        <v>-4.1639999999999997</v>
      </c>
      <c r="AJ3" t="str">
        <f t="shared" ref="AJ3:AJ26" si="13">IF(_xlfn.XLOOKUP(X3,$R:$R,$T:$T,0)&lt;0.01, " ***",IF(_xlfn.XLOOKUP(X3,$R:$R,$T:$T,0)&lt;0.05, " ** ",IF(_xlfn.XLOOKUP(X3,$R:$R,$T:$T,0)&lt;0.1, " *  ","    ")))</f>
        <v xml:space="preserve"> *  </v>
      </c>
      <c r="AK3" t="str">
        <f t="shared" ref="AK3:AK26" si="14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5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6">IF(_xlfn.XLOOKUP(AA3,$R:$R,$T:$T,0)&lt;0.01, " ***",IF(_xlfn.XLOOKUP(AA3,$R:$R,$T:$T,0)&lt;0.05, " ** ",IF(_xlfn.XLOOKUP(AA3,$R:$R,$T:$T,0)&lt;0.1, " *  ","    ")))</f>
        <v xml:space="preserve">    </v>
      </c>
      <c r="AN3" t="str">
        <f t="shared" ref="AN3:AN26" si="17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-0.089    </v>
      </c>
      <c r="D4" s="3" t="str">
        <f t="shared" si="1"/>
        <v xml:space="preserve">-0.378 *  </v>
      </c>
      <c r="E4" s="3" t="str">
        <f t="shared" si="2"/>
        <v xml:space="preserve">0.075    </v>
      </c>
      <c r="F4" s="3" t="str">
        <f t="shared" si="3"/>
        <v xml:space="preserve">-0.231    </v>
      </c>
      <c r="G4" s="3" t="str">
        <f t="shared" si="4"/>
        <v xml:space="preserve">-0.367    </v>
      </c>
      <c r="I4" t="s">
        <v>199</v>
      </c>
      <c r="J4" s="5" t="str">
        <f t="shared" si="5"/>
        <v>4</v>
      </c>
      <c r="K4" s="3" t="str">
        <f t="shared" si="6"/>
        <v xml:space="preserve">-0.057    </v>
      </c>
      <c r="L4" s="3" t="str">
        <f t="shared" si="7"/>
        <v>3.561 ***</v>
      </c>
      <c r="M4" s="3"/>
      <c r="N4" s="3"/>
      <c r="O4" s="3"/>
      <c r="P4" s="3"/>
      <c r="R4" t="s">
        <v>1</v>
      </c>
      <c r="S4">
        <v>-1.72138185022361</v>
      </c>
      <c r="T4">
        <v>5.84743974034929E-3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8"/>
        <v>-8.8999999999999996E-2</v>
      </c>
      <c r="AE4" s="6">
        <f t="shared" si="9"/>
        <v>-0.378</v>
      </c>
      <c r="AF4" s="6">
        <f t="shared" si="10"/>
        <v>7.4999999999999997E-2</v>
      </c>
      <c r="AG4" s="6">
        <f t="shared" si="11"/>
        <v>-0.23100000000000001</v>
      </c>
      <c r="AH4" s="6">
        <f t="shared" si="12"/>
        <v>-0.36699999999999999</v>
      </c>
      <c r="AJ4" t="str">
        <f t="shared" si="13"/>
        <v xml:space="preserve">    </v>
      </c>
      <c r="AK4" t="str">
        <f t="shared" si="14"/>
        <v xml:space="preserve"> *  </v>
      </c>
      <c r="AL4" t="str">
        <f t="shared" si="15"/>
        <v xml:space="preserve">    </v>
      </c>
      <c r="AM4" t="str">
        <f t="shared" si="16"/>
        <v xml:space="preserve">    </v>
      </c>
      <c r="AN4" t="str">
        <f t="shared" si="17"/>
        <v xml:space="preserve">    </v>
      </c>
    </row>
    <row r="5" spans="1:40" x14ac:dyDescent="0.25">
      <c r="B5" t="s">
        <v>169</v>
      </c>
      <c r="C5" s="3" t="str">
        <f t="shared" si="0"/>
        <v xml:space="preserve">-0.256    </v>
      </c>
      <c r="D5" s="3" t="str">
        <f t="shared" si="1"/>
        <v xml:space="preserve">-0.058    </v>
      </c>
      <c r="E5" s="3" t="str">
        <f t="shared" si="2"/>
        <v xml:space="preserve">0.049    </v>
      </c>
      <c r="F5" s="3" t="str">
        <f t="shared" si="3"/>
        <v xml:space="preserve">-0.158    </v>
      </c>
      <c r="G5" s="3" t="str">
        <f t="shared" si="4"/>
        <v xml:space="preserve">0.212    </v>
      </c>
      <c r="I5" t="s">
        <v>200</v>
      </c>
      <c r="J5" s="5" t="str">
        <f t="shared" si="5"/>
        <v>3</v>
      </c>
      <c r="K5" s="3" t="str">
        <f t="shared" si="6"/>
        <v>3.614 ***</v>
      </c>
      <c r="L5" s="3" t="str">
        <f t="shared" si="7"/>
        <v>1.225 ***</v>
      </c>
      <c r="M5" s="3"/>
      <c r="N5" s="3"/>
      <c r="O5" s="3"/>
      <c r="P5" s="3"/>
      <c r="R5" t="s">
        <v>2</v>
      </c>
      <c r="S5">
        <v>-2.4237180765786301</v>
      </c>
      <c r="T5" s="1">
        <v>6.0540024417199401E-4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8"/>
        <v>-0.25600000000000001</v>
      </c>
      <c r="AE5" s="6">
        <f t="shared" si="9"/>
        <v>-5.8000000000000003E-2</v>
      </c>
      <c r="AF5" s="6">
        <f t="shared" si="10"/>
        <v>4.9000000000000002E-2</v>
      </c>
      <c r="AG5" s="6">
        <f t="shared" si="11"/>
        <v>-0.158</v>
      </c>
      <c r="AH5" s="6">
        <f t="shared" si="12"/>
        <v>0.21199999999999999</v>
      </c>
      <c r="AJ5" t="str">
        <f t="shared" si="13"/>
        <v xml:space="preserve">    </v>
      </c>
      <c r="AK5" t="str">
        <f t="shared" si="14"/>
        <v xml:space="preserve">    </v>
      </c>
      <c r="AL5" t="str">
        <f t="shared" si="15"/>
        <v xml:space="preserve">    </v>
      </c>
      <c r="AM5" t="str">
        <f t="shared" si="16"/>
        <v xml:space="preserve">    </v>
      </c>
      <c r="AN5" t="str">
        <f t="shared" si="17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0.101    </v>
      </c>
      <c r="D6" s="3" t="str">
        <f t="shared" si="1"/>
        <v xml:space="preserve">0.167    </v>
      </c>
      <c r="E6" s="3" t="str">
        <f t="shared" si="2"/>
        <v xml:space="preserve">0.485 ** </v>
      </c>
      <c r="F6" s="3" t="str">
        <f t="shared" si="3"/>
        <v xml:space="preserve">-0.138    </v>
      </c>
      <c r="G6" s="3" t="str">
        <f t="shared" si="4"/>
        <v xml:space="preserve">0.109    </v>
      </c>
      <c r="I6" t="s">
        <v>201</v>
      </c>
      <c r="J6" s="5" t="str">
        <f t="shared" si="5"/>
        <v>1</v>
      </c>
      <c r="K6" s="3" t="str">
        <f t="shared" si="6"/>
        <v>4.521 ***</v>
      </c>
      <c r="L6" s="3" t="str">
        <f t="shared" si="7"/>
        <v>1.411 ***</v>
      </c>
      <c r="M6" s="3"/>
      <c r="N6" s="3"/>
      <c r="O6" s="3"/>
      <c r="P6" s="3"/>
      <c r="R6" t="s">
        <v>3</v>
      </c>
      <c r="S6">
        <v>-1.1932440051019799</v>
      </c>
      <c r="T6">
        <v>0.15414772228302301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8"/>
        <v>0.10100000000000001</v>
      </c>
      <c r="AE6" s="6">
        <f t="shared" si="9"/>
        <v>0.16700000000000001</v>
      </c>
      <c r="AF6" s="6">
        <f t="shared" si="10"/>
        <v>0.48499999999999999</v>
      </c>
      <c r="AG6" s="6">
        <f t="shared" si="11"/>
        <v>-0.13800000000000001</v>
      </c>
      <c r="AH6" s="6">
        <f t="shared" si="12"/>
        <v>0.109</v>
      </c>
      <c r="AJ6" t="str">
        <f t="shared" si="13"/>
        <v xml:space="preserve">    </v>
      </c>
      <c r="AK6" t="str">
        <f t="shared" si="14"/>
        <v xml:space="preserve">    </v>
      </c>
      <c r="AL6" t="str">
        <f t="shared" si="15"/>
        <v xml:space="preserve"> ** </v>
      </c>
      <c r="AM6" t="str">
        <f t="shared" si="16"/>
        <v xml:space="preserve">    </v>
      </c>
      <c r="AN6" t="str">
        <f t="shared" si="17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-0.063    </v>
      </c>
      <c r="D7" s="3" t="str">
        <f t="shared" si="1"/>
        <v>-0.717 ***</v>
      </c>
      <c r="E7" s="3" t="str">
        <f t="shared" si="2"/>
        <v xml:space="preserve">-0.076    </v>
      </c>
      <c r="F7" s="3" t="str">
        <f t="shared" si="3"/>
        <v xml:space="preserve">-0.163    </v>
      </c>
      <c r="G7" s="3" t="str">
        <f t="shared" si="4"/>
        <v xml:space="preserve">0.522    </v>
      </c>
      <c r="I7" t="s">
        <v>202</v>
      </c>
      <c r="J7" s="5" t="str">
        <f t="shared" si="5"/>
        <v>3</v>
      </c>
      <c r="K7" s="3" t="str">
        <f t="shared" si="6"/>
        <v>3.740 ***</v>
      </c>
      <c r="L7" s="3" t="str">
        <f t="shared" si="7"/>
        <v>1.242 ***</v>
      </c>
      <c r="M7" s="3"/>
      <c r="N7" s="3"/>
      <c r="O7" s="3"/>
      <c r="P7" s="3"/>
      <c r="R7" t="s">
        <v>4</v>
      </c>
      <c r="S7">
        <v>-4.1644289379284096</v>
      </c>
      <c r="T7" s="1">
        <v>5.6010539970963104E-4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8"/>
        <v>-6.3E-2</v>
      </c>
      <c r="AE7" s="6">
        <f t="shared" si="9"/>
        <v>-0.71699999999999997</v>
      </c>
      <c r="AF7" s="6">
        <f t="shared" si="10"/>
        <v>-7.5999999999999998E-2</v>
      </c>
      <c r="AG7" s="6">
        <f t="shared" si="11"/>
        <v>-0.16300000000000001</v>
      </c>
      <c r="AH7" s="6">
        <f t="shared" si="12"/>
        <v>0.52200000000000002</v>
      </c>
      <c r="AJ7" t="str">
        <f t="shared" si="13"/>
        <v xml:space="preserve">    </v>
      </c>
      <c r="AK7" t="str">
        <f t="shared" si="14"/>
        <v xml:space="preserve"> ***</v>
      </c>
      <c r="AL7" t="str">
        <f t="shared" si="15"/>
        <v xml:space="preserve">    </v>
      </c>
      <c r="AM7" t="str">
        <f t="shared" si="16"/>
        <v xml:space="preserve">    </v>
      </c>
      <c r="AN7" t="str">
        <f t="shared" si="17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-0.239    </v>
      </c>
      <c r="D8" s="3" t="str">
        <f t="shared" si="1"/>
        <v xml:space="preserve">0.363    </v>
      </c>
      <c r="E8" s="3" t="str">
        <f t="shared" si="2"/>
        <v xml:space="preserve">-0.238    </v>
      </c>
      <c r="F8" s="3" t="str">
        <f t="shared" si="3"/>
        <v xml:space="preserve">-0.060    </v>
      </c>
      <c r="G8" s="3" t="str">
        <f t="shared" si="4"/>
        <v xml:space="preserve">-0.462    </v>
      </c>
      <c r="I8" t="s">
        <v>203</v>
      </c>
      <c r="J8" s="5" t="str">
        <f t="shared" si="5"/>
        <v>5</v>
      </c>
      <c r="K8" s="3" t="str">
        <f t="shared" si="6"/>
        <v xml:space="preserve">0.020    </v>
      </c>
      <c r="L8" s="3" t="str">
        <f t="shared" si="7"/>
        <v>2.856 ***</v>
      </c>
      <c r="M8" s="3"/>
      <c r="N8" s="3"/>
      <c r="O8" s="3"/>
      <c r="P8" s="3"/>
      <c r="R8" t="s">
        <v>5</v>
      </c>
      <c r="S8">
        <v>-8.9239467104670095E-2</v>
      </c>
      <c r="T8">
        <v>0.39845713557213902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8"/>
        <v>-0.23899999999999999</v>
      </c>
      <c r="AE8" s="6">
        <f t="shared" si="9"/>
        <v>0.36299999999999999</v>
      </c>
      <c r="AF8" s="6">
        <f t="shared" si="10"/>
        <v>-0.23799999999999999</v>
      </c>
      <c r="AG8" s="6">
        <f t="shared" si="11"/>
        <v>-0.06</v>
      </c>
      <c r="AH8" s="6">
        <f t="shared" si="12"/>
        <v>-0.46200000000000002</v>
      </c>
      <c r="AJ8" t="str">
        <f t="shared" si="13"/>
        <v xml:space="preserve">    </v>
      </c>
      <c r="AK8" t="str">
        <f t="shared" si="14"/>
        <v xml:space="preserve">    </v>
      </c>
      <c r="AL8" t="str">
        <f t="shared" si="15"/>
        <v xml:space="preserve">    </v>
      </c>
      <c r="AM8" t="str">
        <f t="shared" si="16"/>
        <v xml:space="preserve">    </v>
      </c>
      <c r="AN8" t="str">
        <f t="shared" si="17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0.463    </v>
      </c>
      <c r="D9" s="3" t="str">
        <f t="shared" si="1"/>
        <v xml:space="preserve">0.506 ** </v>
      </c>
      <c r="E9" s="3" t="str">
        <f t="shared" si="2"/>
        <v xml:space="preserve">-0.664 *  </v>
      </c>
      <c r="F9" s="3" t="str">
        <f t="shared" si="3"/>
        <v xml:space="preserve">-0.521    </v>
      </c>
      <c r="G9" s="3" t="str">
        <f t="shared" si="4"/>
        <v xml:space="preserve">-0.857 *  </v>
      </c>
      <c r="I9" t="s">
        <v>204</v>
      </c>
      <c r="J9" s="5" t="str">
        <f t="shared" si="5"/>
        <v>1</v>
      </c>
      <c r="K9" s="3" t="str">
        <f t="shared" si="6"/>
        <v>4.190 ***</v>
      </c>
      <c r="L9" s="3" t="str">
        <f t="shared" si="7"/>
        <v>1.376 ***</v>
      </c>
      <c r="M9" s="3"/>
      <c r="N9" s="3"/>
      <c r="O9" s="3"/>
      <c r="P9" s="3"/>
      <c r="R9" t="s">
        <v>6</v>
      </c>
      <c r="S9">
        <v>-0.25565210658453003</v>
      </c>
      <c r="T9">
        <v>0.235336519890049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8"/>
        <v>0.46300000000000002</v>
      </c>
      <c r="AE9" s="6">
        <f t="shared" si="9"/>
        <v>0.50600000000000001</v>
      </c>
      <c r="AF9" s="6">
        <f t="shared" si="10"/>
        <v>-0.66400000000000003</v>
      </c>
      <c r="AG9" s="6">
        <f t="shared" si="11"/>
        <v>-0.52100000000000002</v>
      </c>
      <c r="AH9" s="6">
        <f t="shared" si="12"/>
        <v>-0.85699999999999998</v>
      </c>
      <c r="AJ9" t="str">
        <f t="shared" si="13"/>
        <v xml:space="preserve">    </v>
      </c>
      <c r="AK9" t="str">
        <f t="shared" si="14"/>
        <v xml:space="preserve"> ** </v>
      </c>
      <c r="AL9" t="str">
        <f t="shared" si="15"/>
        <v xml:space="preserve"> *  </v>
      </c>
      <c r="AM9" t="str">
        <f t="shared" si="16"/>
        <v xml:space="preserve">    </v>
      </c>
      <c r="AN9" t="str">
        <f t="shared" si="17"/>
        <v xml:space="preserve"> *  </v>
      </c>
    </row>
    <row r="10" spans="1:40" x14ac:dyDescent="0.25">
      <c r="B10" t="s">
        <v>178</v>
      </c>
      <c r="C10" s="3" t="str">
        <f t="shared" si="0"/>
        <v xml:space="preserve">0.354    </v>
      </c>
      <c r="D10" s="3" t="str">
        <f t="shared" si="1"/>
        <v>0.548 ***</v>
      </c>
      <c r="E10" s="3" t="str">
        <f t="shared" si="2"/>
        <v xml:space="preserve">-0.048    </v>
      </c>
      <c r="F10" s="3" t="str">
        <f t="shared" si="3"/>
        <v xml:space="preserve">0.136    </v>
      </c>
      <c r="G10" s="3" t="str">
        <f t="shared" si="4"/>
        <v xml:space="preserve">0.221    </v>
      </c>
      <c r="I10" t="s">
        <v>205</v>
      </c>
      <c r="J10" s="5" t="str">
        <f t="shared" si="5"/>
        <v>3</v>
      </c>
      <c r="K10" s="3" t="str">
        <f t="shared" si="6"/>
        <v>3.263 ***</v>
      </c>
      <c r="L10" s="3" t="str">
        <f t="shared" si="7"/>
        <v>1.251 ***</v>
      </c>
      <c r="M10" s="3"/>
      <c r="N10" s="3"/>
      <c r="O10" s="3"/>
      <c r="P10" s="3"/>
      <c r="R10" t="s">
        <v>7</v>
      </c>
      <c r="S10">
        <v>-0.377585303436626</v>
      </c>
      <c r="T10">
        <v>5.00820916561866E-2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8"/>
        <v>0.35399999999999998</v>
      </c>
      <c r="AE10" s="6">
        <f t="shared" si="9"/>
        <v>0.54800000000000004</v>
      </c>
      <c r="AF10" s="6">
        <f t="shared" si="10"/>
        <v>-4.8000000000000001E-2</v>
      </c>
      <c r="AG10" s="6">
        <f t="shared" si="11"/>
        <v>0.13600000000000001</v>
      </c>
      <c r="AH10" s="6">
        <f t="shared" si="12"/>
        <v>0.221</v>
      </c>
      <c r="AJ10" t="str">
        <f t="shared" si="13"/>
        <v xml:space="preserve">    </v>
      </c>
      <c r="AK10" t="str">
        <f t="shared" si="14"/>
        <v xml:space="preserve"> ***</v>
      </c>
      <c r="AL10" t="str">
        <f t="shared" si="15"/>
        <v xml:space="preserve">    </v>
      </c>
      <c r="AM10" t="str">
        <f t="shared" si="16"/>
        <v xml:space="preserve">    </v>
      </c>
      <c r="AN10" t="str">
        <f t="shared" si="17"/>
        <v xml:space="preserve">    </v>
      </c>
    </row>
    <row r="11" spans="1:40" x14ac:dyDescent="0.25">
      <c r="B11" t="s">
        <v>179</v>
      </c>
      <c r="C11" s="3" t="str">
        <f t="shared" si="0"/>
        <v xml:space="preserve">-0.035    </v>
      </c>
      <c r="D11" s="3" t="str">
        <f t="shared" si="1"/>
        <v>0.716 ***</v>
      </c>
      <c r="E11" s="3" t="str">
        <f t="shared" si="2"/>
        <v xml:space="preserve">0.482 ** </v>
      </c>
      <c r="F11" s="3" t="str">
        <f t="shared" si="3"/>
        <v xml:space="preserve">0.143    </v>
      </c>
      <c r="G11" s="3" t="str">
        <f t="shared" si="4"/>
        <v xml:space="preserve">0.088    </v>
      </c>
      <c r="I11" t="s">
        <v>206</v>
      </c>
      <c r="J11" s="5" t="str">
        <f t="shared" si="5"/>
        <v>1</v>
      </c>
      <c r="K11" s="3" t="str">
        <f t="shared" si="6"/>
        <v>2.654 ***</v>
      </c>
      <c r="L11" s="3" t="str">
        <f t="shared" si="7"/>
        <v>1.476 ***</v>
      </c>
      <c r="M11" s="3"/>
      <c r="N11" s="3"/>
      <c r="O11" s="3"/>
      <c r="P11" s="3"/>
      <c r="R11" t="s">
        <v>8</v>
      </c>
      <c r="S11">
        <v>-5.75018388303392E-2</v>
      </c>
      <c r="T11">
        <v>0.383838805229124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8"/>
        <v>-3.5000000000000003E-2</v>
      </c>
      <c r="AE11" s="6">
        <f t="shared" si="9"/>
        <v>0.71599999999999997</v>
      </c>
      <c r="AF11" s="6">
        <f t="shared" si="10"/>
        <v>0.48199999999999998</v>
      </c>
      <c r="AG11" s="6">
        <f t="shared" si="11"/>
        <v>0.14299999999999999</v>
      </c>
      <c r="AH11" s="6">
        <f t="shared" si="12"/>
        <v>8.7999999999999995E-2</v>
      </c>
      <c r="AJ11" t="str">
        <f t="shared" si="13"/>
        <v xml:space="preserve">    </v>
      </c>
      <c r="AK11" t="str">
        <f t="shared" si="14"/>
        <v xml:space="preserve"> ***</v>
      </c>
      <c r="AL11" t="str">
        <f t="shared" si="15"/>
        <v xml:space="preserve"> ** </v>
      </c>
      <c r="AM11" t="str">
        <f t="shared" si="16"/>
        <v xml:space="preserve">    </v>
      </c>
      <c r="AN11" t="str">
        <f t="shared" si="17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0.266    </v>
      </c>
      <c r="D12" s="3" t="str">
        <f t="shared" si="1"/>
        <v xml:space="preserve">-0.376 ** </v>
      </c>
      <c r="E12" s="3" t="str">
        <f t="shared" si="2"/>
        <v>-1.022 ***</v>
      </c>
      <c r="F12" s="3" t="str">
        <f t="shared" si="3"/>
        <v xml:space="preserve">-0.392    </v>
      </c>
      <c r="G12" s="3" t="str">
        <f t="shared" si="4"/>
        <v xml:space="preserve">0.761 ** </v>
      </c>
      <c r="I12" t="s">
        <v>207</v>
      </c>
      <c r="J12" s="5" t="str">
        <f t="shared" si="5"/>
        <v>3</v>
      </c>
      <c r="K12" s="3" t="str">
        <f t="shared" si="6"/>
        <v>2.909 ***</v>
      </c>
      <c r="L12" s="3" t="str">
        <f t="shared" si="7"/>
        <v>1.344 ***</v>
      </c>
      <c r="M12" s="3"/>
      <c r="N12" s="3"/>
      <c r="O12" s="3"/>
      <c r="P12" s="3"/>
      <c r="R12" t="s">
        <v>9</v>
      </c>
      <c r="S12">
        <v>7.5492479590373696E-2</v>
      </c>
      <c r="T12">
        <v>0.38055446220484301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8"/>
        <v>0.26600000000000001</v>
      </c>
      <c r="AE12" s="6">
        <f t="shared" si="9"/>
        <v>-0.376</v>
      </c>
      <c r="AF12" s="6">
        <f t="shared" si="10"/>
        <v>-1.022</v>
      </c>
      <c r="AG12" s="6">
        <f t="shared" si="11"/>
        <v>-0.39200000000000002</v>
      </c>
      <c r="AH12" s="6">
        <f t="shared" si="12"/>
        <v>0.76100000000000001</v>
      </c>
      <c r="AJ12" t="str">
        <f t="shared" si="13"/>
        <v xml:space="preserve">    </v>
      </c>
      <c r="AK12" t="str">
        <f t="shared" si="14"/>
        <v xml:space="preserve"> ** </v>
      </c>
      <c r="AL12" t="str">
        <f t="shared" si="15"/>
        <v xml:space="preserve"> ***</v>
      </c>
      <c r="AM12" t="str">
        <f t="shared" si="16"/>
        <v xml:space="preserve">    </v>
      </c>
      <c r="AN12" t="str">
        <f t="shared" si="17"/>
        <v xml:space="preserve"> ** </v>
      </c>
    </row>
    <row r="13" spans="1:40" x14ac:dyDescent="0.25">
      <c r="B13" t="s">
        <v>182</v>
      </c>
      <c r="C13" s="3" t="str">
        <f t="shared" si="0"/>
        <v xml:space="preserve">-0.414    </v>
      </c>
      <c r="D13" s="3" t="str">
        <f t="shared" si="1"/>
        <v xml:space="preserve">-0.420 ** </v>
      </c>
      <c r="E13" s="3" t="str">
        <f t="shared" si="2"/>
        <v xml:space="preserve">-0.210    </v>
      </c>
      <c r="F13" s="3" t="str">
        <f>TEXT(AG13,"0.000")&amp;AM13</f>
        <v xml:space="preserve">-0.480 *  </v>
      </c>
      <c r="G13" s="3" t="str">
        <f t="shared" si="4"/>
        <v xml:space="preserve">0.322    </v>
      </c>
      <c r="I13" t="s">
        <v>208</v>
      </c>
      <c r="J13" s="5" t="str">
        <f t="shared" si="5"/>
        <v>1</v>
      </c>
      <c r="K13" s="3" t="str">
        <f t="shared" si="6"/>
        <v>3.786 ***</v>
      </c>
      <c r="L13" s="3" t="str">
        <f t="shared" si="7"/>
        <v>1.509 ***</v>
      </c>
      <c r="M13" s="3"/>
      <c r="N13" s="3"/>
      <c r="O13" s="3"/>
      <c r="P13" s="3"/>
      <c r="R13" t="s">
        <v>10</v>
      </c>
      <c r="S13">
        <v>4.8904714192301399E-2</v>
      </c>
      <c r="T13">
        <v>0.41899484631689998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8"/>
        <v>-0.41399999999999998</v>
      </c>
      <c r="AE13" s="6">
        <f t="shared" si="9"/>
        <v>-0.42</v>
      </c>
      <c r="AF13" s="6">
        <f t="shared" si="10"/>
        <v>-0.21</v>
      </c>
      <c r="AG13" s="6">
        <f t="shared" si="11"/>
        <v>-0.48</v>
      </c>
      <c r="AH13" s="6">
        <f t="shared" si="12"/>
        <v>0.32200000000000001</v>
      </c>
      <c r="AJ13" t="str">
        <f t="shared" si="13"/>
        <v xml:space="preserve">    </v>
      </c>
      <c r="AK13" t="str">
        <f t="shared" si="14"/>
        <v xml:space="preserve"> ** </v>
      </c>
      <c r="AL13" t="str">
        <f t="shared" si="15"/>
        <v xml:space="preserve">    </v>
      </c>
      <c r="AM13" t="str">
        <f t="shared" si="16"/>
        <v xml:space="preserve"> *  </v>
      </c>
      <c r="AN13" t="str">
        <f t="shared" si="17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-0.022    </v>
      </c>
      <c r="D14" s="3" t="str">
        <f t="shared" si="1"/>
        <v>-1.015 ***</v>
      </c>
      <c r="E14" s="3" t="str">
        <f t="shared" si="2"/>
        <v xml:space="preserve">0.487 ** </v>
      </c>
      <c r="F14" s="3" t="str">
        <f t="shared" ref="F14:F26" si="18">TEXT(AG14,"0.000")&amp;AM14</f>
        <v xml:space="preserve">-0.320    </v>
      </c>
      <c r="G14" s="3" t="str">
        <f t="shared" si="4"/>
        <v xml:space="preserve">0.412    </v>
      </c>
      <c r="I14" t="s">
        <v>209</v>
      </c>
      <c r="J14" s="5" t="str">
        <f t="shared" si="5"/>
        <v>1</v>
      </c>
      <c r="K14" s="3" t="str">
        <f t="shared" si="6"/>
        <v>3.549 ***</v>
      </c>
      <c r="L14" s="3" t="str">
        <f t="shared" si="7"/>
        <v>1.432 ***</v>
      </c>
      <c r="M14" s="3"/>
      <c r="N14" s="3"/>
      <c r="O14" s="3"/>
      <c r="P14" s="3"/>
      <c r="R14" t="s">
        <v>11</v>
      </c>
      <c r="S14">
        <v>-0.23130948527558001</v>
      </c>
      <c r="T14">
        <v>0.26980609676297801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8"/>
        <v>-2.1999999999999999E-2</v>
      </c>
      <c r="AE14" s="6">
        <f t="shared" si="9"/>
        <v>-1.0149999999999999</v>
      </c>
      <c r="AF14" s="6">
        <f t="shared" si="10"/>
        <v>0.48699999999999999</v>
      </c>
      <c r="AG14" s="6">
        <f t="shared" si="11"/>
        <v>-0.32</v>
      </c>
      <c r="AH14" s="6">
        <f t="shared" si="12"/>
        <v>0.41199999999999998</v>
      </c>
      <c r="AJ14" t="str">
        <f t="shared" si="13"/>
        <v xml:space="preserve">    </v>
      </c>
      <c r="AK14" t="str">
        <f t="shared" si="14"/>
        <v xml:space="preserve"> ***</v>
      </c>
      <c r="AL14" t="str">
        <f t="shared" si="15"/>
        <v xml:space="preserve"> ** </v>
      </c>
      <c r="AM14" t="str">
        <f t="shared" si="16"/>
        <v xml:space="preserve">    </v>
      </c>
      <c r="AN14" t="str">
        <f t="shared" si="17"/>
        <v xml:space="preserve">    </v>
      </c>
    </row>
    <row r="15" spans="1:40" x14ac:dyDescent="0.25">
      <c r="B15" t="s">
        <v>185</v>
      </c>
      <c r="C15" s="3" t="str">
        <f t="shared" si="0"/>
        <v xml:space="preserve">0.259    </v>
      </c>
      <c r="D15" s="3" t="str">
        <f t="shared" si="1"/>
        <v xml:space="preserve">-0.569 ** </v>
      </c>
      <c r="E15" s="3" t="str">
        <f t="shared" si="2"/>
        <v>0.964 ***</v>
      </c>
      <c r="F15" s="3" t="str">
        <f t="shared" si="18"/>
        <v xml:space="preserve">-0.319    </v>
      </c>
      <c r="G15" s="3" t="str">
        <f t="shared" si="4"/>
        <v xml:space="preserve">0.441    </v>
      </c>
      <c r="I15" t="s">
        <v>210</v>
      </c>
      <c r="J15" s="5" t="str">
        <f t="shared" si="5"/>
        <v>4</v>
      </c>
      <c r="K15" s="3" t="str">
        <f t="shared" si="6"/>
        <v xml:space="preserve">-0.032    </v>
      </c>
      <c r="L15" s="3" t="str">
        <f t="shared" si="7"/>
        <v>3.888 ***</v>
      </c>
      <c r="M15" s="3"/>
      <c r="N15" s="3"/>
      <c r="O15" s="3"/>
      <c r="P15" s="3"/>
      <c r="R15" t="s">
        <v>12</v>
      </c>
      <c r="S15">
        <v>-0.158453663087226</v>
      </c>
      <c r="T15">
        <v>0.33186058397122498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8"/>
        <v>0.25900000000000001</v>
      </c>
      <c r="AE15" s="6">
        <f t="shared" si="9"/>
        <v>-0.56899999999999995</v>
      </c>
      <c r="AF15" s="6">
        <f t="shared" si="10"/>
        <v>0.96399999999999997</v>
      </c>
      <c r="AG15" s="6">
        <f t="shared" si="11"/>
        <v>-0.31900000000000001</v>
      </c>
      <c r="AH15" s="6">
        <f t="shared" si="12"/>
        <v>0.441</v>
      </c>
      <c r="AJ15" t="str">
        <f t="shared" si="13"/>
        <v xml:space="preserve">    </v>
      </c>
      <c r="AK15" t="str">
        <f t="shared" si="14"/>
        <v xml:space="preserve"> ** </v>
      </c>
      <c r="AL15" t="str">
        <f t="shared" si="15"/>
        <v xml:space="preserve"> ***</v>
      </c>
      <c r="AM15" t="str">
        <f t="shared" si="16"/>
        <v xml:space="preserve">    </v>
      </c>
      <c r="AN15" t="str">
        <f t="shared" si="17"/>
        <v xml:space="preserve">    </v>
      </c>
    </row>
    <row r="16" spans="1:40" x14ac:dyDescent="0.25">
      <c r="B16" t="s">
        <v>186</v>
      </c>
      <c r="C16" s="3" t="str">
        <f t="shared" si="0"/>
        <v xml:space="preserve">0.678 ** </v>
      </c>
      <c r="D16" s="3" t="str">
        <f t="shared" si="1"/>
        <v>1.851 ***</v>
      </c>
      <c r="E16" s="3" t="str">
        <f t="shared" si="2"/>
        <v>1.391 ***</v>
      </c>
      <c r="F16" s="3" t="str">
        <f t="shared" si="18"/>
        <v>1.115 ***</v>
      </c>
      <c r="G16" s="3" t="str">
        <f t="shared" si="4"/>
        <v xml:space="preserve">1.069 ** </v>
      </c>
      <c r="I16" t="s">
        <v>211</v>
      </c>
      <c r="J16" s="5" t="str">
        <f t="shared" si="5"/>
        <v>1</v>
      </c>
      <c r="K16" s="3" t="str">
        <f t="shared" si="6"/>
        <v>3.467 ***</v>
      </c>
      <c r="L16" s="3" t="str">
        <f t="shared" si="7"/>
        <v>1.562 ***</v>
      </c>
      <c r="M16" s="3"/>
      <c r="N16" s="3"/>
      <c r="O16" s="3"/>
      <c r="P16" s="3"/>
      <c r="R16" t="s">
        <v>13</v>
      </c>
      <c r="S16">
        <v>-0.367359763972117</v>
      </c>
      <c r="T16">
        <v>0.202739705906919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8"/>
        <v>0.67800000000000005</v>
      </c>
      <c r="AE16" s="6">
        <f t="shared" si="9"/>
        <v>1.851</v>
      </c>
      <c r="AF16" s="6">
        <f t="shared" si="10"/>
        <v>1.391</v>
      </c>
      <c r="AG16" s="6">
        <f t="shared" si="11"/>
        <v>1.115</v>
      </c>
      <c r="AH16" s="6">
        <f t="shared" si="12"/>
        <v>1.069</v>
      </c>
      <c r="AJ16" t="str">
        <f t="shared" si="13"/>
        <v xml:space="preserve"> ** </v>
      </c>
      <c r="AK16" t="str">
        <f t="shared" si="14"/>
        <v xml:space="preserve"> ***</v>
      </c>
      <c r="AL16" t="str">
        <f t="shared" si="15"/>
        <v xml:space="preserve"> ***</v>
      </c>
      <c r="AM16" t="str">
        <f t="shared" si="16"/>
        <v xml:space="preserve"> ***</v>
      </c>
      <c r="AN16" t="str">
        <f t="shared" si="17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-0.483 *  </v>
      </c>
      <c r="D17" s="3" t="str">
        <f t="shared" si="1"/>
        <v xml:space="preserve">0.193    </v>
      </c>
      <c r="E17" s="3" t="str">
        <f t="shared" si="2"/>
        <v xml:space="preserve">0.143    </v>
      </c>
      <c r="F17" s="3" t="str">
        <f t="shared" si="18"/>
        <v xml:space="preserve">0.139    </v>
      </c>
      <c r="G17" s="3" t="str">
        <f t="shared" si="4"/>
        <v xml:space="preserve">-0.323    </v>
      </c>
      <c r="I17" t="s">
        <v>212</v>
      </c>
      <c r="J17" s="5" t="str">
        <f t="shared" si="5"/>
        <v>2</v>
      </c>
      <c r="K17" s="3" t="str">
        <f t="shared" si="6"/>
        <v>2.876 ***</v>
      </c>
      <c r="L17" s="3" t="str">
        <f t="shared" si="7"/>
        <v>1.529 ***</v>
      </c>
      <c r="M17" s="3"/>
      <c r="N17" s="3"/>
      <c r="O17" s="3"/>
      <c r="P17" s="3"/>
      <c r="R17" t="s">
        <v>14</v>
      </c>
      <c r="S17">
        <v>0.21192273143684101</v>
      </c>
      <c r="T17">
        <v>0.30195414126784897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8"/>
        <v>-0.48299999999999998</v>
      </c>
      <c r="AE17" s="6">
        <f t="shared" si="9"/>
        <v>0.193</v>
      </c>
      <c r="AF17" s="6">
        <f t="shared" si="10"/>
        <v>0.14299999999999999</v>
      </c>
      <c r="AG17" s="6">
        <f t="shared" si="11"/>
        <v>0.13900000000000001</v>
      </c>
      <c r="AH17" s="6">
        <f t="shared" si="12"/>
        <v>-0.32300000000000001</v>
      </c>
      <c r="AJ17" t="str">
        <f t="shared" si="13"/>
        <v xml:space="preserve"> *  </v>
      </c>
      <c r="AK17" t="str">
        <f t="shared" si="14"/>
        <v xml:space="preserve">    </v>
      </c>
      <c r="AL17" t="str">
        <f t="shared" si="15"/>
        <v xml:space="preserve">    </v>
      </c>
      <c r="AM17" t="str">
        <f t="shared" si="16"/>
        <v xml:space="preserve">    </v>
      </c>
      <c r="AN17" t="str">
        <f t="shared" si="17"/>
        <v xml:space="preserve">    </v>
      </c>
    </row>
    <row r="18" spans="1:40" x14ac:dyDescent="0.25">
      <c r="B18" t="s">
        <v>192</v>
      </c>
      <c r="C18" s="3" t="str">
        <f t="shared" si="0"/>
        <v xml:space="preserve">-0.144    </v>
      </c>
      <c r="D18" s="3" t="str">
        <f t="shared" si="1"/>
        <v xml:space="preserve">0.247    </v>
      </c>
      <c r="E18" s="3" t="str">
        <f t="shared" si="2"/>
        <v xml:space="preserve">-0.421    </v>
      </c>
      <c r="F18" s="3" t="str">
        <f t="shared" si="18"/>
        <v xml:space="preserve">0.256    </v>
      </c>
      <c r="G18" s="3" t="str">
        <f t="shared" si="4"/>
        <v xml:space="preserve">-0.515    </v>
      </c>
      <c r="I18" t="s">
        <v>213</v>
      </c>
      <c r="J18" s="5" t="str">
        <f t="shared" si="5"/>
        <v>1</v>
      </c>
      <c r="K18" s="3" t="str">
        <f t="shared" si="6"/>
        <v>3.753 ***</v>
      </c>
      <c r="L18" s="3" t="str">
        <f t="shared" si="7"/>
        <v>1.374 ***</v>
      </c>
      <c r="M18" s="3"/>
      <c r="N18" s="3"/>
      <c r="O18" s="3"/>
      <c r="P18" s="3"/>
      <c r="R18" t="s">
        <v>15</v>
      </c>
      <c r="S18">
        <v>0.100589115126272</v>
      </c>
      <c r="T18">
        <v>0.38877618708657802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8"/>
        <v>-0.14399999999999999</v>
      </c>
      <c r="AE18" s="6">
        <f t="shared" si="9"/>
        <v>0.247</v>
      </c>
      <c r="AF18" s="6">
        <f t="shared" si="10"/>
        <v>-0.42099999999999999</v>
      </c>
      <c r="AG18" s="6">
        <f t="shared" si="11"/>
        <v>0.25600000000000001</v>
      </c>
      <c r="AH18" s="6">
        <f t="shared" si="12"/>
        <v>-0.51500000000000001</v>
      </c>
      <c r="AJ18" t="str">
        <f t="shared" si="13"/>
        <v xml:space="preserve">    </v>
      </c>
      <c r="AK18" t="str">
        <f t="shared" si="14"/>
        <v xml:space="preserve">    </v>
      </c>
      <c r="AL18" t="str">
        <f t="shared" si="15"/>
        <v xml:space="preserve">    </v>
      </c>
      <c r="AM18" t="str">
        <f t="shared" si="16"/>
        <v xml:space="preserve">    </v>
      </c>
      <c r="AN18" t="str">
        <f t="shared" si="17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-0.281    </v>
      </c>
      <c r="D19" s="3" t="str">
        <f t="shared" si="1"/>
        <v>1.421 ***</v>
      </c>
      <c r="E19" s="3" t="str">
        <f t="shared" si="2"/>
        <v xml:space="preserve">0.700 ** </v>
      </c>
      <c r="F19" s="3" t="str">
        <f t="shared" si="18"/>
        <v xml:space="preserve">-0.125    </v>
      </c>
      <c r="G19" s="3" t="str">
        <f t="shared" si="4"/>
        <v xml:space="preserve">0.311    </v>
      </c>
      <c r="I19" t="s">
        <v>214</v>
      </c>
      <c r="J19" s="5" t="str">
        <f t="shared" si="5"/>
        <v>2</v>
      </c>
      <c r="K19" s="3" t="str">
        <f t="shared" si="6"/>
        <v>3.907 ***</v>
      </c>
      <c r="L19" s="3" t="str">
        <f t="shared" si="7"/>
        <v>1.743 ***</v>
      </c>
      <c r="M19" s="3"/>
      <c r="N19" s="3"/>
      <c r="O19" s="3"/>
      <c r="P19" s="3"/>
      <c r="R19" t="s">
        <v>16</v>
      </c>
      <c r="S19">
        <v>0.16658163295359901</v>
      </c>
      <c r="T19">
        <v>0.21141516305456701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8"/>
        <v>-0.28100000000000003</v>
      </c>
      <c r="AE19" s="6">
        <f t="shared" si="9"/>
        <v>1.421</v>
      </c>
      <c r="AF19" s="6">
        <f t="shared" si="10"/>
        <v>0.7</v>
      </c>
      <c r="AG19" s="6">
        <f t="shared" si="11"/>
        <v>-0.125</v>
      </c>
      <c r="AH19" s="6">
        <f t="shared" si="12"/>
        <v>0.311</v>
      </c>
      <c r="AJ19" t="str">
        <f t="shared" si="13"/>
        <v xml:space="preserve">    </v>
      </c>
      <c r="AK19" t="str">
        <f t="shared" si="14"/>
        <v xml:space="preserve"> ***</v>
      </c>
      <c r="AL19" t="str">
        <f t="shared" si="15"/>
        <v xml:space="preserve"> ** </v>
      </c>
      <c r="AM19" t="str">
        <f t="shared" si="16"/>
        <v xml:space="preserve">    </v>
      </c>
      <c r="AN19" t="str">
        <f t="shared" si="17"/>
        <v xml:space="preserve">    </v>
      </c>
    </row>
    <row r="20" spans="1:40" x14ac:dyDescent="0.25">
      <c r="B20" t="s">
        <v>189</v>
      </c>
      <c r="C20" s="3" t="str">
        <f t="shared" si="0"/>
        <v xml:space="preserve">-0.896 ** </v>
      </c>
      <c r="D20" s="3" t="str">
        <f t="shared" si="1"/>
        <v>1.224 ***</v>
      </c>
      <c r="E20" s="3" t="str">
        <f t="shared" si="2"/>
        <v xml:space="preserve">0.490 *  </v>
      </c>
      <c r="F20" s="3" t="str">
        <f t="shared" si="18"/>
        <v xml:space="preserve">-0.164    </v>
      </c>
      <c r="G20" s="3" t="str">
        <f t="shared" si="4"/>
        <v xml:space="preserve">-0.037    </v>
      </c>
      <c r="I20" t="s">
        <v>215</v>
      </c>
      <c r="J20" s="5" t="str">
        <f t="shared" si="5"/>
        <v>2</v>
      </c>
      <c r="K20" s="3" t="str">
        <f t="shared" si="6"/>
        <v>3.195 ***</v>
      </c>
      <c r="L20" s="3" t="str">
        <f t="shared" si="7"/>
        <v>1.558 ***</v>
      </c>
      <c r="M20" s="3"/>
      <c r="N20" s="3"/>
      <c r="O20" s="3"/>
      <c r="P20" s="3"/>
      <c r="R20" t="s">
        <v>17</v>
      </c>
      <c r="S20">
        <v>0.48461548246285702</v>
      </c>
      <c r="T20">
        <v>1.9221457414190901E-2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8"/>
        <v>-0.89600000000000002</v>
      </c>
      <c r="AE20" s="6">
        <f t="shared" si="9"/>
        <v>1.224</v>
      </c>
      <c r="AF20" s="6">
        <f t="shared" si="10"/>
        <v>0.49</v>
      </c>
      <c r="AG20" s="6">
        <f t="shared" si="11"/>
        <v>-0.16400000000000001</v>
      </c>
      <c r="AH20" s="6">
        <f t="shared" si="12"/>
        <v>-3.6999999999999998E-2</v>
      </c>
      <c r="AJ20" t="str">
        <f t="shared" si="13"/>
        <v xml:space="preserve"> ** </v>
      </c>
      <c r="AK20" t="str">
        <f t="shared" si="14"/>
        <v xml:space="preserve"> ***</v>
      </c>
      <c r="AL20" t="str">
        <f t="shared" si="15"/>
        <v xml:space="preserve"> *  </v>
      </c>
      <c r="AM20" t="str">
        <f t="shared" si="16"/>
        <v xml:space="preserve">    </v>
      </c>
      <c r="AN20" t="str">
        <f t="shared" si="17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-0.099    </v>
      </c>
      <c r="D21" s="3" t="str">
        <f t="shared" si="1"/>
        <v xml:space="preserve">0.034    </v>
      </c>
      <c r="E21" s="3" t="str">
        <f t="shared" si="2"/>
        <v xml:space="preserve">-0.380 ** </v>
      </c>
      <c r="F21" s="3" t="str">
        <f t="shared" si="18"/>
        <v xml:space="preserve">0.203    </v>
      </c>
      <c r="G21" s="3" t="str">
        <f t="shared" si="4"/>
        <v xml:space="preserve">0.235    </v>
      </c>
      <c r="I21" t="s">
        <v>216</v>
      </c>
      <c r="J21" s="5" t="str">
        <f t="shared" si="5"/>
        <v>2</v>
      </c>
      <c r="K21" s="3" t="str">
        <f t="shared" si="6"/>
        <v>2.860 ***</v>
      </c>
      <c r="L21" s="3" t="str">
        <f t="shared" si="7"/>
        <v>1.476 ***</v>
      </c>
      <c r="M21" s="3"/>
      <c r="N21" s="3"/>
      <c r="O21" s="3"/>
      <c r="P21" s="3"/>
      <c r="R21" t="s">
        <v>18</v>
      </c>
      <c r="S21">
        <v>-0.13815966767565499</v>
      </c>
      <c r="T21">
        <v>0.34148009965453902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8"/>
        <v>-9.9000000000000005E-2</v>
      </c>
      <c r="AE21" s="6">
        <f t="shared" si="9"/>
        <v>3.4000000000000002E-2</v>
      </c>
      <c r="AF21" s="6">
        <f t="shared" si="10"/>
        <v>-0.38</v>
      </c>
      <c r="AG21" s="6">
        <f t="shared" si="11"/>
        <v>0.20300000000000001</v>
      </c>
      <c r="AH21" s="6">
        <f t="shared" si="12"/>
        <v>0.23499999999999999</v>
      </c>
      <c r="AJ21" t="str">
        <f t="shared" si="13"/>
        <v xml:space="preserve">    </v>
      </c>
      <c r="AK21" t="str">
        <f t="shared" si="14"/>
        <v xml:space="preserve">    </v>
      </c>
      <c r="AL21" t="str">
        <f t="shared" si="15"/>
        <v xml:space="preserve"> ** </v>
      </c>
      <c r="AM21" t="str">
        <f t="shared" si="16"/>
        <v xml:space="preserve">    </v>
      </c>
      <c r="AN21" t="str">
        <f t="shared" si="17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-0.628    </v>
      </c>
      <c r="D22" s="3" t="str">
        <f t="shared" si="1"/>
        <v xml:space="preserve">-0.258    </v>
      </c>
      <c r="E22" s="3" t="str">
        <f t="shared" si="2"/>
        <v xml:space="preserve">-0.265    </v>
      </c>
      <c r="F22" s="3" t="str">
        <f t="shared" si="18"/>
        <v xml:space="preserve">-0.696    </v>
      </c>
      <c r="G22" s="3" t="str">
        <f t="shared" si="4"/>
        <v xml:space="preserve">-1.038    </v>
      </c>
      <c r="I22" t="s">
        <v>217</v>
      </c>
      <c r="J22" s="5" t="str">
        <f t="shared" si="5"/>
        <v>5</v>
      </c>
      <c r="K22" s="3" t="str">
        <f t="shared" si="6"/>
        <v xml:space="preserve">0.055    </v>
      </c>
      <c r="L22" s="3" t="str">
        <f t="shared" si="7"/>
        <v>3.026 ***</v>
      </c>
      <c r="M22" s="3"/>
      <c r="N22" s="3"/>
      <c r="O22" s="3"/>
      <c r="P22" s="3"/>
      <c r="R22" t="s">
        <v>19</v>
      </c>
      <c r="S22">
        <v>0.108683105594278</v>
      </c>
      <c r="T22">
        <v>0.404059059599639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8"/>
        <v>-0.628</v>
      </c>
      <c r="AE22" s="6">
        <f t="shared" si="9"/>
        <v>-0.25800000000000001</v>
      </c>
      <c r="AF22" s="6">
        <f t="shared" si="10"/>
        <v>-0.26500000000000001</v>
      </c>
      <c r="AG22" s="6">
        <f t="shared" si="11"/>
        <v>-0.69599999999999995</v>
      </c>
      <c r="AH22" s="6">
        <f t="shared" si="12"/>
        <v>-1.038</v>
      </c>
      <c r="AJ22" t="str">
        <f t="shared" si="13"/>
        <v xml:space="preserve">    </v>
      </c>
      <c r="AK22" t="str">
        <f t="shared" si="14"/>
        <v xml:space="preserve">    </v>
      </c>
      <c r="AL22" t="str">
        <f t="shared" si="15"/>
        <v xml:space="preserve">    </v>
      </c>
      <c r="AM22" t="str">
        <f t="shared" si="16"/>
        <v xml:space="preserve">    </v>
      </c>
      <c r="AN22" t="str">
        <f t="shared" si="17"/>
        <v xml:space="preserve">    </v>
      </c>
    </row>
    <row r="23" spans="1:40" x14ac:dyDescent="0.25">
      <c r="B23" t="s">
        <v>232</v>
      </c>
      <c r="C23" s="3" t="str">
        <f t="shared" si="0"/>
        <v xml:space="preserve">0.798 ** </v>
      </c>
      <c r="D23" s="3" t="str">
        <f t="shared" si="1"/>
        <v xml:space="preserve">0.176    </v>
      </c>
      <c r="E23" s="3" t="str">
        <f t="shared" si="2"/>
        <v xml:space="preserve">0.395 *  </v>
      </c>
      <c r="F23" s="3" t="str">
        <f t="shared" si="18"/>
        <v xml:space="preserve">0.239    </v>
      </c>
      <c r="G23" s="3" t="str">
        <f t="shared" si="4"/>
        <v xml:space="preserve">0.779 *  </v>
      </c>
      <c r="I23" t="s">
        <v>218</v>
      </c>
      <c r="J23" s="5" t="str">
        <f t="shared" si="5"/>
        <v>3</v>
      </c>
      <c r="K23" s="3" t="str">
        <f t="shared" si="6"/>
        <v>2.767 ***</v>
      </c>
      <c r="L23" s="3" t="str">
        <f t="shared" si="7"/>
        <v>1.394 ***</v>
      </c>
      <c r="M23" s="3"/>
      <c r="N23" s="3"/>
      <c r="O23" s="3"/>
      <c r="P23" s="3"/>
      <c r="R23" t="s">
        <v>20</v>
      </c>
      <c r="S23">
        <v>-6.2684578884583605E-2</v>
      </c>
      <c r="T23">
        <v>0.43368014075809003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8"/>
        <v>0.79800000000000004</v>
      </c>
      <c r="AE23" s="6">
        <f t="shared" si="9"/>
        <v>0.17599999999999999</v>
      </c>
      <c r="AF23" s="6">
        <f t="shared" si="10"/>
        <v>0.39500000000000002</v>
      </c>
      <c r="AG23" s="6">
        <f t="shared" si="11"/>
        <v>0.23899999999999999</v>
      </c>
      <c r="AH23" s="6">
        <f t="shared" si="12"/>
        <v>0.77900000000000003</v>
      </c>
      <c r="AJ23" t="str">
        <f t="shared" si="13"/>
        <v xml:space="preserve"> ** </v>
      </c>
      <c r="AK23" t="str">
        <f t="shared" si="14"/>
        <v xml:space="preserve">    </v>
      </c>
      <c r="AL23" t="str">
        <f t="shared" si="15"/>
        <v xml:space="preserve"> *  </v>
      </c>
      <c r="AM23" t="str">
        <f t="shared" si="16"/>
        <v xml:space="preserve">    </v>
      </c>
      <c r="AN23" t="str">
        <f t="shared" si="17"/>
        <v xml:space="preserve"> *  </v>
      </c>
    </row>
    <row r="24" spans="1:40" x14ac:dyDescent="0.25">
      <c r="B24" t="s">
        <v>231</v>
      </c>
      <c r="C24" s="3" t="str">
        <f t="shared" si="0"/>
        <v xml:space="preserve">0.181    </v>
      </c>
      <c r="D24" s="3" t="str">
        <f t="shared" si="1"/>
        <v xml:space="preserve">0.155    </v>
      </c>
      <c r="E24" s="3" t="str">
        <f t="shared" si="2"/>
        <v xml:space="preserve">0.424 *  </v>
      </c>
      <c r="F24" s="3" t="str">
        <f t="shared" si="18"/>
        <v xml:space="preserve">0.061    </v>
      </c>
      <c r="G24" s="3" t="str">
        <f t="shared" si="4"/>
        <v xml:space="preserve">0.927 ** </v>
      </c>
      <c r="I24" t="s">
        <v>219</v>
      </c>
      <c r="J24" s="5" t="str">
        <f t="shared" si="5"/>
        <v>1</v>
      </c>
      <c r="K24" s="3" t="str">
        <f t="shared" si="6"/>
        <v>3.911 ***</v>
      </c>
      <c r="L24" s="3" t="str">
        <f t="shared" si="7"/>
        <v>1.424 ***</v>
      </c>
      <c r="M24" s="3"/>
      <c r="N24" s="3"/>
      <c r="O24" s="3"/>
      <c r="P24" s="3"/>
      <c r="R24" t="s">
        <v>21</v>
      </c>
      <c r="S24">
        <v>-0.71693002693692998</v>
      </c>
      <c r="T24">
        <v>1.76894001881655E-3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8"/>
        <v>0.18099999999999999</v>
      </c>
      <c r="AE24" s="6">
        <f t="shared" si="9"/>
        <v>0.155</v>
      </c>
      <c r="AF24" s="6">
        <f t="shared" si="10"/>
        <v>0.42399999999999999</v>
      </c>
      <c r="AG24" s="6">
        <f t="shared" si="11"/>
        <v>6.0999999999999999E-2</v>
      </c>
      <c r="AH24" s="6">
        <f t="shared" si="12"/>
        <v>0.92700000000000005</v>
      </c>
      <c r="AJ24" t="str">
        <f t="shared" si="13"/>
        <v xml:space="preserve">    </v>
      </c>
      <c r="AK24" t="str">
        <f t="shared" si="14"/>
        <v xml:space="preserve">    </v>
      </c>
      <c r="AL24" t="str">
        <f t="shared" si="15"/>
        <v xml:space="preserve"> *  </v>
      </c>
      <c r="AM24" t="str">
        <f t="shared" si="16"/>
        <v xml:space="preserve">    </v>
      </c>
      <c r="AN24" t="str">
        <f t="shared" si="17"/>
        <v xml:space="preserve"> ** </v>
      </c>
    </row>
    <row r="25" spans="1:40" x14ac:dyDescent="0.25">
      <c r="B25" t="s">
        <v>233</v>
      </c>
      <c r="C25" s="3" t="str">
        <f t="shared" si="0"/>
        <v xml:space="preserve">-0.105    </v>
      </c>
      <c r="D25" s="3" t="str">
        <f t="shared" si="1"/>
        <v xml:space="preserve">-0.078    </v>
      </c>
      <c r="E25" s="3" t="str">
        <f t="shared" si="2"/>
        <v xml:space="preserve">-0.003    </v>
      </c>
      <c r="F25" s="3" t="str">
        <f t="shared" si="18"/>
        <v>-0.374 ***</v>
      </c>
      <c r="G25" s="3" t="str">
        <f t="shared" si="4"/>
        <v xml:space="preserve">0.178    </v>
      </c>
      <c r="I25" t="s">
        <v>220</v>
      </c>
      <c r="J25" s="5" t="str">
        <f t="shared" si="5"/>
        <v>3</v>
      </c>
      <c r="K25" s="3" t="str">
        <f t="shared" si="6"/>
        <v>3.490 ***</v>
      </c>
      <c r="L25" s="3" t="str">
        <f t="shared" si="7"/>
        <v>1.321 ***</v>
      </c>
      <c r="M25" s="3"/>
      <c r="N25" s="3"/>
      <c r="O25" s="3"/>
      <c r="P25" s="3"/>
      <c r="R25" t="s">
        <v>22</v>
      </c>
      <c r="S25">
        <v>-7.6355300142402702E-2</v>
      </c>
      <c r="T25">
        <v>0.39137674149975799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8"/>
        <v>-0.105</v>
      </c>
      <c r="AE25" s="6">
        <f t="shared" si="9"/>
        <v>-7.8E-2</v>
      </c>
      <c r="AF25" s="6">
        <f t="shared" si="10"/>
        <v>-3.0000000000000001E-3</v>
      </c>
      <c r="AG25" s="6">
        <f t="shared" si="11"/>
        <v>-0.374</v>
      </c>
      <c r="AH25" s="6">
        <f t="shared" si="12"/>
        <v>0.17799999999999999</v>
      </c>
      <c r="AJ25" t="str">
        <f t="shared" si="13"/>
        <v xml:space="preserve">    </v>
      </c>
      <c r="AK25" t="str">
        <f t="shared" si="14"/>
        <v xml:space="preserve">    </v>
      </c>
      <c r="AL25" t="str">
        <f t="shared" si="15"/>
        <v xml:space="preserve">    </v>
      </c>
      <c r="AM25" t="str">
        <f t="shared" si="16"/>
        <v xml:space="preserve"> ***</v>
      </c>
      <c r="AN25" t="str">
        <f t="shared" si="17"/>
        <v xml:space="preserve">    </v>
      </c>
    </row>
    <row r="26" spans="1:40" x14ac:dyDescent="0.25">
      <c r="B26" t="s">
        <v>230</v>
      </c>
      <c r="C26" s="3" t="str">
        <f t="shared" si="0"/>
        <v xml:space="preserve">-0.119    </v>
      </c>
      <c r="D26" s="3" t="str">
        <f t="shared" si="1"/>
        <v xml:space="preserve">0.034    </v>
      </c>
      <c r="E26" s="3" t="str">
        <f t="shared" si="2"/>
        <v xml:space="preserve">0.085    </v>
      </c>
      <c r="F26" s="3" t="str">
        <f t="shared" si="18"/>
        <v xml:space="preserve">-0.022    </v>
      </c>
      <c r="G26" s="3" t="str">
        <f t="shared" si="4"/>
        <v xml:space="preserve">0.014    </v>
      </c>
      <c r="R26" t="s">
        <v>23</v>
      </c>
      <c r="S26">
        <v>-0.163125703872078</v>
      </c>
      <c r="T26">
        <v>0.342907969380575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8"/>
        <v>-0.11899999999999999</v>
      </c>
      <c r="AE26" s="6">
        <f t="shared" si="9"/>
        <v>3.4000000000000002E-2</v>
      </c>
      <c r="AF26" s="6">
        <f t="shared" si="10"/>
        <v>8.5000000000000006E-2</v>
      </c>
      <c r="AG26" s="6">
        <f t="shared" si="11"/>
        <v>-2.1999999999999999E-2</v>
      </c>
      <c r="AH26" s="6">
        <f t="shared" si="12"/>
        <v>1.4E-2</v>
      </c>
      <c r="AJ26" t="str">
        <f t="shared" si="13"/>
        <v xml:space="preserve">    </v>
      </c>
      <c r="AK26" t="str">
        <f t="shared" si="14"/>
        <v xml:space="preserve">    </v>
      </c>
      <c r="AL26" t="str">
        <f t="shared" si="15"/>
        <v xml:space="preserve">    </v>
      </c>
      <c r="AM26" t="str">
        <f t="shared" si="16"/>
        <v xml:space="preserve">    </v>
      </c>
      <c r="AN26" t="str">
        <f t="shared" si="17"/>
        <v xml:space="preserve">    </v>
      </c>
    </row>
    <row r="27" spans="1:40" x14ac:dyDescent="0.25">
      <c r="R27" t="s">
        <v>24</v>
      </c>
      <c r="S27">
        <v>0.52154234007065103</v>
      </c>
      <c r="T27">
        <v>0.13405859420636401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-0.238886248490498</v>
      </c>
      <c r="T28">
        <v>0.33132632374682902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0.36254121484410101</v>
      </c>
      <c r="T29">
        <v>0.13763906462650899</v>
      </c>
      <c r="X29" t="s">
        <v>120</v>
      </c>
      <c r="Y29" t="s">
        <v>143</v>
      </c>
      <c r="AD29" s="6">
        <f t="shared" ref="AD29:AD51" si="19">ROUND(_xlfn.XLOOKUP(X29,$R:$R,$S:$S,0),3)</f>
        <v>3.629</v>
      </c>
      <c r="AE29" s="6">
        <f t="shared" ref="AE29:AE51" si="20">ROUND(_xlfn.XLOOKUP(Y29,$R:$R,$S:$S,0),3)</f>
        <v>1.6930000000000001</v>
      </c>
      <c r="AJ29" t="str">
        <f t="shared" ref="AJ29:AJ51" si="21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22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-0.238361893209107</v>
      </c>
      <c r="T30">
        <v>0.257306470600697</v>
      </c>
      <c r="X30" t="s">
        <v>121</v>
      </c>
      <c r="Y30" t="s">
        <v>144</v>
      </c>
      <c r="AD30" s="6">
        <f t="shared" si="19"/>
        <v>-5.7000000000000002E-2</v>
      </c>
      <c r="AE30" s="6">
        <f t="shared" si="20"/>
        <v>3.5609999999999999</v>
      </c>
      <c r="AJ30" t="str">
        <f t="shared" si="21"/>
        <v xml:space="preserve">    </v>
      </c>
      <c r="AK30" t="str">
        <f t="shared" si="22"/>
        <v xml:space="preserve"> ***</v>
      </c>
    </row>
    <row r="31" spans="1:40" x14ac:dyDescent="0.25">
      <c r="R31" t="s">
        <v>28</v>
      </c>
      <c r="S31">
        <v>-6.04127169212577E-2</v>
      </c>
      <c r="T31">
        <v>0.45685064572131201</v>
      </c>
      <c r="X31" t="s">
        <v>122</v>
      </c>
      <c r="Y31" t="s">
        <v>145</v>
      </c>
      <c r="AD31" s="6">
        <f t="shared" si="19"/>
        <v>3.6139999999999999</v>
      </c>
      <c r="AE31" s="6">
        <f t="shared" si="20"/>
        <v>1.2250000000000001</v>
      </c>
      <c r="AJ31" t="str">
        <f t="shared" si="21"/>
        <v xml:space="preserve"> ***</v>
      </c>
      <c r="AK31" t="str">
        <f t="shared" si="22"/>
        <v xml:space="preserve"> ***</v>
      </c>
    </row>
    <row r="32" spans="1:40" x14ac:dyDescent="0.25">
      <c r="R32" t="s">
        <v>29</v>
      </c>
      <c r="S32">
        <v>-0.46194792345148</v>
      </c>
      <c r="T32">
        <v>0.24649569465322399</v>
      </c>
      <c r="X32" t="s">
        <v>123</v>
      </c>
      <c r="Y32" t="s">
        <v>146</v>
      </c>
      <c r="AD32" s="6">
        <f t="shared" si="19"/>
        <v>4.5209999999999999</v>
      </c>
      <c r="AE32" s="6">
        <f t="shared" si="20"/>
        <v>1.411</v>
      </c>
      <c r="AJ32" t="str">
        <f t="shared" si="21"/>
        <v xml:space="preserve"> ***</v>
      </c>
      <c r="AK32" t="str">
        <f t="shared" si="22"/>
        <v xml:space="preserve"> ***</v>
      </c>
    </row>
    <row r="33" spans="18:37" x14ac:dyDescent="0.25">
      <c r="R33" t="s">
        <v>30</v>
      </c>
      <c r="S33">
        <v>0.462541903125817</v>
      </c>
      <c r="T33">
        <v>0.125516549991608</v>
      </c>
      <c r="X33" t="s">
        <v>124</v>
      </c>
      <c r="Y33" t="s">
        <v>147</v>
      </c>
      <c r="AD33" s="6">
        <f t="shared" si="19"/>
        <v>3.74</v>
      </c>
      <c r="AE33" s="6">
        <f t="shared" si="20"/>
        <v>1.242</v>
      </c>
      <c r="AJ33" t="str">
        <f t="shared" si="21"/>
        <v xml:space="preserve"> ***</v>
      </c>
      <c r="AK33" t="str">
        <f t="shared" si="22"/>
        <v xml:space="preserve"> ***</v>
      </c>
    </row>
    <row r="34" spans="18:37" x14ac:dyDescent="0.25">
      <c r="R34" t="s">
        <v>31</v>
      </c>
      <c r="S34">
        <v>0.50618689867738398</v>
      </c>
      <c r="T34">
        <v>2.8213961466609299E-2</v>
      </c>
      <c r="X34" t="s">
        <v>125</v>
      </c>
      <c r="Y34" t="s">
        <v>148</v>
      </c>
      <c r="AD34" s="6">
        <f t="shared" si="19"/>
        <v>0.02</v>
      </c>
      <c r="AE34" s="6">
        <f t="shared" si="20"/>
        <v>2.8559999999999999</v>
      </c>
      <c r="AJ34" t="str">
        <f t="shared" si="21"/>
        <v xml:space="preserve">    </v>
      </c>
      <c r="AK34" t="str">
        <f t="shared" si="22"/>
        <v xml:space="preserve"> ***</v>
      </c>
    </row>
    <row r="35" spans="18:37" x14ac:dyDescent="0.25">
      <c r="R35" t="s">
        <v>32</v>
      </c>
      <c r="S35">
        <v>-0.66431022170032605</v>
      </c>
      <c r="T35">
        <v>6.2066917829669298E-2</v>
      </c>
      <c r="X35" t="s">
        <v>126</v>
      </c>
      <c r="Y35" t="s">
        <v>149</v>
      </c>
      <c r="AD35" s="6">
        <f t="shared" si="19"/>
        <v>4.1900000000000004</v>
      </c>
      <c r="AE35" s="6">
        <f t="shared" si="20"/>
        <v>1.3759999999999999</v>
      </c>
      <c r="AJ35" t="str">
        <f t="shared" si="21"/>
        <v xml:space="preserve"> ***</v>
      </c>
      <c r="AK35" t="str">
        <f t="shared" si="22"/>
        <v xml:space="preserve"> ***</v>
      </c>
    </row>
    <row r="36" spans="18:37" x14ac:dyDescent="0.25">
      <c r="R36" t="s">
        <v>33</v>
      </c>
      <c r="S36">
        <v>-0.52095191461630797</v>
      </c>
      <c r="T36">
        <v>0.152013789450193</v>
      </c>
      <c r="X36" t="s">
        <v>127</v>
      </c>
      <c r="Y36" t="s">
        <v>150</v>
      </c>
      <c r="AD36" s="6">
        <f t="shared" si="19"/>
        <v>3.2629999999999999</v>
      </c>
      <c r="AE36" s="6">
        <f t="shared" si="20"/>
        <v>1.2509999999999999</v>
      </c>
      <c r="AJ36" t="str">
        <f t="shared" si="21"/>
        <v xml:space="preserve"> ***</v>
      </c>
      <c r="AK36" t="str">
        <f t="shared" si="22"/>
        <v xml:space="preserve"> ***</v>
      </c>
    </row>
    <row r="37" spans="18:37" x14ac:dyDescent="0.25">
      <c r="R37" t="s">
        <v>34</v>
      </c>
      <c r="S37">
        <v>-0.85672052550764699</v>
      </c>
      <c r="T37">
        <v>9.4559997373494895E-2</v>
      </c>
      <c r="X37" t="s">
        <v>128</v>
      </c>
      <c r="Y37" t="s">
        <v>151</v>
      </c>
      <c r="AD37" s="6">
        <f t="shared" si="19"/>
        <v>2.6539999999999999</v>
      </c>
      <c r="AE37" s="6">
        <f t="shared" si="20"/>
        <v>1.476</v>
      </c>
      <c r="AJ37" t="str">
        <f t="shared" si="21"/>
        <v xml:space="preserve"> ***</v>
      </c>
      <c r="AK37" t="str">
        <f t="shared" si="22"/>
        <v xml:space="preserve"> ***</v>
      </c>
    </row>
    <row r="38" spans="18:37" x14ac:dyDescent="0.25">
      <c r="R38" t="s">
        <v>35</v>
      </c>
      <c r="S38">
        <v>0.35366891746502999</v>
      </c>
      <c r="T38">
        <v>0.166694750721017</v>
      </c>
      <c r="X38" t="s">
        <v>129</v>
      </c>
      <c r="Y38" t="s">
        <v>152</v>
      </c>
      <c r="AD38" s="6">
        <f t="shared" si="19"/>
        <v>2.9089999999999998</v>
      </c>
      <c r="AE38" s="6">
        <f t="shared" si="20"/>
        <v>1.3440000000000001</v>
      </c>
      <c r="AJ38" t="str">
        <f t="shared" si="21"/>
        <v xml:space="preserve"> ***</v>
      </c>
      <c r="AK38" t="str">
        <f t="shared" si="22"/>
        <v xml:space="preserve"> ***</v>
      </c>
    </row>
    <row r="39" spans="18:37" x14ac:dyDescent="0.25">
      <c r="R39" t="s">
        <v>36</v>
      </c>
      <c r="S39">
        <v>0.54768695666021405</v>
      </c>
      <c r="T39">
        <v>7.4404047896368102E-3</v>
      </c>
      <c r="X39" t="s">
        <v>130</v>
      </c>
      <c r="Y39" t="s">
        <v>153</v>
      </c>
      <c r="AD39" s="6">
        <f t="shared" si="19"/>
        <v>3.786</v>
      </c>
      <c r="AE39" s="6">
        <f t="shared" si="20"/>
        <v>1.5089999999999999</v>
      </c>
      <c r="AJ39" t="str">
        <f t="shared" si="21"/>
        <v xml:space="preserve"> ***</v>
      </c>
      <c r="AK39" t="str">
        <f t="shared" si="22"/>
        <v xml:space="preserve"> ***</v>
      </c>
    </row>
    <row r="40" spans="18:37" x14ac:dyDescent="0.25">
      <c r="R40" t="s">
        <v>37</v>
      </c>
      <c r="S40">
        <v>-4.78639089186019E-2</v>
      </c>
      <c r="T40">
        <v>0.424983561404362</v>
      </c>
      <c r="X40" t="s">
        <v>131</v>
      </c>
      <c r="Y40" t="s">
        <v>154</v>
      </c>
      <c r="AD40" s="6">
        <f t="shared" si="19"/>
        <v>3.5489999999999999</v>
      </c>
      <c r="AE40" s="6">
        <f t="shared" si="20"/>
        <v>1.4319999999999999</v>
      </c>
      <c r="AJ40" t="str">
        <f t="shared" si="21"/>
        <v xml:space="preserve"> ***</v>
      </c>
      <c r="AK40" t="str">
        <f t="shared" si="22"/>
        <v xml:space="preserve"> ***</v>
      </c>
    </row>
    <row r="41" spans="18:37" x14ac:dyDescent="0.25">
      <c r="R41" t="s">
        <v>38</v>
      </c>
      <c r="S41">
        <v>0.135636749914855</v>
      </c>
      <c r="T41">
        <v>0.35521870643235798</v>
      </c>
      <c r="X41" t="s">
        <v>132</v>
      </c>
      <c r="Y41" t="s">
        <v>155</v>
      </c>
      <c r="AD41" s="6">
        <f t="shared" si="19"/>
        <v>-3.2000000000000001E-2</v>
      </c>
      <c r="AE41" s="6">
        <f t="shared" si="20"/>
        <v>3.8879999999999999</v>
      </c>
      <c r="AJ41" t="str">
        <f t="shared" si="21"/>
        <v xml:space="preserve">    </v>
      </c>
      <c r="AK41" t="str">
        <f t="shared" si="22"/>
        <v xml:space="preserve"> ***</v>
      </c>
    </row>
    <row r="42" spans="18:37" x14ac:dyDescent="0.25">
      <c r="R42" t="s">
        <v>39</v>
      </c>
      <c r="S42">
        <v>0.22105442758211</v>
      </c>
      <c r="T42">
        <v>0.29344315816910099</v>
      </c>
      <c r="X42" t="s">
        <v>133</v>
      </c>
      <c r="Y42" t="s">
        <v>156</v>
      </c>
      <c r="AD42" s="6">
        <f t="shared" si="19"/>
        <v>3.4670000000000001</v>
      </c>
      <c r="AE42" s="6">
        <f t="shared" si="20"/>
        <v>1.5620000000000001</v>
      </c>
      <c r="AJ42" t="str">
        <f t="shared" si="21"/>
        <v xml:space="preserve"> ***</v>
      </c>
      <c r="AK42" t="str">
        <f t="shared" si="22"/>
        <v xml:space="preserve"> ***</v>
      </c>
    </row>
    <row r="43" spans="18:37" x14ac:dyDescent="0.25">
      <c r="R43" t="s">
        <v>40</v>
      </c>
      <c r="S43">
        <v>-3.4957332959236198E-2</v>
      </c>
      <c r="T43">
        <v>0.46664876772048502</v>
      </c>
      <c r="X43" t="s">
        <v>134</v>
      </c>
      <c r="Y43" t="s">
        <v>157</v>
      </c>
      <c r="AD43" s="6">
        <f t="shared" si="19"/>
        <v>2.8759999999999999</v>
      </c>
      <c r="AE43" s="6">
        <f t="shared" si="20"/>
        <v>1.5289999999999999</v>
      </c>
      <c r="AJ43" t="str">
        <f t="shared" si="21"/>
        <v xml:space="preserve"> ***</v>
      </c>
      <c r="AK43" t="str">
        <f t="shared" si="22"/>
        <v xml:space="preserve"> ***</v>
      </c>
    </row>
    <row r="44" spans="18:37" x14ac:dyDescent="0.25">
      <c r="R44" t="s">
        <v>41</v>
      </c>
      <c r="S44">
        <v>0.71580525927129302</v>
      </c>
      <c r="T44" s="1">
        <v>6.0464513344027295E-4</v>
      </c>
      <c r="X44" t="s">
        <v>135</v>
      </c>
      <c r="Y44" t="s">
        <v>158</v>
      </c>
      <c r="AD44" s="6">
        <f t="shared" si="19"/>
        <v>3.7530000000000001</v>
      </c>
      <c r="AE44" s="6">
        <f t="shared" si="20"/>
        <v>1.3740000000000001</v>
      </c>
      <c r="AJ44" t="str">
        <f t="shared" si="21"/>
        <v xml:space="preserve"> ***</v>
      </c>
      <c r="AK44" t="str">
        <f t="shared" si="22"/>
        <v xml:space="preserve"> ***</v>
      </c>
    </row>
    <row r="45" spans="18:37" x14ac:dyDescent="0.25">
      <c r="R45" t="s">
        <v>42</v>
      </c>
      <c r="S45">
        <v>0.48176092165636403</v>
      </c>
      <c r="T45">
        <v>2.0271377944747201E-2</v>
      </c>
      <c r="X45" t="s">
        <v>136</v>
      </c>
      <c r="Y45" t="s">
        <v>159</v>
      </c>
      <c r="AD45" s="6">
        <f t="shared" si="19"/>
        <v>3.907</v>
      </c>
      <c r="AE45" s="6">
        <f t="shared" si="20"/>
        <v>1.7430000000000001</v>
      </c>
      <c r="AJ45" t="str">
        <f t="shared" si="21"/>
        <v xml:space="preserve"> ***</v>
      </c>
      <c r="AK45" t="str">
        <f t="shared" si="22"/>
        <v xml:space="preserve"> ***</v>
      </c>
    </row>
    <row r="46" spans="18:37" x14ac:dyDescent="0.25">
      <c r="R46" t="s">
        <v>43</v>
      </c>
      <c r="S46">
        <v>0.14298125862562999</v>
      </c>
      <c r="T46">
        <v>0.35524307620597201</v>
      </c>
      <c r="X46" t="s">
        <v>137</v>
      </c>
      <c r="Y46" t="s">
        <v>160</v>
      </c>
      <c r="AD46" s="6">
        <f t="shared" si="19"/>
        <v>3.1949999999999998</v>
      </c>
      <c r="AE46" s="6">
        <f t="shared" si="20"/>
        <v>1.5580000000000001</v>
      </c>
      <c r="AJ46" t="str">
        <f t="shared" si="21"/>
        <v xml:space="preserve"> ***</v>
      </c>
      <c r="AK46" t="str">
        <f t="shared" si="22"/>
        <v xml:space="preserve"> ***</v>
      </c>
    </row>
    <row r="47" spans="18:37" x14ac:dyDescent="0.25">
      <c r="R47" t="s">
        <v>44</v>
      </c>
      <c r="S47">
        <v>8.8366269358815905E-2</v>
      </c>
      <c r="T47">
        <v>0.41167533842128101</v>
      </c>
      <c r="X47" t="s">
        <v>138</v>
      </c>
      <c r="Y47" t="s">
        <v>161</v>
      </c>
      <c r="AD47" s="6">
        <f t="shared" si="19"/>
        <v>2.86</v>
      </c>
      <c r="AE47" s="6">
        <f t="shared" si="20"/>
        <v>1.476</v>
      </c>
      <c r="AJ47" t="str">
        <f t="shared" si="21"/>
        <v xml:space="preserve"> ***</v>
      </c>
      <c r="AK47" t="str">
        <f t="shared" si="22"/>
        <v xml:space="preserve"> ***</v>
      </c>
    </row>
    <row r="48" spans="18:37" x14ac:dyDescent="0.25">
      <c r="R48" t="s">
        <v>45</v>
      </c>
      <c r="S48">
        <v>0.26564266758062699</v>
      </c>
      <c r="T48">
        <v>0.20510046359609299</v>
      </c>
      <c r="X48" t="s">
        <v>139</v>
      </c>
      <c r="Y48" t="s">
        <v>162</v>
      </c>
      <c r="AD48" s="6">
        <f t="shared" si="19"/>
        <v>5.5E-2</v>
      </c>
      <c r="AE48" s="6">
        <f t="shared" si="20"/>
        <v>3.0259999999999998</v>
      </c>
      <c r="AJ48" t="str">
        <f t="shared" si="21"/>
        <v xml:space="preserve">    </v>
      </c>
      <c r="AK48" t="str">
        <f t="shared" si="22"/>
        <v xml:space="preserve"> ***</v>
      </c>
    </row>
    <row r="49" spans="18:37" x14ac:dyDescent="0.25">
      <c r="R49" t="s">
        <v>46</v>
      </c>
      <c r="S49">
        <v>-0.37586687744786401</v>
      </c>
      <c r="T49">
        <v>4.0948081803937102E-2</v>
      </c>
      <c r="X49" t="s">
        <v>140</v>
      </c>
      <c r="Y49" t="s">
        <v>163</v>
      </c>
      <c r="AD49" s="6">
        <f t="shared" si="19"/>
        <v>2.7669999999999999</v>
      </c>
      <c r="AE49" s="6">
        <f t="shared" si="20"/>
        <v>1.3939999999999999</v>
      </c>
      <c r="AJ49" t="str">
        <f t="shared" si="21"/>
        <v xml:space="preserve"> ***</v>
      </c>
      <c r="AK49" t="str">
        <f t="shared" si="22"/>
        <v xml:space="preserve"> ***</v>
      </c>
    </row>
    <row r="50" spans="18:37" x14ac:dyDescent="0.25">
      <c r="R50" t="s">
        <v>47</v>
      </c>
      <c r="S50">
        <v>-1.0217455754811</v>
      </c>
      <c r="T50" s="1">
        <v>4.44951176897689E-4</v>
      </c>
      <c r="X50" t="s">
        <v>141</v>
      </c>
      <c r="Y50" t="s">
        <v>164</v>
      </c>
      <c r="AD50" s="6">
        <f t="shared" si="19"/>
        <v>3.911</v>
      </c>
      <c r="AE50" s="6">
        <f t="shared" si="20"/>
        <v>1.4239999999999999</v>
      </c>
      <c r="AJ50" t="str">
        <f t="shared" si="21"/>
        <v xml:space="preserve"> ***</v>
      </c>
      <c r="AK50" t="str">
        <f t="shared" si="22"/>
        <v xml:space="preserve"> ***</v>
      </c>
    </row>
    <row r="51" spans="18:37" x14ac:dyDescent="0.25">
      <c r="R51" t="s">
        <v>48</v>
      </c>
      <c r="S51">
        <v>-0.39204618268746799</v>
      </c>
      <c r="T51">
        <v>0.134124906510279</v>
      </c>
      <c r="X51" t="s">
        <v>142</v>
      </c>
      <c r="Y51" t="s">
        <v>165</v>
      </c>
      <c r="AD51" s="6">
        <f t="shared" si="19"/>
        <v>3.49</v>
      </c>
      <c r="AE51" s="6">
        <f t="shared" si="20"/>
        <v>1.321</v>
      </c>
      <c r="AJ51" t="str">
        <f t="shared" si="21"/>
        <v xml:space="preserve"> ***</v>
      </c>
      <c r="AK51" t="str">
        <f t="shared" si="22"/>
        <v xml:space="preserve"> ***</v>
      </c>
    </row>
    <row r="52" spans="18:37" x14ac:dyDescent="0.25">
      <c r="R52" t="s">
        <v>49</v>
      </c>
      <c r="S52">
        <v>0.76079652355662797</v>
      </c>
      <c r="T52">
        <v>3.7197396494633002E-2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-0.41397303231654697</v>
      </c>
      <c r="T53">
        <v>0.122100824347008</v>
      </c>
    </row>
    <row r="54" spans="18:37" x14ac:dyDescent="0.25">
      <c r="R54" t="s">
        <v>51</v>
      </c>
      <c r="S54">
        <v>-0.42025323673447401</v>
      </c>
      <c r="T54">
        <v>1.52359874374841E-2</v>
      </c>
    </row>
    <row r="55" spans="18:37" x14ac:dyDescent="0.25">
      <c r="R55" t="s">
        <v>52</v>
      </c>
      <c r="S55">
        <v>-0.20995413126704299</v>
      </c>
      <c r="T55">
        <v>0.14772851630662401</v>
      </c>
    </row>
    <row r="56" spans="18:37" x14ac:dyDescent="0.25">
      <c r="R56" t="s">
        <v>53</v>
      </c>
      <c r="S56">
        <v>-0.479692190165451</v>
      </c>
      <c r="T56">
        <v>7.3373696964643506E-2</v>
      </c>
    </row>
    <row r="57" spans="18:37" x14ac:dyDescent="0.25">
      <c r="R57" t="s">
        <v>54</v>
      </c>
      <c r="S57">
        <v>0.32212524119576602</v>
      </c>
      <c r="T57">
        <v>0.22240054521928901</v>
      </c>
    </row>
    <row r="58" spans="18:37" x14ac:dyDescent="0.25">
      <c r="R58" t="s">
        <v>55</v>
      </c>
      <c r="S58">
        <v>-2.2490176086382999E-2</v>
      </c>
      <c r="T58">
        <v>0.47452992075940997</v>
      </c>
    </row>
    <row r="59" spans="18:37" x14ac:dyDescent="0.25">
      <c r="R59" t="s">
        <v>56</v>
      </c>
      <c r="S59">
        <v>-1.0153949323978699</v>
      </c>
      <c r="T59" s="1">
        <v>1.5155108186171101E-6</v>
      </c>
    </row>
    <row r="60" spans="18:37" x14ac:dyDescent="0.25">
      <c r="R60" t="s">
        <v>57</v>
      </c>
      <c r="S60">
        <v>0.48747595470326299</v>
      </c>
      <c r="T60">
        <v>2.5066143213870701E-2</v>
      </c>
    </row>
    <row r="61" spans="18:37" x14ac:dyDescent="0.25">
      <c r="R61" t="s">
        <v>58</v>
      </c>
      <c r="S61">
        <v>-0.31971658056548602</v>
      </c>
      <c r="T61">
        <v>0.17779702563126101</v>
      </c>
    </row>
    <row r="62" spans="18:37" x14ac:dyDescent="0.25">
      <c r="R62" t="s">
        <v>59</v>
      </c>
      <c r="S62">
        <v>0.41206191217094401</v>
      </c>
      <c r="T62">
        <v>0.17336240539082301</v>
      </c>
    </row>
    <row r="63" spans="18:37" x14ac:dyDescent="0.25">
      <c r="R63" t="s">
        <v>60</v>
      </c>
      <c r="S63">
        <v>0.25914992165293399</v>
      </c>
      <c r="T63">
        <v>0.28041493853402799</v>
      </c>
    </row>
    <row r="64" spans="18:37" x14ac:dyDescent="0.25">
      <c r="R64" t="s">
        <v>61</v>
      </c>
      <c r="S64">
        <v>-0.56944284482712804</v>
      </c>
      <c r="T64">
        <v>2.0554791254543101E-2</v>
      </c>
    </row>
    <row r="65" spans="18:20" x14ac:dyDescent="0.25">
      <c r="R65" t="s">
        <v>62</v>
      </c>
      <c r="S65">
        <v>0.96386622639826502</v>
      </c>
      <c r="T65" s="1">
        <v>5.8754143389272396E-4</v>
      </c>
    </row>
    <row r="66" spans="18:20" x14ac:dyDescent="0.25">
      <c r="R66" t="s">
        <v>63</v>
      </c>
      <c r="S66">
        <v>-0.31887721538042202</v>
      </c>
      <c r="T66">
        <v>0.25443271581767501</v>
      </c>
    </row>
    <row r="67" spans="18:20" x14ac:dyDescent="0.25">
      <c r="R67" t="s">
        <v>64</v>
      </c>
      <c r="S67">
        <v>0.44058159483417397</v>
      </c>
      <c r="T67">
        <v>0.20486093872422201</v>
      </c>
    </row>
    <row r="68" spans="18:20" x14ac:dyDescent="0.25">
      <c r="R68" t="s">
        <v>65</v>
      </c>
      <c r="S68">
        <v>0.67804381527749702</v>
      </c>
      <c r="T68">
        <v>4.0870014388831498E-2</v>
      </c>
    </row>
    <row r="69" spans="18:20" x14ac:dyDescent="0.25">
      <c r="R69" t="s">
        <v>66</v>
      </c>
      <c r="S69">
        <v>1.8509782824900201</v>
      </c>
      <c r="T69">
        <v>0</v>
      </c>
    </row>
    <row r="70" spans="18:20" x14ac:dyDescent="0.25">
      <c r="R70" t="s">
        <v>67</v>
      </c>
      <c r="S70">
        <v>1.3914885541737201</v>
      </c>
      <c r="T70" s="1">
        <v>5.8525816093446505E-7</v>
      </c>
    </row>
    <row r="71" spans="18:20" x14ac:dyDescent="0.25">
      <c r="R71" t="s">
        <v>68</v>
      </c>
      <c r="S71">
        <v>1.1145422508815801</v>
      </c>
      <c r="T71" s="1">
        <v>8.5301894551903501E-4</v>
      </c>
    </row>
    <row r="72" spans="18:20" x14ac:dyDescent="0.25">
      <c r="R72" t="s">
        <v>69</v>
      </c>
      <c r="S72">
        <v>1.06876601605123</v>
      </c>
      <c r="T72">
        <v>1.9335176006097798E-2</v>
      </c>
    </row>
    <row r="73" spans="18:20" x14ac:dyDescent="0.25">
      <c r="R73" t="s">
        <v>70</v>
      </c>
      <c r="S73">
        <v>-0.48327174212905599</v>
      </c>
      <c r="T73">
        <v>5.4538327490717103E-2</v>
      </c>
    </row>
    <row r="74" spans="18:20" x14ac:dyDescent="0.25">
      <c r="R74" t="s">
        <v>71</v>
      </c>
      <c r="S74">
        <v>0.19319851866750701</v>
      </c>
      <c r="T74">
        <v>0.13386164044761201</v>
      </c>
    </row>
    <row r="75" spans="18:20" x14ac:dyDescent="0.25">
      <c r="R75" t="s">
        <v>72</v>
      </c>
      <c r="S75">
        <v>0.14295459860582899</v>
      </c>
      <c r="T75">
        <v>0.23058356620804801</v>
      </c>
    </row>
    <row r="76" spans="18:20" x14ac:dyDescent="0.25">
      <c r="R76" t="s">
        <v>73</v>
      </c>
      <c r="S76">
        <v>0.13914262005800301</v>
      </c>
      <c r="T76">
        <v>0.31043664049957798</v>
      </c>
    </row>
    <row r="77" spans="18:20" x14ac:dyDescent="0.25">
      <c r="R77" t="s">
        <v>74</v>
      </c>
      <c r="S77">
        <v>-0.32262076751494501</v>
      </c>
      <c r="T77">
        <v>0.18016723781205801</v>
      </c>
    </row>
    <row r="78" spans="18:20" x14ac:dyDescent="0.25">
      <c r="R78" t="s">
        <v>75</v>
      </c>
      <c r="S78">
        <v>-0.14439076581401999</v>
      </c>
      <c r="T78">
        <v>0.357683207392544</v>
      </c>
    </row>
    <row r="79" spans="18:20" x14ac:dyDescent="0.25">
      <c r="R79" t="s">
        <v>76</v>
      </c>
      <c r="S79">
        <v>0.246918470870161</v>
      </c>
      <c r="T79">
        <v>0.161037298173898</v>
      </c>
    </row>
    <row r="80" spans="18:20" x14ac:dyDescent="0.25">
      <c r="R80" t="s">
        <v>77</v>
      </c>
      <c r="S80">
        <v>-0.4209776918168</v>
      </c>
      <c r="T80">
        <v>0.12763040963330999</v>
      </c>
    </row>
    <row r="81" spans="18:20" x14ac:dyDescent="0.25">
      <c r="R81" t="s">
        <v>78</v>
      </c>
      <c r="S81">
        <v>0.256389631712305</v>
      </c>
      <c r="T81">
        <v>0.27103173989263701</v>
      </c>
    </row>
    <row r="82" spans="18:20" x14ac:dyDescent="0.25">
      <c r="R82" t="s">
        <v>79</v>
      </c>
      <c r="S82">
        <v>-0.51467735411702098</v>
      </c>
      <c r="T82">
        <v>0.18730726284539301</v>
      </c>
    </row>
    <row r="83" spans="18:20" x14ac:dyDescent="0.25">
      <c r="R83" t="s">
        <v>80</v>
      </c>
      <c r="S83">
        <v>-0.28069765709079397</v>
      </c>
      <c r="T83">
        <v>0.220756553401186</v>
      </c>
    </row>
    <row r="84" spans="18:20" x14ac:dyDescent="0.25">
      <c r="R84" t="s">
        <v>81</v>
      </c>
      <c r="S84">
        <v>1.4208112246411799</v>
      </c>
      <c r="T84" s="1">
        <v>1.3184806027966E-5</v>
      </c>
    </row>
    <row r="85" spans="18:20" x14ac:dyDescent="0.25">
      <c r="R85" t="s">
        <v>82</v>
      </c>
      <c r="S85">
        <v>0.69984477466793804</v>
      </c>
      <c r="T85">
        <v>2.1166511249928899E-2</v>
      </c>
    </row>
    <row r="86" spans="18:20" x14ac:dyDescent="0.25">
      <c r="R86" t="s">
        <v>83</v>
      </c>
      <c r="S86">
        <v>-0.12506572934848301</v>
      </c>
      <c r="T86">
        <v>0.38558647854911798</v>
      </c>
    </row>
    <row r="87" spans="18:20" x14ac:dyDescent="0.25">
      <c r="R87" t="s">
        <v>84</v>
      </c>
      <c r="S87">
        <v>0.311129830341489</v>
      </c>
      <c r="T87">
        <v>0.277160498668785</v>
      </c>
    </row>
    <row r="88" spans="18:20" x14ac:dyDescent="0.25">
      <c r="R88" t="s">
        <v>85</v>
      </c>
      <c r="S88">
        <v>-0.895802398517347</v>
      </c>
      <c r="T88">
        <v>1.3961681973484699E-2</v>
      </c>
    </row>
    <row r="89" spans="18:20" x14ac:dyDescent="0.25">
      <c r="R89" t="s">
        <v>86</v>
      </c>
      <c r="S89">
        <v>1.2243347191779901</v>
      </c>
      <c r="T89" s="1">
        <v>2.3908054460430799E-4</v>
      </c>
    </row>
    <row r="90" spans="18:20" x14ac:dyDescent="0.25">
      <c r="R90" t="s">
        <v>87</v>
      </c>
      <c r="S90">
        <v>0.49049928686176603</v>
      </c>
      <c r="T90">
        <v>8.8181501670216295E-2</v>
      </c>
    </row>
    <row r="91" spans="18:20" x14ac:dyDescent="0.25">
      <c r="R91" t="s">
        <v>88</v>
      </c>
      <c r="S91">
        <v>-0.16358093805506199</v>
      </c>
      <c r="T91">
        <v>0.36067568190620197</v>
      </c>
    </row>
    <row r="92" spans="18:20" x14ac:dyDescent="0.25">
      <c r="R92" t="s">
        <v>89</v>
      </c>
      <c r="S92">
        <v>-3.7412100228415901E-2</v>
      </c>
      <c r="T92">
        <v>0.474242882532733</v>
      </c>
    </row>
    <row r="93" spans="18:20" x14ac:dyDescent="0.25">
      <c r="R93" t="s">
        <v>90</v>
      </c>
      <c r="S93">
        <v>-9.8504375642986405E-2</v>
      </c>
      <c r="T93">
        <v>0.37899043545106997</v>
      </c>
    </row>
    <row r="94" spans="18:20" x14ac:dyDescent="0.25">
      <c r="R94" t="s">
        <v>91</v>
      </c>
      <c r="S94">
        <v>3.3571795412248501E-2</v>
      </c>
      <c r="T94">
        <v>0.42696118298183799</v>
      </c>
    </row>
    <row r="95" spans="18:20" x14ac:dyDescent="0.25">
      <c r="R95" t="s">
        <v>92</v>
      </c>
      <c r="S95">
        <v>-0.38009864879766803</v>
      </c>
      <c r="T95">
        <v>4.6781799521491897E-2</v>
      </c>
    </row>
    <row r="96" spans="18:20" x14ac:dyDescent="0.25">
      <c r="R96" t="s">
        <v>93</v>
      </c>
      <c r="S96">
        <v>0.202685565784332</v>
      </c>
      <c r="T96">
        <v>0.249101628344121</v>
      </c>
    </row>
    <row r="97" spans="18:20" x14ac:dyDescent="0.25">
      <c r="R97" t="s">
        <v>94</v>
      </c>
      <c r="S97">
        <v>0.23530391057619501</v>
      </c>
      <c r="T97">
        <v>0.25376945723070099</v>
      </c>
    </row>
    <row r="98" spans="18:20" x14ac:dyDescent="0.25">
      <c r="R98" t="s">
        <v>95</v>
      </c>
      <c r="S98">
        <v>-0.62752797660267401</v>
      </c>
      <c r="T98">
        <v>0.16001681711514701</v>
      </c>
    </row>
    <row r="99" spans="18:20" x14ac:dyDescent="0.25">
      <c r="R99" t="s">
        <v>96</v>
      </c>
      <c r="S99">
        <v>0.79845342194607505</v>
      </c>
      <c r="T99">
        <v>1.8616785593826901E-2</v>
      </c>
    </row>
    <row r="100" spans="18:20" x14ac:dyDescent="0.25">
      <c r="R100" t="s">
        <v>97</v>
      </c>
      <c r="S100">
        <v>0.181077757098946</v>
      </c>
      <c r="T100">
        <v>0.36135798561779903</v>
      </c>
    </row>
    <row r="101" spans="18:20" x14ac:dyDescent="0.25">
      <c r="R101" t="s">
        <v>98</v>
      </c>
      <c r="S101">
        <v>-0.104956510994052</v>
      </c>
      <c r="T101">
        <v>0.24608996127338101</v>
      </c>
    </row>
    <row r="102" spans="18:20" x14ac:dyDescent="0.25">
      <c r="R102" t="s">
        <v>99</v>
      </c>
      <c r="S102">
        <v>-0.118796546486298</v>
      </c>
      <c r="T102">
        <v>0.21547148941590899</v>
      </c>
    </row>
    <row r="103" spans="18:20" x14ac:dyDescent="0.25">
      <c r="R103" t="s">
        <v>100</v>
      </c>
      <c r="S103">
        <v>-0.257552931424611</v>
      </c>
      <c r="T103">
        <v>0.24884618346895099</v>
      </c>
    </row>
    <row r="104" spans="18:20" x14ac:dyDescent="0.25">
      <c r="R104" t="s">
        <v>101</v>
      </c>
      <c r="S104">
        <v>0.176477145565788</v>
      </c>
      <c r="T104">
        <v>0.21091249200543299</v>
      </c>
    </row>
    <row r="105" spans="18:20" x14ac:dyDescent="0.25">
      <c r="R105" t="s">
        <v>102</v>
      </c>
      <c r="S105">
        <v>0.154688038549877</v>
      </c>
      <c r="T105">
        <v>0.30206294034650899</v>
      </c>
    </row>
    <row r="106" spans="18:20" x14ac:dyDescent="0.25">
      <c r="R106" t="s">
        <v>103</v>
      </c>
      <c r="S106">
        <v>-7.7814113795382694E-2</v>
      </c>
      <c r="T106">
        <v>0.20413208687843801</v>
      </c>
    </row>
    <row r="107" spans="18:20" x14ac:dyDescent="0.25">
      <c r="R107" t="s">
        <v>104</v>
      </c>
      <c r="S107">
        <v>3.4402520543027802E-2</v>
      </c>
      <c r="T107">
        <v>0.34437819102338102</v>
      </c>
    </row>
    <row r="108" spans="18:20" x14ac:dyDescent="0.25">
      <c r="R108" t="s">
        <v>105</v>
      </c>
      <c r="S108">
        <v>-0.26487484345196499</v>
      </c>
      <c r="T108">
        <v>0.26213514704216001</v>
      </c>
    </row>
    <row r="109" spans="18:20" x14ac:dyDescent="0.25">
      <c r="R109" t="s">
        <v>106</v>
      </c>
      <c r="S109">
        <v>0.395083268942161</v>
      </c>
      <c r="T109">
        <v>5.96011556995397E-2</v>
      </c>
    </row>
    <row r="110" spans="18:20" x14ac:dyDescent="0.25">
      <c r="R110" t="s">
        <v>107</v>
      </c>
      <c r="S110">
        <v>0.42390920852251102</v>
      </c>
      <c r="T110">
        <v>9.9213766508233603E-2</v>
      </c>
    </row>
    <row r="111" spans="18:20" x14ac:dyDescent="0.25">
      <c r="R111" t="s">
        <v>108</v>
      </c>
      <c r="S111">
        <v>-3.4999945238893002E-3</v>
      </c>
      <c r="T111">
        <v>0.48754869810076701</v>
      </c>
    </row>
    <row r="112" spans="18:20" x14ac:dyDescent="0.25">
      <c r="R112" t="s">
        <v>109</v>
      </c>
      <c r="S112">
        <v>8.5126656389017896E-2</v>
      </c>
      <c r="T112">
        <v>0.19312215216088699</v>
      </c>
    </row>
    <row r="113" spans="18:20" x14ac:dyDescent="0.25">
      <c r="R113" t="s">
        <v>110</v>
      </c>
      <c r="S113">
        <v>-0.69590177085729499</v>
      </c>
      <c r="T113">
        <v>0.14396879134510401</v>
      </c>
    </row>
    <row r="114" spans="18:20" x14ac:dyDescent="0.25">
      <c r="R114" t="s">
        <v>111</v>
      </c>
      <c r="S114">
        <v>0.23916134260531999</v>
      </c>
      <c r="T114">
        <v>0.29748745747740002</v>
      </c>
    </row>
    <row r="115" spans="18:20" x14ac:dyDescent="0.25">
      <c r="R115" t="s">
        <v>112</v>
      </c>
      <c r="S115">
        <v>6.0823849494282302E-2</v>
      </c>
      <c r="T115">
        <v>0.45961597485987798</v>
      </c>
    </row>
    <row r="116" spans="18:20" x14ac:dyDescent="0.25">
      <c r="R116" t="s">
        <v>113</v>
      </c>
      <c r="S116">
        <v>-0.37437695490948902</v>
      </c>
      <c r="T116">
        <v>6.0357537013592203E-3</v>
      </c>
    </row>
    <row r="117" spans="18:20" x14ac:dyDescent="0.25">
      <c r="R117" t="s">
        <v>114</v>
      </c>
      <c r="S117">
        <v>-2.1760134886832101E-2</v>
      </c>
      <c r="T117">
        <v>0.45220872519461203</v>
      </c>
    </row>
    <row r="118" spans="18:20" x14ac:dyDescent="0.25">
      <c r="R118" t="s">
        <v>115</v>
      </c>
      <c r="S118">
        <v>-1.03844651973269</v>
      </c>
      <c r="T118">
        <v>0.14161696609508601</v>
      </c>
    </row>
    <row r="119" spans="18:20" x14ac:dyDescent="0.25">
      <c r="R119" t="s">
        <v>116</v>
      </c>
      <c r="S119">
        <v>0.77915015891354999</v>
      </c>
      <c r="T119">
        <v>5.3296355689920603E-2</v>
      </c>
    </row>
    <row r="120" spans="18:20" x14ac:dyDescent="0.25">
      <c r="R120" t="s">
        <v>117</v>
      </c>
      <c r="S120">
        <v>0.927159220548606</v>
      </c>
      <c r="T120">
        <v>4.0120314333676098E-2</v>
      </c>
    </row>
    <row r="121" spans="18:20" x14ac:dyDescent="0.25">
      <c r="R121" t="s">
        <v>118</v>
      </c>
      <c r="S121">
        <v>0.17812916520944699</v>
      </c>
      <c r="T121">
        <v>0.175156875488724</v>
      </c>
    </row>
    <row r="122" spans="18:20" x14ac:dyDescent="0.25">
      <c r="R122" t="s">
        <v>119</v>
      </c>
      <c r="S122">
        <v>1.41037247930386E-2</v>
      </c>
      <c r="T122">
        <v>0.47470287907831799</v>
      </c>
    </row>
    <row r="123" spans="18:20" x14ac:dyDescent="0.25">
      <c r="R123" t="s">
        <v>120</v>
      </c>
      <c r="S123">
        <v>3.6285651950168401</v>
      </c>
      <c r="T123">
        <v>0</v>
      </c>
    </row>
    <row r="124" spans="18:20" x14ac:dyDescent="0.25">
      <c r="R124" t="s">
        <v>121</v>
      </c>
      <c r="S124">
        <v>-5.6573361329657901E-2</v>
      </c>
      <c r="T124">
        <v>0.34825409183824901</v>
      </c>
    </row>
    <row r="125" spans="18:20" x14ac:dyDescent="0.25">
      <c r="R125" t="s">
        <v>122</v>
      </c>
      <c r="S125">
        <v>3.6144724470135299</v>
      </c>
      <c r="T125">
        <v>0</v>
      </c>
    </row>
    <row r="126" spans="18:20" x14ac:dyDescent="0.25">
      <c r="R126" t="s">
        <v>123</v>
      </c>
      <c r="S126">
        <v>4.52073297113213</v>
      </c>
      <c r="T126">
        <v>0</v>
      </c>
    </row>
    <row r="127" spans="18:20" x14ac:dyDescent="0.25">
      <c r="R127" t="s">
        <v>124</v>
      </c>
      <c r="S127">
        <v>3.7400466624928201</v>
      </c>
      <c r="T127">
        <v>0</v>
      </c>
    </row>
    <row r="128" spans="18:20" x14ac:dyDescent="0.25">
      <c r="R128" t="s">
        <v>125</v>
      </c>
      <c r="S128">
        <v>1.9990928552187801E-2</v>
      </c>
      <c r="T128">
        <v>0.4250936124354</v>
      </c>
    </row>
    <row r="129" spans="18:20" x14ac:dyDescent="0.25">
      <c r="R129" t="s">
        <v>126</v>
      </c>
      <c r="S129">
        <v>4.1899953236184899</v>
      </c>
      <c r="T129">
        <v>0</v>
      </c>
    </row>
    <row r="130" spans="18:20" x14ac:dyDescent="0.25">
      <c r="R130" t="s">
        <v>127</v>
      </c>
      <c r="S130">
        <v>3.26335589621839</v>
      </c>
      <c r="T130">
        <v>0</v>
      </c>
    </row>
    <row r="131" spans="18:20" x14ac:dyDescent="0.25">
      <c r="R131" t="s">
        <v>128</v>
      </c>
      <c r="S131">
        <v>2.6543181291498801</v>
      </c>
      <c r="T131">
        <v>0</v>
      </c>
    </row>
    <row r="132" spans="18:20" x14ac:dyDescent="0.25">
      <c r="R132" t="s">
        <v>129</v>
      </c>
      <c r="S132">
        <v>2.9087233002858701</v>
      </c>
      <c r="T132">
        <v>0</v>
      </c>
    </row>
    <row r="133" spans="18:20" x14ac:dyDescent="0.25">
      <c r="R133" t="s">
        <v>130</v>
      </c>
      <c r="S133">
        <v>3.7862995665407699</v>
      </c>
      <c r="T133">
        <v>0</v>
      </c>
    </row>
    <row r="134" spans="18:20" x14ac:dyDescent="0.25">
      <c r="R134" t="s">
        <v>131</v>
      </c>
      <c r="S134">
        <v>3.5486831052709298</v>
      </c>
      <c r="T134">
        <v>0</v>
      </c>
    </row>
    <row r="135" spans="18:20" x14ac:dyDescent="0.25">
      <c r="R135" t="s">
        <v>132</v>
      </c>
      <c r="S135">
        <v>-3.16261403537434E-2</v>
      </c>
      <c r="T135">
        <v>0.42132287738463398</v>
      </c>
    </row>
    <row r="136" spans="18:20" x14ac:dyDescent="0.25">
      <c r="R136" t="s">
        <v>133</v>
      </c>
      <c r="S136">
        <v>3.4665963448849202</v>
      </c>
      <c r="T136">
        <v>0</v>
      </c>
    </row>
    <row r="137" spans="18:20" x14ac:dyDescent="0.25">
      <c r="R137" t="s">
        <v>134</v>
      </c>
      <c r="S137">
        <v>2.8761038540227402</v>
      </c>
      <c r="T137">
        <v>0</v>
      </c>
    </row>
    <row r="138" spans="18:20" x14ac:dyDescent="0.25">
      <c r="R138" t="s">
        <v>135</v>
      </c>
      <c r="S138">
        <v>3.7525738744779402</v>
      </c>
      <c r="T138">
        <v>0</v>
      </c>
    </row>
    <row r="139" spans="18:20" x14ac:dyDescent="0.25">
      <c r="R139" t="s">
        <v>136</v>
      </c>
      <c r="S139">
        <v>3.9071602803907299</v>
      </c>
      <c r="T139">
        <v>0</v>
      </c>
    </row>
    <row r="140" spans="18:20" x14ac:dyDescent="0.25">
      <c r="R140" t="s">
        <v>137</v>
      </c>
      <c r="S140">
        <v>3.1949425395226201</v>
      </c>
      <c r="T140">
        <v>0</v>
      </c>
    </row>
    <row r="141" spans="18:20" x14ac:dyDescent="0.25">
      <c r="R141" t="s">
        <v>138</v>
      </c>
      <c r="S141">
        <v>2.8595992965047698</v>
      </c>
      <c r="T141">
        <v>0</v>
      </c>
    </row>
    <row r="142" spans="18:20" x14ac:dyDescent="0.25">
      <c r="R142" t="s">
        <v>139</v>
      </c>
      <c r="S142">
        <v>5.47446040018039E-2</v>
      </c>
      <c r="T142">
        <v>0.31563498694632702</v>
      </c>
    </row>
    <row r="143" spans="18:20" x14ac:dyDescent="0.25">
      <c r="R143" t="s">
        <v>140</v>
      </c>
      <c r="S143">
        <v>2.7670355537888498</v>
      </c>
      <c r="T143">
        <v>0</v>
      </c>
    </row>
    <row r="144" spans="18:20" x14ac:dyDescent="0.25">
      <c r="R144" t="s">
        <v>141</v>
      </c>
      <c r="S144">
        <v>3.9110328938227701</v>
      </c>
      <c r="T144">
        <v>0</v>
      </c>
    </row>
    <row r="145" spans="18:20" x14ac:dyDescent="0.25">
      <c r="R145" t="s">
        <v>142</v>
      </c>
      <c r="S145">
        <v>3.4895464172981701</v>
      </c>
      <c r="T145">
        <v>0</v>
      </c>
    </row>
    <row r="146" spans="18:20" x14ac:dyDescent="0.25">
      <c r="R146" t="s">
        <v>143</v>
      </c>
      <c r="S146">
        <v>1.6928257608195501</v>
      </c>
      <c r="T146">
        <v>0</v>
      </c>
    </row>
    <row r="147" spans="18:20" x14ac:dyDescent="0.25">
      <c r="R147" t="s">
        <v>144</v>
      </c>
      <c r="S147">
        <v>3.56077373798946</v>
      </c>
      <c r="T147">
        <v>0</v>
      </c>
    </row>
    <row r="148" spans="18:20" x14ac:dyDescent="0.25">
      <c r="R148" t="s">
        <v>145</v>
      </c>
      <c r="S148">
        <v>1.2252130303167601</v>
      </c>
      <c r="T148">
        <v>0</v>
      </c>
    </row>
    <row r="149" spans="18:20" x14ac:dyDescent="0.25">
      <c r="R149" t="s">
        <v>146</v>
      </c>
      <c r="S149">
        <v>1.41134544223779</v>
      </c>
      <c r="T149">
        <v>0</v>
      </c>
    </row>
    <row r="150" spans="18:20" x14ac:dyDescent="0.25">
      <c r="R150" t="s">
        <v>147</v>
      </c>
      <c r="S150">
        <v>1.2419126737228401</v>
      </c>
      <c r="T150">
        <v>0</v>
      </c>
    </row>
    <row r="151" spans="18:20" x14ac:dyDescent="0.25">
      <c r="R151" t="s">
        <v>148</v>
      </c>
      <c r="S151">
        <v>2.8560980888535399</v>
      </c>
      <c r="T151">
        <v>0</v>
      </c>
    </row>
    <row r="152" spans="18:20" x14ac:dyDescent="0.25">
      <c r="R152" t="s">
        <v>149</v>
      </c>
      <c r="S152">
        <v>1.3762536544234401</v>
      </c>
      <c r="T152">
        <v>0</v>
      </c>
    </row>
    <row r="153" spans="18:20" x14ac:dyDescent="0.25">
      <c r="R153" t="s">
        <v>150</v>
      </c>
      <c r="S153">
        <v>1.25083243980662</v>
      </c>
      <c r="T153">
        <v>0</v>
      </c>
    </row>
    <row r="154" spans="18:20" x14ac:dyDescent="0.25">
      <c r="R154" t="s">
        <v>151</v>
      </c>
      <c r="S154">
        <v>1.4757272583969701</v>
      </c>
      <c r="T154">
        <v>0</v>
      </c>
    </row>
    <row r="155" spans="18:20" x14ac:dyDescent="0.25">
      <c r="R155" t="s">
        <v>152</v>
      </c>
      <c r="S155">
        <v>1.34443775629764</v>
      </c>
      <c r="T155">
        <v>0</v>
      </c>
    </row>
    <row r="156" spans="18:20" x14ac:dyDescent="0.25">
      <c r="R156" t="s">
        <v>153</v>
      </c>
      <c r="S156">
        <v>1.5087990671120299</v>
      </c>
      <c r="T156">
        <v>0</v>
      </c>
    </row>
    <row r="157" spans="18:20" x14ac:dyDescent="0.25">
      <c r="R157" t="s">
        <v>154</v>
      </c>
      <c r="S157">
        <v>1.43167023460734</v>
      </c>
      <c r="T157">
        <v>0</v>
      </c>
    </row>
    <row r="158" spans="18:20" x14ac:dyDescent="0.25">
      <c r="R158" t="s">
        <v>155</v>
      </c>
      <c r="S158">
        <v>3.8877882773894501</v>
      </c>
      <c r="T158">
        <v>0</v>
      </c>
    </row>
    <row r="159" spans="18:20" x14ac:dyDescent="0.25">
      <c r="R159" t="s">
        <v>156</v>
      </c>
      <c r="S159">
        <v>1.56230292910376</v>
      </c>
      <c r="T159">
        <v>0</v>
      </c>
    </row>
    <row r="160" spans="18:20" x14ac:dyDescent="0.25">
      <c r="R160" t="s">
        <v>157</v>
      </c>
      <c r="S160">
        <v>1.5288792899483801</v>
      </c>
      <c r="T160">
        <v>0</v>
      </c>
    </row>
    <row r="161" spans="18:20" x14ac:dyDescent="0.25">
      <c r="R161" t="s">
        <v>158</v>
      </c>
      <c r="S161">
        <v>1.3737081962836899</v>
      </c>
      <c r="T161">
        <v>0</v>
      </c>
    </row>
    <row r="162" spans="18:20" x14ac:dyDescent="0.25">
      <c r="R162" t="s">
        <v>159</v>
      </c>
      <c r="S162">
        <v>1.7425628379931299</v>
      </c>
      <c r="T162">
        <v>0</v>
      </c>
    </row>
    <row r="163" spans="18:20" x14ac:dyDescent="0.25">
      <c r="R163" t="s">
        <v>160</v>
      </c>
      <c r="S163">
        <v>1.5576640233210799</v>
      </c>
      <c r="T163">
        <v>0</v>
      </c>
    </row>
    <row r="164" spans="18:20" x14ac:dyDescent="0.25">
      <c r="R164" t="s">
        <v>161</v>
      </c>
      <c r="S164">
        <v>1.4756914426562899</v>
      </c>
      <c r="T164">
        <v>0</v>
      </c>
    </row>
    <row r="165" spans="18:20" x14ac:dyDescent="0.25">
      <c r="R165" t="s">
        <v>162</v>
      </c>
      <c r="S165">
        <v>3.0262051446360001</v>
      </c>
      <c r="T165">
        <v>0</v>
      </c>
    </row>
    <row r="166" spans="18:20" x14ac:dyDescent="0.25">
      <c r="R166" t="s">
        <v>163</v>
      </c>
      <c r="S166">
        <v>1.3944247396438501</v>
      </c>
      <c r="T166">
        <v>0</v>
      </c>
    </row>
    <row r="167" spans="18:20" x14ac:dyDescent="0.25">
      <c r="R167" t="s">
        <v>164</v>
      </c>
      <c r="S167">
        <v>1.4235809324844499</v>
      </c>
      <c r="T167">
        <v>0</v>
      </c>
    </row>
    <row r="168" spans="18:20" x14ac:dyDescent="0.25">
      <c r="R168" t="s">
        <v>165</v>
      </c>
      <c r="S168">
        <v>1.3214174322321499</v>
      </c>
      <c r="T168">
        <v>0</v>
      </c>
    </row>
  </sheetData>
  <conditionalFormatting sqref="C3:G26">
    <cfRule type="notContainsText" dxfId="17" priority="3" stopIfTrue="1" operator="notContains" text="~*">
      <formula>ISERROR(SEARCH("~*",C3))</formula>
    </cfRule>
  </conditionalFormatting>
  <conditionalFormatting sqref="K3:P25">
    <cfRule type="notContainsText" dxfId="15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AFA0F941-27A5-4AF7-87F3-E7EDB68BE79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E20928ED-806E-4D46-B877-09226A3698D6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43C4-AB5E-400F-B5F9-4A1A3DED4773}">
  <dimension ref="A1:AN168"/>
  <sheetViews>
    <sheetView zoomScale="115" zoomScaleNormal="115" workbookViewId="0">
      <selection activeCell="B22" sqref="A22:B22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228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-1.458 ** </v>
      </c>
      <c r="D3" s="3" t="str">
        <f t="shared" ref="D3:D26" si="1">TEXT(AE3,"0.000")&amp;AK3</f>
        <v>-1.640 ***</v>
      </c>
      <c r="E3" s="3" t="str">
        <f t="shared" ref="E3:G26" si="2">TEXT(AF3,"0.000")&amp;AL3</f>
        <v>-1.917 ***</v>
      </c>
      <c r="F3" s="3" t="str">
        <f t="shared" si="2"/>
        <v xml:space="preserve">-1.358 ** </v>
      </c>
      <c r="G3" s="3" t="str">
        <f t="shared" si="2"/>
        <v>-3.530 ***</v>
      </c>
      <c r="I3" t="s">
        <v>198</v>
      </c>
      <c r="J3" s="5" t="str">
        <f t="shared" ref="J3:J25" si="3">RIGHT(X29,1)</f>
        <v>2</v>
      </c>
      <c r="K3" s="3" t="str">
        <f t="shared" ref="K3:K25" si="4">TEXT(AD29,"0.000")&amp;AJ29</f>
        <v>0.418 ***</v>
      </c>
      <c r="L3" s="3" t="str">
        <f t="shared" ref="L3:L25" si="5">TEXT(AE29,"0.000")&amp;AK29</f>
        <v>0.921 ***</v>
      </c>
      <c r="M3" s="3"/>
      <c r="N3" s="3"/>
      <c r="O3" s="3"/>
      <c r="P3" s="3"/>
      <c r="R3" t="s">
        <v>0</v>
      </c>
      <c r="S3">
        <v>-1.4583014500631299</v>
      </c>
      <c r="T3">
        <v>1.0203493728869801E-2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6">ROUND(_xlfn.XLOOKUP(X3,$R:$R,$S:$S,0),3)</f>
        <v>-1.458</v>
      </c>
      <c r="AE3" s="6">
        <f t="shared" ref="AE3:AE26" si="7">ROUND(_xlfn.XLOOKUP(Y3,$R:$R,$S:$S,0),3)</f>
        <v>-1.64</v>
      </c>
      <c r="AF3" s="6">
        <f t="shared" ref="AF3:AF26" si="8">ROUND(_xlfn.XLOOKUP(Z3,$R:$R,$S:$S,0),3)</f>
        <v>-1.917</v>
      </c>
      <c r="AG3" s="6">
        <f t="shared" ref="AG3:AG26" si="9">ROUND(_xlfn.XLOOKUP(AA3,$R:$R,$S:$S,0),3)</f>
        <v>-1.3580000000000001</v>
      </c>
      <c r="AH3" s="6">
        <f t="shared" ref="AH3:AH26" si="10">ROUND(_xlfn.XLOOKUP(AB3,$R:$R,$S:$S,0),3)</f>
        <v>-3.53</v>
      </c>
      <c r="AJ3" t="str">
        <f t="shared" ref="AJ3:AJ26" si="11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6" si="12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3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4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6" si="15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-0.098    </v>
      </c>
      <c r="D4" s="3" t="str">
        <f t="shared" si="1"/>
        <v xml:space="preserve">-0.424 ** </v>
      </c>
      <c r="E4" s="3" t="str">
        <f t="shared" si="2"/>
        <v xml:space="preserve">0.011    </v>
      </c>
      <c r="F4" s="3" t="str">
        <f t="shared" si="2"/>
        <v xml:space="preserve">-0.204    </v>
      </c>
      <c r="G4" s="3" t="str">
        <f t="shared" si="2"/>
        <v xml:space="preserve">-0.320    </v>
      </c>
      <c r="I4" t="s">
        <v>199</v>
      </c>
      <c r="J4" s="5" t="str">
        <f t="shared" si="3"/>
        <v>4</v>
      </c>
      <c r="K4" s="3" t="str">
        <f t="shared" si="4"/>
        <v>0.376 ***</v>
      </c>
      <c r="L4" s="3" t="str">
        <f t="shared" si="5"/>
        <v>0.927 ***</v>
      </c>
      <c r="M4" s="3"/>
      <c r="N4" s="3"/>
      <c r="O4" s="3"/>
      <c r="P4" s="3"/>
      <c r="R4" t="s">
        <v>1</v>
      </c>
      <c r="S4">
        <v>-1.6401290824564101</v>
      </c>
      <c r="T4" s="1">
        <v>4.1357899635552303E-5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6"/>
        <v>-9.8000000000000004E-2</v>
      </c>
      <c r="AE4" s="6">
        <f t="shared" si="7"/>
        <v>-0.42399999999999999</v>
      </c>
      <c r="AF4" s="6">
        <f t="shared" si="8"/>
        <v>1.0999999999999999E-2</v>
      </c>
      <c r="AG4" s="6">
        <f t="shared" si="9"/>
        <v>-0.20399999999999999</v>
      </c>
      <c r="AH4" s="6">
        <f t="shared" si="10"/>
        <v>-0.32</v>
      </c>
      <c r="AJ4" t="str">
        <f t="shared" si="11"/>
        <v xml:space="preserve">    </v>
      </c>
      <c r="AK4" t="str">
        <f t="shared" si="12"/>
        <v xml:space="preserve"> ** </v>
      </c>
      <c r="AL4" t="str">
        <f t="shared" si="13"/>
        <v xml:space="preserve">    </v>
      </c>
      <c r="AM4" t="str">
        <f t="shared" si="14"/>
        <v xml:space="preserve">    </v>
      </c>
      <c r="AN4" t="str">
        <f t="shared" si="15"/>
        <v xml:space="preserve">    </v>
      </c>
    </row>
    <row r="5" spans="1:40" x14ac:dyDescent="0.25">
      <c r="B5" t="s">
        <v>169</v>
      </c>
      <c r="C5" s="3" t="str">
        <f t="shared" si="0"/>
        <v xml:space="preserve">-0.171    </v>
      </c>
      <c r="D5" s="3" t="str">
        <f t="shared" si="1"/>
        <v xml:space="preserve">-0.031    </v>
      </c>
      <c r="E5" s="3" t="str">
        <f t="shared" si="2"/>
        <v xml:space="preserve">0.112    </v>
      </c>
      <c r="F5" s="3" t="str">
        <f t="shared" si="2"/>
        <v xml:space="preserve">-0.176    </v>
      </c>
      <c r="G5" s="3" t="str">
        <f t="shared" si="2"/>
        <v xml:space="preserve">0.215    </v>
      </c>
      <c r="I5" t="s">
        <v>200</v>
      </c>
      <c r="J5" s="5" t="str">
        <f t="shared" si="3"/>
        <v>3</v>
      </c>
      <c r="K5" s="3" t="str">
        <f t="shared" si="4"/>
        <v>0.384 ***</v>
      </c>
      <c r="L5" s="3" t="str">
        <f t="shared" si="5"/>
        <v>0.926 ***</v>
      </c>
      <c r="M5" s="3"/>
      <c r="N5" s="3"/>
      <c r="O5" s="3"/>
      <c r="P5" s="3"/>
      <c r="R5" t="s">
        <v>2</v>
      </c>
      <c r="S5">
        <v>-1.9169948424304399</v>
      </c>
      <c r="T5" s="1">
        <v>2.4818385501168499E-5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6"/>
        <v>-0.17100000000000001</v>
      </c>
      <c r="AE5" s="6">
        <f t="shared" si="7"/>
        <v>-3.1E-2</v>
      </c>
      <c r="AF5" s="6">
        <f t="shared" si="8"/>
        <v>0.112</v>
      </c>
      <c r="AG5" s="6">
        <f t="shared" si="9"/>
        <v>-0.17599999999999999</v>
      </c>
      <c r="AH5" s="6">
        <f t="shared" si="10"/>
        <v>0.215</v>
      </c>
      <c r="AJ5" t="str">
        <f t="shared" si="11"/>
        <v xml:space="preserve">    </v>
      </c>
      <c r="AK5" t="str">
        <f t="shared" si="12"/>
        <v xml:space="preserve">    </v>
      </c>
      <c r="AL5" t="str">
        <f t="shared" si="13"/>
        <v xml:space="preserve">    </v>
      </c>
      <c r="AM5" t="str">
        <f t="shared" si="14"/>
        <v xml:space="preserve">    </v>
      </c>
      <c r="AN5" t="str">
        <f t="shared" si="15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0.110    </v>
      </c>
      <c r="D6" s="3" t="str">
        <f t="shared" si="1"/>
        <v xml:space="preserve">0.167    </v>
      </c>
      <c r="E6" s="3" t="str">
        <f t="shared" si="2"/>
        <v xml:space="preserve">0.488 ** </v>
      </c>
      <c r="F6" s="3" t="str">
        <f t="shared" si="2"/>
        <v xml:space="preserve">-0.204    </v>
      </c>
      <c r="G6" s="3" t="str">
        <f t="shared" si="2"/>
        <v xml:space="preserve">0.189    </v>
      </c>
      <c r="I6" t="s">
        <v>201</v>
      </c>
      <c r="J6" s="5" t="str">
        <f t="shared" si="3"/>
        <v>1</v>
      </c>
      <c r="K6" s="3" t="str">
        <f t="shared" si="4"/>
        <v>-0.577 ***</v>
      </c>
      <c r="L6" s="3" t="str">
        <f t="shared" si="5"/>
        <v>0.846 ***</v>
      </c>
      <c r="M6" s="3"/>
      <c r="N6" s="3"/>
      <c r="O6" s="3"/>
      <c r="P6" s="3"/>
      <c r="R6" t="s">
        <v>3</v>
      </c>
      <c r="S6">
        <v>-1.3583392916163199</v>
      </c>
      <c r="T6">
        <v>1.56912636698524E-2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6"/>
        <v>0.11</v>
      </c>
      <c r="AE6" s="6">
        <f t="shared" si="7"/>
        <v>0.16700000000000001</v>
      </c>
      <c r="AF6" s="6">
        <f t="shared" si="8"/>
        <v>0.48799999999999999</v>
      </c>
      <c r="AG6" s="6">
        <f t="shared" si="9"/>
        <v>-0.20399999999999999</v>
      </c>
      <c r="AH6" s="6">
        <f t="shared" si="10"/>
        <v>0.189</v>
      </c>
      <c r="AJ6" t="str">
        <f t="shared" si="11"/>
        <v xml:space="preserve">    </v>
      </c>
      <c r="AK6" t="str">
        <f t="shared" si="12"/>
        <v xml:space="preserve">    </v>
      </c>
      <c r="AL6" t="str">
        <f t="shared" si="13"/>
        <v xml:space="preserve"> ** </v>
      </c>
      <c r="AM6" t="str">
        <f t="shared" si="14"/>
        <v xml:space="preserve">    </v>
      </c>
      <c r="AN6" t="str">
        <f t="shared" si="15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-0.015    </v>
      </c>
      <c r="D7" s="3" t="str">
        <f t="shared" si="1"/>
        <v>-0.673 ***</v>
      </c>
      <c r="E7" s="3" t="str">
        <f t="shared" si="2"/>
        <v xml:space="preserve">-0.018    </v>
      </c>
      <c r="F7" s="3" t="str">
        <f t="shared" si="2"/>
        <v xml:space="preserve">-0.020    </v>
      </c>
      <c r="G7" s="3" t="str">
        <f t="shared" si="2"/>
        <v xml:space="preserve">0.465    </v>
      </c>
      <c r="I7" t="s">
        <v>202</v>
      </c>
      <c r="J7" s="5" t="str">
        <f t="shared" si="3"/>
        <v>3</v>
      </c>
      <c r="K7" s="3" t="str">
        <f t="shared" si="4"/>
        <v>0.368 ***</v>
      </c>
      <c r="L7" s="3" t="str">
        <f t="shared" si="5"/>
        <v>0.933 ***</v>
      </c>
      <c r="M7" s="3"/>
      <c r="N7" s="3"/>
      <c r="O7" s="3"/>
      <c r="P7" s="3"/>
      <c r="R7" t="s">
        <v>4</v>
      </c>
      <c r="S7">
        <v>-3.5300893410601999</v>
      </c>
      <c r="T7" s="1">
        <v>6.92541752778108E-6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6"/>
        <v>-1.4999999999999999E-2</v>
      </c>
      <c r="AE7" s="6">
        <f t="shared" si="7"/>
        <v>-0.67300000000000004</v>
      </c>
      <c r="AF7" s="6">
        <f t="shared" si="8"/>
        <v>-1.7999999999999999E-2</v>
      </c>
      <c r="AG7" s="6">
        <f t="shared" si="9"/>
        <v>-0.02</v>
      </c>
      <c r="AH7" s="6">
        <f t="shared" si="10"/>
        <v>0.46500000000000002</v>
      </c>
      <c r="AJ7" t="str">
        <f t="shared" si="11"/>
        <v xml:space="preserve">    </v>
      </c>
      <c r="AK7" t="str">
        <f t="shared" si="12"/>
        <v xml:space="preserve"> ***</v>
      </c>
      <c r="AL7" t="str">
        <f t="shared" si="13"/>
        <v xml:space="preserve">    </v>
      </c>
      <c r="AM7" t="str">
        <f t="shared" si="14"/>
        <v xml:space="preserve">    </v>
      </c>
      <c r="AN7" t="str">
        <f t="shared" si="15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-0.283    </v>
      </c>
      <c r="D8" s="3" t="str">
        <f t="shared" si="1"/>
        <v xml:space="preserve">0.351    </v>
      </c>
      <c r="E8" s="3" t="str">
        <f t="shared" si="2"/>
        <v xml:space="preserve">-0.256    </v>
      </c>
      <c r="F8" s="3" t="str">
        <f t="shared" si="2"/>
        <v xml:space="preserve">-0.135    </v>
      </c>
      <c r="G8" s="3" t="str">
        <f t="shared" si="2"/>
        <v xml:space="preserve">-0.471    </v>
      </c>
      <c r="I8" t="s">
        <v>203</v>
      </c>
      <c r="J8" s="5" t="str">
        <f t="shared" si="3"/>
        <v>5</v>
      </c>
      <c r="K8" s="3" t="str">
        <f t="shared" si="4"/>
        <v>0.882 ***</v>
      </c>
      <c r="L8" s="3" t="str">
        <f t="shared" si="5"/>
        <v>0.508 ***</v>
      </c>
      <c r="M8" s="3"/>
      <c r="N8" s="3"/>
      <c r="O8" s="3"/>
      <c r="P8" s="3"/>
      <c r="R8" t="s">
        <v>5</v>
      </c>
      <c r="S8">
        <v>-9.7756401653621303E-2</v>
      </c>
      <c r="T8">
        <v>0.39066422934587097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6"/>
        <v>-0.28299999999999997</v>
      </c>
      <c r="AE8" s="6">
        <f t="shared" si="7"/>
        <v>0.35099999999999998</v>
      </c>
      <c r="AF8" s="6">
        <f t="shared" si="8"/>
        <v>-0.25600000000000001</v>
      </c>
      <c r="AG8" s="6">
        <f t="shared" si="9"/>
        <v>-0.13500000000000001</v>
      </c>
      <c r="AH8" s="6">
        <f t="shared" si="10"/>
        <v>-0.47099999999999997</v>
      </c>
      <c r="AJ8" t="str">
        <f t="shared" si="11"/>
        <v xml:space="preserve">    </v>
      </c>
      <c r="AK8" t="str">
        <f t="shared" si="12"/>
        <v xml:space="preserve">    </v>
      </c>
      <c r="AL8" t="str">
        <f t="shared" si="13"/>
        <v xml:space="preserve">    </v>
      </c>
      <c r="AM8" t="str">
        <f t="shared" si="14"/>
        <v xml:space="preserve">    </v>
      </c>
      <c r="AN8" t="str">
        <f t="shared" si="15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0.462    </v>
      </c>
      <c r="D9" s="3" t="str">
        <f t="shared" si="1"/>
        <v xml:space="preserve">0.505 ** </v>
      </c>
      <c r="E9" s="3" t="str">
        <f t="shared" si="2"/>
        <v xml:space="preserve">-0.652 *  </v>
      </c>
      <c r="F9" s="3" t="str">
        <f t="shared" si="2"/>
        <v xml:space="preserve">-0.565    </v>
      </c>
      <c r="G9" s="3" t="str">
        <f t="shared" si="2"/>
        <v xml:space="preserve">-0.819    </v>
      </c>
      <c r="I9" t="s">
        <v>204</v>
      </c>
      <c r="J9" s="5" t="str">
        <f t="shared" si="3"/>
        <v>1</v>
      </c>
      <c r="K9" s="3" t="str">
        <f t="shared" si="4"/>
        <v>-0.735 ***</v>
      </c>
      <c r="L9" s="3" t="str">
        <f t="shared" si="5"/>
        <v>0.735 ***</v>
      </c>
      <c r="M9" s="3"/>
      <c r="N9" s="3"/>
      <c r="O9" s="3"/>
      <c r="P9" s="3"/>
      <c r="R9" t="s">
        <v>6</v>
      </c>
      <c r="S9">
        <v>-0.17138282698393101</v>
      </c>
      <c r="T9">
        <v>0.321096749162885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6"/>
        <v>0.46200000000000002</v>
      </c>
      <c r="AE9" s="6">
        <f t="shared" si="7"/>
        <v>0.505</v>
      </c>
      <c r="AF9" s="6">
        <f t="shared" si="8"/>
        <v>-0.65200000000000002</v>
      </c>
      <c r="AG9" s="6">
        <f t="shared" si="9"/>
        <v>-0.56499999999999995</v>
      </c>
      <c r="AH9" s="6">
        <f t="shared" si="10"/>
        <v>-0.81899999999999995</v>
      </c>
      <c r="AJ9" t="str">
        <f t="shared" si="11"/>
        <v xml:space="preserve">    </v>
      </c>
      <c r="AK9" t="str">
        <f t="shared" si="12"/>
        <v xml:space="preserve"> ** </v>
      </c>
      <c r="AL9" t="str">
        <f t="shared" si="13"/>
        <v xml:space="preserve"> *  </v>
      </c>
      <c r="AM9" t="str">
        <f t="shared" si="14"/>
        <v xml:space="preserve">    </v>
      </c>
      <c r="AN9" t="str">
        <f t="shared" si="15"/>
        <v xml:space="preserve">    </v>
      </c>
    </row>
    <row r="10" spans="1:40" x14ac:dyDescent="0.25">
      <c r="B10" t="s">
        <v>178</v>
      </c>
      <c r="C10" s="3" t="str">
        <f t="shared" si="0"/>
        <v xml:space="preserve">0.416    </v>
      </c>
      <c r="D10" s="3" t="str">
        <f t="shared" si="1"/>
        <v>0.579 ***</v>
      </c>
      <c r="E10" s="3" t="str">
        <f t="shared" si="2"/>
        <v xml:space="preserve">-0.025    </v>
      </c>
      <c r="F10" s="3" t="str">
        <f t="shared" si="2"/>
        <v xml:space="preserve">0.112    </v>
      </c>
      <c r="G10" s="3" t="str">
        <f t="shared" si="2"/>
        <v xml:space="preserve">0.338    </v>
      </c>
      <c r="I10" t="s">
        <v>205</v>
      </c>
      <c r="J10" s="5" t="str">
        <f t="shared" si="3"/>
        <v>3</v>
      </c>
      <c r="K10" s="3" t="str">
        <f t="shared" si="4"/>
        <v>0.380 ***</v>
      </c>
      <c r="L10" s="3" t="str">
        <f t="shared" si="5"/>
        <v>0.928 ***</v>
      </c>
      <c r="M10" s="3"/>
      <c r="N10" s="3"/>
      <c r="O10" s="3"/>
      <c r="P10" s="3"/>
      <c r="R10" t="s">
        <v>7</v>
      </c>
      <c r="S10">
        <v>-0.42427621839659302</v>
      </c>
      <c r="T10">
        <v>3.5479120186371997E-2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6"/>
        <v>0.41599999999999998</v>
      </c>
      <c r="AE10" s="6">
        <f t="shared" si="7"/>
        <v>0.57899999999999996</v>
      </c>
      <c r="AF10" s="6">
        <f t="shared" si="8"/>
        <v>-2.5000000000000001E-2</v>
      </c>
      <c r="AG10" s="6">
        <f t="shared" si="9"/>
        <v>0.112</v>
      </c>
      <c r="AH10" s="6">
        <f t="shared" si="10"/>
        <v>0.33800000000000002</v>
      </c>
      <c r="AJ10" t="str">
        <f t="shared" si="11"/>
        <v xml:space="preserve">    </v>
      </c>
      <c r="AK10" t="str">
        <f t="shared" si="12"/>
        <v xml:space="preserve"> ***</v>
      </c>
      <c r="AL10" t="str">
        <f t="shared" si="13"/>
        <v xml:space="preserve">    </v>
      </c>
      <c r="AM10" t="str">
        <f t="shared" si="14"/>
        <v xml:space="preserve">    </v>
      </c>
      <c r="AN10" t="str">
        <f t="shared" si="15"/>
        <v xml:space="preserve">    </v>
      </c>
    </row>
    <row r="11" spans="1:40" x14ac:dyDescent="0.25">
      <c r="B11" t="s">
        <v>179</v>
      </c>
      <c r="C11" s="3" t="str">
        <f t="shared" si="0"/>
        <v xml:space="preserve">0.026    </v>
      </c>
      <c r="D11" s="3" t="str">
        <f t="shared" si="1"/>
        <v>0.736 ***</v>
      </c>
      <c r="E11" s="3" t="str">
        <f t="shared" si="2"/>
        <v xml:space="preserve">0.494 ** </v>
      </c>
      <c r="F11" s="3" t="str">
        <f t="shared" si="2"/>
        <v xml:space="preserve">0.154    </v>
      </c>
      <c r="G11" s="3" t="str">
        <f t="shared" si="2"/>
        <v xml:space="preserve">0.270    </v>
      </c>
      <c r="I11" t="s">
        <v>206</v>
      </c>
      <c r="J11" s="5" t="str">
        <f t="shared" si="3"/>
        <v>1</v>
      </c>
      <c r="K11" s="3" t="str">
        <f t="shared" si="4"/>
        <v>0.597 ***</v>
      </c>
      <c r="L11" s="3" t="str">
        <f t="shared" si="5"/>
        <v>0.835 ***</v>
      </c>
      <c r="M11" s="3"/>
      <c r="N11" s="3"/>
      <c r="O11" s="3"/>
      <c r="P11" s="3"/>
      <c r="R11" t="s">
        <v>8</v>
      </c>
      <c r="S11">
        <v>-3.07638630546056E-2</v>
      </c>
      <c r="T11">
        <v>0.438691990672335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6"/>
        <v>2.5999999999999999E-2</v>
      </c>
      <c r="AE11" s="6">
        <f t="shared" si="7"/>
        <v>0.73599999999999999</v>
      </c>
      <c r="AF11" s="6">
        <f t="shared" si="8"/>
        <v>0.49399999999999999</v>
      </c>
      <c r="AG11" s="6">
        <f t="shared" si="9"/>
        <v>0.154</v>
      </c>
      <c r="AH11" s="6">
        <f t="shared" si="10"/>
        <v>0.27</v>
      </c>
      <c r="AJ11" t="str">
        <f t="shared" si="11"/>
        <v xml:space="preserve">    </v>
      </c>
      <c r="AK11" t="str">
        <f t="shared" si="12"/>
        <v xml:space="preserve"> ***</v>
      </c>
      <c r="AL11" t="str">
        <f t="shared" si="13"/>
        <v xml:space="preserve"> ** </v>
      </c>
      <c r="AM11" t="str">
        <f t="shared" si="14"/>
        <v xml:space="preserve">    </v>
      </c>
      <c r="AN11" t="str">
        <f t="shared" si="15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0.295    </v>
      </c>
      <c r="D12" s="3" t="str">
        <f t="shared" si="1"/>
        <v xml:space="preserve">-0.338 *  </v>
      </c>
      <c r="E12" s="3" t="str">
        <f t="shared" si="2"/>
        <v>-0.929 ***</v>
      </c>
      <c r="F12" s="3" t="str">
        <f t="shared" si="2"/>
        <v xml:space="preserve">-0.404    </v>
      </c>
      <c r="G12" s="3" t="str">
        <f t="shared" si="2"/>
        <v xml:space="preserve">0.736 ** </v>
      </c>
      <c r="I12" t="s">
        <v>207</v>
      </c>
      <c r="J12" s="5" t="str">
        <f t="shared" si="3"/>
        <v>3</v>
      </c>
      <c r="K12" s="3" t="str">
        <f t="shared" si="4"/>
        <v>0.665 ***</v>
      </c>
      <c r="L12" s="3" t="str">
        <f t="shared" si="5"/>
        <v>0.759 ***</v>
      </c>
      <c r="M12" s="3"/>
      <c r="N12" s="3"/>
      <c r="O12" s="3"/>
      <c r="P12" s="3"/>
      <c r="R12" t="s">
        <v>9</v>
      </c>
      <c r="S12">
        <v>1.11832535506115E-2</v>
      </c>
      <c r="T12">
        <v>0.48256736351784202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6"/>
        <v>0.29499999999999998</v>
      </c>
      <c r="AE12" s="6">
        <f t="shared" si="7"/>
        <v>-0.33800000000000002</v>
      </c>
      <c r="AF12" s="6">
        <f t="shared" si="8"/>
        <v>-0.92900000000000005</v>
      </c>
      <c r="AG12" s="6">
        <f t="shared" si="9"/>
        <v>-0.40400000000000003</v>
      </c>
      <c r="AH12" s="6">
        <f t="shared" si="10"/>
        <v>0.73599999999999999</v>
      </c>
      <c r="AJ12" t="str">
        <f t="shared" si="11"/>
        <v xml:space="preserve">    </v>
      </c>
      <c r="AK12" t="str">
        <f t="shared" si="12"/>
        <v xml:space="preserve"> *  </v>
      </c>
      <c r="AL12" t="str">
        <f t="shared" si="13"/>
        <v xml:space="preserve"> ***</v>
      </c>
      <c r="AM12" t="str">
        <f t="shared" si="14"/>
        <v xml:space="preserve">    </v>
      </c>
      <c r="AN12" t="str">
        <f t="shared" si="15"/>
        <v xml:space="preserve"> ** </v>
      </c>
    </row>
    <row r="13" spans="1:40" x14ac:dyDescent="0.25">
      <c r="B13" t="s">
        <v>182</v>
      </c>
      <c r="C13" s="3" t="str">
        <f t="shared" si="0"/>
        <v xml:space="preserve">-0.423    </v>
      </c>
      <c r="D13" s="3" t="str">
        <f t="shared" si="1"/>
        <v xml:space="preserve">-0.450 ** </v>
      </c>
      <c r="E13" s="3" t="str">
        <f t="shared" si="2"/>
        <v xml:space="preserve">-0.261    </v>
      </c>
      <c r="F13" s="3" t="str">
        <f>TEXT(AG13,"0.000")&amp;AM13</f>
        <v xml:space="preserve">-0.487 *  </v>
      </c>
      <c r="G13" s="3" t="str">
        <f t="shared" si="2"/>
        <v xml:space="preserve">0.355    </v>
      </c>
      <c r="I13" t="s">
        <v>208</v>
      </c>
      <c r="J13" s="5" t="str">
        <f t="shared" si="3"/>
        <v>1</v>
      </c>
      <c r="K13" s="3" t="str">
        <f t="shared" si="4"/>
        <v>0.436 ***</v>
      </c>
      <c r="L13" s="3" t="str">
        <f t="shared" si="5"/>
        <v>0.915 ***</v>
      </c>
      <c r="M13" s="3"/>
      <c r="N13" s="3"/>
      <c r="O13" s="3"/>
      <c r="P13" s="3"/>
      <c r="R13" t="s">
        <v>10</v>
      </c>
      <c r="S13">
        <v>0.111709370480072</v>
      </c>
      <c r="T13">
        <v>0.32242955151973701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6"/>
        <v>-0.42299999999999999</v>
      </c>
      <c r="AE13" s="6">
        <f t="shared" si="7"/>
        <v>-0.45</v>
      </c>
      <c r="AF13" s="6">
        <f t="shared" si="8"/>
        <v>-0.26100000000000001</v>
      </c>
      <c r="AG13" s="6">
        <f t="shared" si="9"/>
        <v>-0.48699999999999999</v>
      </c>
      <c r="AH13" s="6">
        <f t="shared" si="10"/>
        <v>0.35499999999999998</v>
      </c>
      <c r="AJ13" t="str">
        <f t="shared" si="11"/>
        <v xml:space="preserve">    </v>
      </c>
      <c r="AK13" t="str">
        <f t="shared" si="12"/>
        <v xml:space="preserve"> ** </v>
      </c>
      <c r="AL13" t="str">
        <f t="shared" si="13"/>
        <v xml:space="preserve">    </v>
      </c>
      <c r="AM13" t="str">
        <f t="shared" si="14"/>
        <v xml:space="preserve"> *  </v>
      </c>
      <c r="AN13" t="str">
        <f t="shared" si="15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-0.063    </v>
      </c>
      <c r="D14" s="3" t="str">
        <f t="shared" si="1"/>
        <v>-1.058 ***</v>
      </c>
      <c r="E14" s="3" t="str">
        <f t="shared" si="2"/>
        <v xml:space="preserve">0.428 ** </v>
      </c>
      <c r="F14" s="3" t="str">
        <f t="shared" si="2"/>
        <v xml:space="preserve">-0.359    </v>
      </c>
      <c r="G14" s="3" t="str">
        <f t="shared" si="2"/>
        <v xml:space="preserve">0.464    </v>
      </c>
      <c r="I14" t="s">
        <v>209</v>
      </c>
      <c r="J14" s="5" t="str">
        <f t="shared" si="3"/>
        <v>1</v>
      </c>
      <c r="K14" s="3" t="str">
        <f t="shared" si="4"/>
        <v>-0.584 ***</v>
      </c>
      <c r="L14" s="3" t="str">
        <f t="shared" si="5"/>
        <v>0.842 ***</v>
      </c>
      <c r="M14" s="3"/>
      <c r="N14" s="3"/>
      <c r="O14" s="3"/>
      <c r="P14" s="3"/>
      <c r="R14" t="s">
        <v>11</v>
      </c>
      <c r="S14">
        <v>-0.20446985625189901</v>
      </c>
      <c r="T14">
        <v>0.29559071609828103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6"/>
        <v>-6.3E-2</v>
      </c>
      <c r="AE14" s="6">
        <f t="shared" si="7"/>
        <v>-1.0580000000000001</v>
      </c>
      <c r="AF14" s="6">
        <f t="shared" si="8"/>
        <v>0.42799999999999999</v>
      </c>
      <c r="AG14" s="6">
        <f t="shared" si="9"/>
        <v>-0.35899999999999999</v>
      </c>
      <c r="AH14" s="6">
        <f t="shared" si="10"/>
        <v>0.46400000000000002</v>
      </c>
      <c r="AJ14" t="str">
        <f t="shared" si="11"/>
        <v xml:space="preserve">    </v>
      </c>
      <c r="AK14" t="str">
        <f t="shared" si="12"/>
        <v xml:space="preserve"> ***</v>
      </c>
      <c r="AL14" t="str">
        <f t="shared" si="13"/>
        <v xml:space="preserve"> ** </v>
      </c>
      <c r="AM14" t="str">
        <f t="shared" si="14"/>
        <v xml:space="preserve">    </v>
      </c>
      <c r="AN14" t="str">
        <f t="shared" si="15"/>
        <v xml:space="preserve">    </v>
      </c>
    </row>
    <row r="15" spans="1:40" x14ac:dyDescent="0.25">
      <c r="B15" t="s">
        <v>185</v>
      </c>
      <c r="C15" s="3" t="str">
        <f t="shared" si="0"/>
        <v xml:space="preserve">0.245    </v>
      </c>
      <c r="D15" s="3" t="str">
        <f t="shared" si="1"/>
        <v xml:space="preserve">-0.617 ** </v>
      </c>
      <c r="E15" s="3" t="str">
        <f t="shared" si="2"/>
        <v>0.889 ***</v>
      </c>
      <c r="F15" s="3" t="str">
        <f t="shared" si="2"/>
        <v xml:space="preserve">-0.314    </v>
      </c>
      <c r="G15" s="3" t="str">
        <f t="shared" si="2"/>
        <v xml:space="preserve">0.432    </v>
      </c>
      <c r="I15" t="s">
        <v>210</v>
      </c>
      <c r="J15" s="5" t="str">
        <f t="shared" si="3"/>
        <v>4</v>
      </c>
      <c r="K15" s="3" t="str">
        <f t="shared" si="4"/>
        <v>0.442 ***</v>
      </c>
      <c r="L15" s="3" t="str">
        <f t="shared" si="5"/>
        <v>0.898 ***</v>
      </c>
      <c r="M15" s="3"/>
      <c r="N15" s="3"/>
      <c r="O15" s="3"/>
      <c r="P15" s="3"/>
      <c r="R15" t="s">
        <v>12</v>
      </c>
      <c r="S15">
        <v>-0.17550145667918499</v>
      </c>
      <c r="T15">
        <v>0.31830991678870502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6"/>
        <v>0.245</v>
      </c>
      <c r="AE15" s="6">
        <f t="shared" si="7"/>
        <v>-0.61699999999999999</v>
      </c>
      <c r="AF15" s="6">
        <f t="shared" si="8"/>
        <v>0.88900000000000001</v>
      </c>
      <c r="AG15" s="6">
        <f t="shared" si="9"/>
        <v>-0.314</v>
      </c>
      <c r="AH15" s="6">
        <f t="shared" si="10"/>
        <v>0.432</v>
      </c>
      <c r="AJ15" t="str">
        <f t="shared" si="11"/>
        <v xml:space="preserve">    </v>
      </c>
      <c r="AK15" t="str">
        <f t="shared" si="12"/>
        <v xml:space="preserve"> ** </v>
      </c>
      <c r="AL15" t="str">
        <f t="shared" si="13"/>
        <v xml:space="preserve"> ***</v>
      </c>
      <c r="AM15" t="str">
        <f t="shared" si="14"/>
        <v xml:space="preserve">    </v>
      </c>
      <c r="AN15" t="str">
        <f t="shared" si="15"/>
        <v xml:space="preserve">    </v>
      </c>
    </row>
    <row r="16" spans="1:40" x14ac:dyDescent="0.25">
      <c r="B16" t="s">
        <v>186</v>
      </c>
      <c r="C16" s="3" t="str">
        <f t="shared" si="0"/>
        <v xml:space="preserve">0.662 ** </v>
      </c>
      <c r="D16" s="3" t="str">
        <f t="shared" si="1"/>
        <v>1.846 ***</v>
      </c>
      <c r="E16" s="3" t="str">
        <f t="shared" si="2"/>
        <v>1.385 ***</v>
      </c>
      <c r="F16" s="3" t="str">
        <f t="shared" si="2"/>
        <v>1.076 ***</v>
      </c>
      <c r="G16" s="3" t="str">
        <f t="shared" si="2"/>
        <v xml:space="preserve">1.153 ** </v>
      </c>
      <c r="I16" t="s">
        <v>211</v>
      </c>
      <c r="J16" s="5" t="str">
        <f t="shared" si="3"/>
        <v>1</v>
      </c>
      <c r="K16" s="3" t="str">
        <f t="shared" si="4"/>
        <v>0.603 ***</v>
      </c>
      <c r="L16" s="3" t="str">
        <f t="shared" si="5"/>
        <v>0.831 ***</v>
      </c>
      <c r="M16" s="3"/>
      <c r="N16" s="3"/>
      <c r="O16" s="3"/>
      <c r="P16" s="3"/>
      <c r="R16" t="s">
        <v>13</v>
      </c>
      <c r="S16">
        <v>-0.32049714439243998</v>
      </c>
      <c r="T16">
        <v>0.22230682238903501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6"/>
        <v>0.66200000000000003</v>
      </c>
      <c r="AE16" s="6">
        <f t="shared" si="7"/>
        <v>1.8460000000000001</v>
      </c>
      <c r="AF16" s="6">
        <f t="shared" si="8"/>
        <v>1.385</v>
      </c>
      <c r="AG16" s="6">
        <f t="shared" si="9"/>
        <v>1.0760000000000001</v>
      </c>
      <c r="AH16" s="6">
        <f t="shared" si="10"/>
        <v>1.153</v>
      </c>
      <c r="AJ16" t="str">
        <f t="shared" si="11"/>
        <v xml:space="preserve"> ** </v>
      </c>
      <c r="AK16" t="str">
        <f t="shared" si="12"/>
        <v xml:space="preserve"> ***</v>
      </c>
      <c r="AL16" t="str">
        <f t="shared" si="13"/>
        <v xml:space="preserve"> ***</v>
      </c>
      <c r="AM16" t="str">
        <f t="shared" si="14"/>
        <v xml:space="preserve"> ***</v>
      </c>
      <c r="AN16" t="str">
        <f t="shared" si="15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-0.375    </v>
      </c>
      <c r="D17" s="3" t="str">
        <f t="shared" si="1"/>
        <v xml:space="preserve">0.260 *  </v>
      </c>
      <c r="E17" s="3" t="str">
        <f t="shared" si="2"/>
        <v xml:space="preserve">0.229    </v>
      </c>
      <c r="F17" s="3" t="str">
        <f t="shared" si="2"/>
        <v xml:space="preserve">0.133    </v>
      </c>
      <c r="G17" s="3" t="str">
        <f t="shared" si="2"/>
        <v xml:space="preserve">-0.276    </v>
      </c>
      <c r="I17" t="s">
        <v>212</v>
      </c>
      <c r="J17" s="5" t="str">
        <f t="shared" si="3"/>
        <v>2</v>
      </c>
      <c r="K17" s="3" t="str">
        <f t="shared" si="4"/>
        <v>0.676 ***</v>
      </c>
      <c r="L17" s="3" t="str">
        <f t="shared" si="5"/>
        <v>0.776 ***</v>
      </c>
      <c r="M17" s="3"/>
      <c r="N17" s="3"/>
      <c r="O17" s="3"/>
      <c r="P17" s="3"/>
      <c r="R17" t="s">
        <v>14</v>
      </c>
      <c r="S17">
        <v>0.21515138328099501</v>
      </c>
      <c r="T17">
        <v>0.29992569137724601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6"/>
        <v>-0.375</v>
      </c>
      <c r="AE17" s="6">
        <f t="shared" si="7"/>
        <v>0.26</v>
      </c>
      <c r="AF17" s="6">
        <f t="shared" si="8"/>
        <v>0.22900000000000001</v>
      </c>
      <c r="AG17" s="6">
        <f t="shared" si="9"/>
        <v>0.13300000000000001</v>
      </c>
      <c r="AH17" s="6">
        <f t="shared" si="10"/>
        <v>-0.27600000000000002</v>
      </c>
      <c r="AJ17" t="str">
        <f t="shared" si="11"/>
        <v xml:space="preserve">    </v>
      </c>
      <c r="AK17" t="str">
        <f t="shared" si="12"/>
        <v xml:space="preserve"> *  </v>
      </c>
      <c r="AL17" t="str">
        <f t="shared" si="13"/>
        <v xml:space="preserve">    </v>
      </c>
      <c r="AM17" t="str">
        <f t="shared" si="14"/>
        <v xml:space="preserve">    </v>
      </c>
      <c r="AN17" t="str">
        <f t="shared" si="15"/>
        <v xml:space="preserve">    </v>
      </c>
    </row>
    <row r="18" spans="1:40" x14ac:dyDescent="0.25">
      <c r="B18" t="s">
        <v>192</v>
      </c>
      <c r="C18" s="3" t="str">
        <f t="shared" si="0"/>
        <v xml:space="preserve">-0.056    </v>
      </c>
      <c r="D18" s="3" t="str">
        <f t="shared" si="1"/>
        <v xml:space="preserve">0.312    </v>
      </c>
      <c r="E18" s="3" t="str">
        <f t="shared" si="2"/>
        <v xml:space="preserve">-0.320    </v>
      </c>
      <c r="F18" s="3" t="str">
        <f t="shared" si="2"/>
        <v xml:space="preserve">0.295    </v>
      </c>
      <c r="G18" s="3" t="str">
        <f t="shared" si="2"/>
        <v xml:space="preserve">-0.434    </v>
      </c>
      <c r="I18" t="s">
        <v>213</v>
      </c>
      <c r="J18" s="5" t="str">
        <f t="shared" si="3"/>
        <v>1</v>
      </c>
      <c r="K18" s="3" t="str">
        <f t="shared" si="4"/>
        <v>-0.394 ***</v>
      </c>
      <c r="L18" s="3" t="str">
        <f t="shared" si="5"/>
        <v>0.931 ***</v>
      </c>
      <c r="M18" s="3"/>
      <c r="N18" s="3"/>
      <c r="O18" s="3"/>
      <c r="P18" s="3"/>
      <c r="R18" t="s">
        <v>15</v>
      </c>
      <c r="S18">
        <v>0.11011660849700999</v>
      </c>
      <c r="T18">
        <v>0.38126847439547101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6"/>
        <v>-5.6000000000000001E-2</v>
      </c>
      <c r="AE18" s="6">
        <f t="shared" si="7"/>
        <v>0.312</v>
      </c>
      <c r="AF18" s="6">
        <f t="shared" si="8"/>
        <v>-0.32</v>
      </c>
      <c r="AG18" s="6">
        <f t="shared" si="9"/>
        <v>0.29499999999999998</v>
      </c>
      <c r="AH18" s="6">
        <f t="shared" si="10"/>
        <v>-0.434</v>
      </c>
      <c r="AJ18" t="str">
        <f t="shared" si="11"/>
        <v xml:space="preserve">    </v>
      </c>
      <c r="AK18" t="str">
        <f t="shared" si="12"/>
        <v xml:space="preserve">    </v>
      </c>
      <c r="AL18" t="str">
        <f t="shared" si="13"/>
        <v xml:space="preserve">    </v>
      </c>
      <c r="AM18" t="str">
        <f t="shared" si="14"/>
        <v xml:space="preserve">    </v>
      </c>
      <c r="AN18" t="str">
        <f t="shared" si="15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-0.282    </v>
      </c>
      <c r="D19" s="3" t="str">
        <f t="shared" si="1"/>
        <v>1.447 ***</v>
      </c>
      <c r="E19" s="3" t="str">
        <f t="shared" si="2"/>
        <v xml:space="preserve">0.790 ** </v>
      </c>
      <c r="F19" s="3" t="str">
        <f t="shared" si="2"/>
        <v xml:space="preserve">-0.189    </v>
      </c>
      <c r="G19" s="3" t="str">
        <f t="shared" si="2"/>
        <v xml:space="preserve">0.373    </v>
      </c>
      <c r="I19" t="s">
        <v>214</v>
      </c>
      <c r="J19" s="5" t="str">
        <f t="shared" si="3"/>
        <v>2</v>
      </c>
      <c r="K19" s="3" t="str">
        <f t="shared" si="4"/>
        <v>0.340 ***</v>
      </c>
      <c r="L19" s="3" t="str">
        <f t="shared" si="5"/>
        <v>0.948 ***</v>
      </c>
      <c r="M19" s="3"/>
      <c r="N19" s="3"/>
      <c r="O19" s="3"/>
      <c r="P19" s="3"/>
      <c r="R19" t="s">
        <v>16</v>
      </c>
      <c r="S19">
        <v>0.16744124873593499</v>
      </c>
      <c r="T19">
        <v>0.21466161563473901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6"/>
        <v>-0.28199999999999997</v>
      </c>
      <c r="AE19" s="6">
        <f t="shared" si="7"/>
        <v>1.4470000000000001</v>
      </c>
      <c r="AF19" s="6">
        <f t="shared" si="8"/>
        <v>0.79</v>
      </c>
      <c r="AG19" s="6">
        <f t="shared" si="9"/>
        <v>-0.189</v>
      </c>
      <c r="AH19" s="6">
        <f t="shared" si="10"/>
        <v>0.373</v>
      </c>
      <c r="AJ19" t="str">
        <f t="shared" si="11"/>
        <v xml:space="preserve">    </v>
      </c>
      <c r="AK19" t="str">
        <f t="shared" si="12"/>
        <v xml:space="preserve"> ***</v>
      </c>
      <c r="AL19" t="str">
        <f t="shared" si="13"/>
        <v xml:space="preserve"> ** </v>
      </c>
      <c r="AM19" t="str">
        <f t="shared" si="14"/>
        <v xml:space="preserve">    </v>
      </c>
      <c r="AN19" t="str">
        <f t="shared" si="15"/>
        <v xml:space="preserve">    </v>
      </c>
    </row>
    <row r="20" spans="1:40" x14ac:dyDescent="0.25">
      <c r="B20" t="s">
        <v>189</v>
      </c>
      <c r="C20" s="3" t="str">
        <f t="shared" si="0"/>
        <v xml:space="preserve">-0.849 ** </v>
      </c>
      <c r="D20" s="3" t="str">
        <f t="shared" si="1"/>
        <v>1.273 ***</v>
      </c>
      <c r="E20" s="3" t="str">
        <f t="shared" si="2"/>
        <v xml:space="preserve">0.616 ** </v>
      </c>
      <c r="F20" s="3" t="str">
        <f t="shared" si="2"/>
        <v xml:space="preserve">-0.208    </v>
      </c>
      <c r="G20" s="3" t="str">
        <f t="shared" si="2"/>
        <v xml:space="preserve">0.079    </v>
      </c>
      <c r="I20" t="s">
        <v>215</v>
      </c>
      <c r="J20" s="5" t="str">
        <f t="shared" si="3"/>
        <v>2</v>
      </c>
      <c r="K20" s="3" t="str">
        <f t="shared" si="4"/>
        <v>0.446 ***</v>
      </c>
      <c r="L20" s="3" t="str">
        <f t="shared" si="5"/>
        <v>0.909 ***</v>
      </c>
      <c r="M20" s="3"/>
      <c r="N20" s="3"/>
      <c r="O20" s="3"/>
      <c r="P20" s="3"/>
      <c r="R20" t="s">
        <v>17</v>
      </c>
      <c r="S20">
        <v>0.48781505832462302</v>
      </c>
      <c r="T20">
        <v>1.97309909217613E-2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6"/>
        <v>-0.84899999999999998</v>
      </c>
      <c r="AE20" s="6">
        <f t="shared" si="7"/>
        <v>1.2729999999999999</v>
      </c>
      <c r="AF20" s="6">
        <f t="shared" si="8"/>
        <v>0.61599999999999999</v>
      </c>
      <c r="AG20" s="6">
        <f t="shared" si="9"/>
        <v>-0.20799999999999999</v>
      </c>
      <c r="AH20" s="6">
        <f t="shared" si="10"/>
        <v>7.9000000000000001E-2</v>
      </c>
      <c r="AJ20" t="str">
        <f t="shared" si="11"/>
        <v xml:space="preserve"> ** </v>
      </c>
      <c r="AK20" t="str">
        <f t="shared" si="12"/>
        <v xml:space="preserve"> ***</v>
      </c>
      <c r="AL20" t="str">
        <f t="shared" si="13"/>
        <v xml:space="preserve"> ** </v>
      </c>
      <c r="AM20" t="str">
        <f t="shared" si="14"/>
        <v xml:space="preserve">    </v>
      </c>
      <c r="AN20" t="str">
        <f t="shared" si="15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-0.151    </v>
      </c>
      <c r="D21" s="3" t="str">
        <f t="shared" si="1"/>
        <v xml:space="preserve">-0.030    </v>
      </c>
      <c r="E21" s="3" t="str">
        <f t="shared" si="2"/>
        <v xml:space="preserve">-0.486 ** </v>
      </c>
      <c r="F21" s="3" t="str">
        <f t="shared" si="2"/>
        <v xml:space="preserve">0.117    </v>
      </c>
      <c r="G21" s="3" t="str">
        <f t="shared" si="2"/>
        <v xml:space="preserve">0.245    </v>
      </c>
      <c r="I21" t="s">
        <v>216</v>
      </c>
      <c r="J21" s="5" t="str">
        <f t="shared" si="3"/>
        <v>2</v>
      </c>
      <c r="K21" s="3" t="str">
        <f t="shared" si="4"/>
        <v>0.645 ***</v>
      </c>
      <c r="L21" s="3" t="str">
        <f t="shared" si="5"/>
        <v>0.799 ***</v>
      </c>
      <c r="M21" s="3"/>
      <c r="N21" s="3"/>
      <c r="O21" s="3"/>
      <c r="P21" s="3"/>
      <c r="R21" t="s">
        <v>18</v>
      </c>
      <c r="S21">
        <v>-0.20406785134546099</v>
      </c>
      <c r="T21">
        <v>0.27353182349569199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6"/>
        <v>-0.151</v>
      </c>
      <c r="AE21" s="6">
        <f t="shared" si="7"/>
        <v>-0.03</v>
      </c>
      <c r="AF21" s="6">
        <f t="shared" si="8"/>
        <v>-0.48599999999999999</v>
      </c>
      <c r="AG21" s="6">
        <f t="shared" si="9"/>
        <v>0.11700000000000001</v>
      </c>
      <c r="AH21" s="6">
        <f t="shared" si="10"/>
        <v>0.245</v>
      </c>
      <c r="AJ21" t="str">
        <f t="shared" si="11"/>
        <v xml:space="preserve">    </v>
      </c>
      <c r="AK21" t="str">
        <f t="shared" si="12"/>
        <v xml:space="preserve">    </v>
      </c>
      <c r="AL21" t="str">
        <f t="shared" si="13"/>
        <v xml:space="preserve"> ** </v>
      </c>
      <c r="AM21" t="str">
        <f t="shared" si="14"/>
        <v xml:space="preserve">    </v>
      </c>
      <c r="AN21" t="str">
        <f t="shared" si="15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0.242    </v>
      </c>
      <c r="D22" s="3" t="str">
        <f t="shared" si="1"/>
        <v xml:space="preserve">0.261 ** </v>
      </c>
      <c r="E22" s="3" t="str">
        <f t="shared" si="2"/>
        <v>0.447 ***</v>
      </c>
      <c r="F22" s="3" t="str">
        <f t="shared" si="2"/>
        <v xml:space="preserve">0.299 ** </v>
      </c>
      <c r="G22" s="3" t="str">
        <f t="shared" si="2"/>
        <v xml:space="preserve">-0.014    </v>
      </c>
      <c r="I22" t="s">
        <v>217</v>
      </c>
      <c r="J22" s="5" t="str">
        <f t="shared" si="3"/>
        <v>5</v>
      </c>
      <c r="K22" s="3" t="str">
        <f t="shared" si="4"/>
        <v>0.863 ***</v>
      </c>
      <c r="L22" s="3" t="str">
        <f t="shared" si="5"/>
        <v>0.539 ***</v>
      </c>
      <c r="M22" s="3"/>
      <c r="N22" s="3"/>
      <c r="O22" s="3"/>
      <c r="P22" s="3"/>
      <c r="R22" t="s">
        <v>19</v>
      </c>
      <c r="S22">
        <v>0.18862445294480201</v>
      </c>
      <c r="T22">
        <v>0.33790767031901298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6"/>
        <v>0.24199999999999999</v>
      </c>
      <c r="AE22" s="6">
        <f t="shared" si="7"/>
        <v>0.26100000000000001</v>
      </c>
      <c r="AF22" s="6">
        <f t="shared" si="8"/>
        <v>0.44700000000000001</v>
      </c>
      <c r="AG22" s="6">
        <f t="shared" si="9"/>
        <v>0.29899999999999999</v>
      </c>
      <c r="AH22" s="6">
        <f t="shared" si="10"/>
        <v>-1.4E-2</v>
      </c>
      <c r="AJ22" t="str">
        <f t="shared" si="11"/>
        <v xml:space="preserve">    </v>
      </c>
      <c r="AK22" t="str">
        <f t="shared" si="12"/>
        <v xml:space="preserve"> ** </v>
      </c>
      <c r="AL22" t="str">
        <f t="shared" si="13"/>
        <v xml:space="preserve"> ***</v>
      </c>
      <c r="AM22" t="str">
        <f t="shared" si="14"/>
        <v xml:space="preserve"> ** </v>
      </c>
      <c r="AN22" t="str">
        <f t="shared" si="15"/>
        <v xml:space="preserve">    </v>
      </c>
    </row>
    <row r="23" spans="1:40" x14ac:dyDescent="0.25">
      <c r="B23" t="s">
        <v>232</v>
      </c>
      <c r="C23" s="3" t="str">
        <f t="shared" si="0"/>
        <v xml:space="preserve">0.285 *  </v>
      </c>
      <c r="D23" s="3" t="str">
        <f t="shared" si="1"/>
        <v xml:space="preserve">0.005    </v>
      </c>
      <c r="E23" s="3" t="str">
        <f t="shared" si="2"/>
        <v xml:space="preserve">0.094    </v>
      </c>
      <c r="F23" s="3" t="str">
        <f t="shared" si="2"/>
        <v xml:space="preserve">-0.137    </v>
      </c>
      <c r="G23" s="3" t="str">
        <f t="shared" si="2"/>
        <v xml:space="preserve">0.190    </v>
      </c>
      <c r="I23" t="s">
        <v>218</v>
      </c>
      <c r="J23" s="5" t="str">
        <f t="shared" si="3"/>
        <v>3</v>
      </c>
      <c r="K23" s="3" t="str">
        <f t="shared" si="4"/>
        <v>0.611 ***</v>
      </c>
      <c r="L23" s="3" t="str">
        <f t="shared" si="5"/>
        <v>0.802 ***</v>
      </c>
      <c r="M23" s="3"/>
      <c r="N23" s="3"/>
      <c r="O23" s="3"/>
      <c r="P23" s="3"/>
      <c r="R23" t="s">
        <v>20</v>
      </c>
      <c r="S23">
        <v>-1.48079929890169E-2</v>
      </c>
      <c r="T23">
        <v>0.48454756374389002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6"/>
        <v>0.28499999999999998</v>
      </c>
      <c r="AE23" s="6">
        <f t="shared" si="7"/>
        <v>5.0000000000000001E-3</v>
      </c>
      <c r="AF23" s="6">
        <f t="shared" si="8"/>
        <v>9.4E-2</v>
      </c>
      <c r="AG23" s="6">
        <f t="shared" si="9"/>
        <v>-0.13700000000000001</v>
      </c>
      <c r="AH23" s="6">
        <f t="shared" si="10"/>
        <v>0.19</v>
      </c>
      <c r="AJ23" t="str">
        <f t="shared" si="11"/>
        <v xml:space="preserve"> *  </v>
      </c>
      <c r="AK23" t="str">
        <f t="shared" si="12"/>
        <v xml:space="preserve">    </v>
      </c>
      <c r="AL23" t="str">
        <f t="shared" si="13"/>
        <v xml:space="preserve">    </v>
      </c>
      <c r="AM23" t="str">
        <f t="shared" si="14"/>
        <v xml:space="preserve">    </v>
      </c>
      <c r="AN23" t="str">
        <f t="shared" si="15"/>
        <v xml:space="preserve">    </v>
      </c>
    </row>
    <row r="24" spans="1:40" x14ac:dyDescent="0.25">
      <c r="B24" t="s">
        <v>231</v>
      </c>
      <c r="C24" s="3" t="str">
        <f t="shared" si="0"/>
        <v xml:space="preserve">-0.311 ** </v>
      </c>
      <c r="D24" s="3" t="str">
        <f t="shared" si="1"/>
        <v xml:space="preserve">-0.073    </v>
      </c>
      <c r="E24" s="3" t="str">
        <f t="shared" si="2"/>
        <v xml:space="preserve">-0.071    </v>
      </c>
      <c r="F24" s="3" t="str">
        <f t="shared" si="2"/>
        <v xml:space="preserve">-0.227    </v>
      </c>
      <c r="G24" s="3" t="str">
        <f t="shared" si="2"/>
        <v xml:space="preserve">0.025    </v>
      </c>
      <c r="I24" t="s">
        <v>219</v>
      </c>
      <c r="J24" s="5" t="str">
        <f t="shared" si="3"/>
        <v>1</v>
      </c>
      <c r="K24" s="3" t="str">
        <f t="shared" si="4"/>
        <v>0.383 ***</v>
      </c>
      <c r="L24" s="3" t="str">
        <f t="shared" si="5"/>
        <v>0.935 ***</v>
      </c>
      <c r="M24" s="3"/>
      <c r="N24" s="3"/>
      <c r="O24" s="3"/>
      <c r="P24" s="3"/>
      <c r="R24" t="s">
        <v>21</v>
      </c>
      <c r="S24">
        <v>-0.67302283059129497</v>
      </c>
      <c r="T24">
        <v>3.5257250209921299E-3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6"/>
        <v>-0.311</v>
      </c>
      <c r="AE24" s="6">
        <f t="shared" si="7"/>
        <v>-7.2999999999999995E-2</v>
      </c>
      <c r="AF24" s="6">
        <f t="shared" si="8"/>
        <v>-7.0999999999999994E-2</v>
      </c>
      <c r="AG24" s="6">
        <f t="shared" si="9"/>
        <v>-0.22700000000000001</v>
      </c>
      <c r="AH24" s="6">
        <f t="shared" si="10"/>
        <v>2.5000000000000001E-2</v>
      </c>
      <c r="AJ24" t="str">
        <f t="shared" si="11"/>
        <v xml:space="preserve"> ** </v>
      </c>
      <c r="AK24" t="str">
        <f t="shared" si="12"/>
        <v xml:space="preserve">    </v>
      </c>
      <c r="AL24" t="str">
        <f t="shared" si="13"/>
        <v xml:space="preserve">    </v>
      </c>
      <c r="AM24" t="str">
        <f t="shared" si="14"/>
        <v xml:space="preserve">    </v>
      </c>
      <c r="AN24" t="str">
        <f t="shared" si="15"/>
        <v xml:space="preserve">    </v>
      </c>
    </row>
    <row r="25" spans="1:40" x14ac:dyDescent="0.25">
      <c r="B25" t="s">
        <v>233</v>
      </c>
      <c r="C25" s="3" t="str">
        <f t="shared" si="0"/>
        <v xml:space="preserve">-0.392 ** </v>
      </c>
      <c r="D25" s="3" t="str">
        <f t="shared" si="1"/>
        <v xml:space="preserve">-0.275 ** </v>
      </c>
      <c r="E25" s="3" t="str">
        <f t="shared" si="2"/>
        <v xml:space="preserve">-0.244 *  </v>
      </c>
      <c r="F25" s="3" t="str">
        <f t="shared" si="2"/>
        <v xml:space="preserve">-0.068    </v>
      </c>
      <c r="G25" s="3" t="str">
        <f t="shared" si="2"/>
        <v xml:space="preserve">-0.368    </v>
      </c>
      <c r="I25" t="s">
        <v>220</v>
      </c>
      <c r="J25" s="5" t="str">
        <f t="shared" si="3"/>
        <v>3</v>
      </c>
      <c r="K25" s="3" t="str">
        <f t="shared" si="4"/>
        <v>0.192 ***</v>
      </c>
      <c r="L25" s="3" t="str">
        <f t="shared" si="5"/>
        <v>0.982 ***</v>
      </c>
      <c r="M25" s="3"/>
      <c r="N25" s="3"/>
      <c r="O25" s="3"/>
      <c r="P25" s="3"/>
      <c r="R25" t="s">
        <v>22</v>
      </c>
      <c r="S25">
        <v>-1.8449359231316201E-2</v>
      </c>
      <c r="T25">
        <v>0.47373755718295002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6"/>
        <v>-0.39200000000000002</v>
      </c>
      <c r="AE25" s="6">
        <f t="shared" si="7"/>
        <v>-0.27500000000000002</v>
      </c>
      <c r="AF25" s="6">
        <f t="shared" si="8"/>
        <v>-0.24399999999999999</v>
      </c>
      <c r="AG25" s="6">
        <f t="shared" si="9"/>
        <v>-6.8000000000000005E-2</v>
      </c>
      <c r="AH25" s="6">
        <f t="shared" si="10"/>
        <v>-0.36799999999999999</v>
      </c>
      <c r="AJ25" t="str">
        <f t="shared" si="11"/>
        <v xml:space="preserve"> ** </v>
      </c>
      <c r="AK25" t="str">
        <f t="shared" si="12"/>
        <v xml:space="preserve"> ** </v>
      </c>
      <c r="AL25" t="str">
        <f t="shared" si="13"/>
        <v xml:space="preserve"> *  </v>
      </c>
      <c r="AM25" t="str">
        <f t="shared" si="14"/>
        <v xml:space="preserve">    </v>
      </c>
      <c r="AN25" t="str">
        <f t="shared" si="15"/>
        <v xml:space="preserve">    </v>
      </c>
    </row>
    <row r="26" spans="1:40" x14ac:dyDescent="0.25">
      <c r="B26" t="s">
        <v>230</v>
      </c>
      <c r="C26" s="3" t="str">
        <f t="shared" si="0"/>
        <v xml:space="preserve">0.058    </v>
      </c>
      <c r="D26" s="3" t="str">
        <f t="shared" si="1"/>
        <v xml:space="preserve">-0.044    </v>
      </c>
      <c r="E26" s="3" t="str">
        <f t="shared" si="2"/>
        <v xml:space="preserve">-0.048    </v>
      </c>
      <c r="F26" s="3" t="str">
        <f t="shared" si="2"/>
        <v xml:space="preserve">-0.089    </v>
      </c>
      <c r="G26" s="3" t="str">
        <f t="shared" si="2"/>
        <v xml:space="preserve">-0.087    </v>
      </c>
      <c r="R26" t="s">
        <v>23</v>
      </c>
      <c r="S26">
        <v>-1.9520986716883602E-2</v>
      </c>
      <c r="T26">
        <v>0.48079576790186801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6"/>
        <v>5.8000000000000003E-2</v>
      </c>
      <c r="AE26" s="6">
        <f t="shared" si="7"/>
        <v>-4.3999999999999997E-2</v>
      </c>
      <c r="AF26" s="6">
        <f t="shared" si="8"/>
        <v>-4.8000000000000001E-2</v>
      </c>
      <c r="AG26" s="6">
        <f t="shared" si="9"/>
        <v>-8.8999999999999996E-2</v>
      </c>
      <c r="AH26" s="6">
        <f t="shared" si="10"/>
        <v>-8.6999999999999994E-2</v>
      </c>
      <c r="AJ26" t="str">
        <f t="shared" si="11"/>
        <v xml:space="preserve">    </v>
      </c>
      <c r="AK26" t="str">
        <f t="shared" si="12"/>
        <v xml:space="preserve">    </v>
      </c>
      <c r="AL26" t="str">
        <f t="shared" si="13"/>
        <v xml:space="preserve">    </v>
      </c>
      <c r="AM26" t="str">
        <f t="shared" si="14"/>
        <v xml:space="preserve">    </v>
      </c>
      <c r="AN26" t="str">
        <f t="shared" si="15"/>
        <v xml:space="preserve">    </v>
      </c>
    </row>
    <row r="27" spans="1:40" x14ac:dyDescent="0.25">
      <c r="R27" t="s">
        <v>24</v>
      </c>
      <c r="S27">
        <v>0.465037219417404</v>
      </c>
      <c r="T27">
        <v>0.156973577396474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-0.28304350795807298</v>
      </c>
      <c r="T28">
        <v>0.30324125683834502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0.35053836237783198</v>
      </c>
      <c r="T29">
        <v>0.14762134504768801</v>
      </c>
      <c r="X29" t="s">
        <v>120</v>
      </c>
      <c r="Y29" t="s">
        <v>143</v>
      </c>
      <c r="AD29" s="6">
        <f t="shared" ref="AD29:AD51" si="16">ROUND(_xlfn.XLOOKUP(X29,$R:$R,$S:$S,0),3)</f>
        <v>0.41799999999999998</v>
      </c>
      <c r="AE29" s="6">
        <f t="shared" ref="AE29:AE51" si="17">ROUND(_xlfn.XLOOKUP(Y29,$R:$R,$S:$S,0),3)</f>
        <v>0.92100000000000004</v>
      </c>
      <c r="AJ29" t="str">
        <f t="shared" ref="AJ29:AJ51" si="18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19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-0.25636523275942502</v>
      </c>
      <c r="T30">
        <v>0.24536908212226799</v>
      </c>
      <c r="X30" t="s">
        <v>121</v>
      </c>
      <c r="Y30" t="s">
        <v>144</v>
      </c>
      <c r="AD30" s="6">
        <f t="shared" si="16"/>
        <v>0.376</v>
      </c>
      <c r="AE30" s="6">
        <f t="shared" si="17"/>
        <v>0.92700000000000005</v>
      </c>
      <c r="AJ30" t="str">
        <f t="shared" si="18"/>
        <v xml:space="preserve"> ***</v>
      </c>
      <c r="AK30" t="str">
        <f t="shared" si="19"/>
        <v xml:space="preserve"> ***</v>
      </c>
    </row>
    <row r="31" spans="1:40" x14ac:dyDescent="0.25">
      <c r="R31" t="s">
        <v>28</v>
      </c>
      <c r="S31">
        <v>-0.13469303561955501</v>
      </c>
      <c r="T31">
        <v>0.40495709991270001</v>
      </c>
      <c r="X31" t="s">
        <v>122</v>
      </c>
      <c r="Y31" t="s">
        <v>145</v>
      </c>
      <c r="AD31" s="6">
        <f t="shared" si="16"/>
        <v>0.38400000000000001</v>
      </c>
      <c r="AE31" s="6">
        <f t="shared" si="17"/>
        <v>0.92600000000000005</v>
      </c>
      <c r="AJ31" t="str">
        <f t="shared" si="18"/>
        <v xml:space="preserve"> ***</v>
      </c>
      <c r="AK31" t="str">
        <f t="shared" si="19"/>
        <v xml:space="preserve"> ***</v>
      </c>
    </row>
    <row r="32" spans="1:40" x14ac:dyDescent="0.25">
      <c r="R32" t="s">
        <v>29</v>
      </c>
      <c r="S32">
        <v>-0.47144205586370103</v>
      </c>
      <c r="T32">
        <v>0.244182287199884</v>
      </c>
      <c r="X32" t="s">
        <v>123</v>
      </c>
      <c r="Y32" t="s">
        <v>146</v>
      </c>
      <c r="AD32" s="6">
        <f t="shared" si="16"/>
        <v>-0.57699999999999996</v>
      </c>
      <c r="AE32" s="6">
        <f t="shared" si="17"/>
        <v>0.84599999999999997</v>
      </c>
      <c r="AJ32" t="str">
        <f t="shared" si="18"/>
        <v xml:space="preserve"> ***</v>
      </c>
      <c r="AK32" t="str">
        <f t="shared" si="19"/>
        <v xml:space="preserve"> ***</v>
      </c>
    </row>
    <row r="33" spans="18:37" x14ac:dyDescent="0.25">
      <c r="R33" t="s">
        <v>30</v>
      </c>
      <c r="S33">
        <v>0.46248167247928601</v>
      </c>
      <c r="T33">
        <v>0.127557862553867</v>
      </c>
      <c r="X33" t="s">
        <v>124</v>
      </c>
      <c r="Y33" t="s">
        <v>147</v>
      </c>
      <c r="AD33" s="6">
        <f t="shared" si="16"/>
        <v>0.36799999999999999</v>
      </c>
      <c r="AE33" s="6">
        <f t="shared" si="17"/>
        <v>0.93300000000000005</v>
      </c>
      <c r="AJ33" t="str">
        <f t="shared" si="18"/>
        <v xml:space="preserve"> ***</v>
      </c>
      <c r="AK33" t="str">
        <f t="shared" si="19"/>
        <v xml:space="preserve"> ***</v>
      </c>
    </row>
    <row r="34" spans="18:37" x14ac:dyDescent="0.25">
      <c r="R34" t="s">
        <v>31</v>
      </c>
      <c r="S34">
        <v>0.50528076576251002</v>
      </c>
      <c r="T34">
        <v>2.9501590248639801E-2</v>
      </c>
      <c r="X34" t="s">
        <v>125</v>
      </c>
      <c r="Y34" t="s">
        <v>148</v>
      </c>
      <c r="AD34" s="6">
        <f t="shared" si="16"/>
        <v>0.88200000000000001</v>
      </c>
      <c r="AE34" s="6">
        <f t="shared" si="17"/>
        <v>0.50800000000000001</v>
      </c>
      <c r="AJ34" t="str">
        <f t="shared" si="18"/>
        <v xml:space="preserve"> ***</v>
      </c>
      <c r="AK34" t="str">
        <f t="shared" si="19"/>
        <v xml:space="preserve"> ***</v>
      </c>
    </row>
    <row r="35" spans="18:37" x14ac:dyDescent="0.25">
      <c r="R35" t="s">
        <v>32</v>
      </c>
      <c r="S35">
        <v>-0.65217199094801903</v>
      </c>
      <c r="T35">
        <v>6.57324267807948E-2</v>
      </c>
      <c r="X35" t="s">
        <v>126</v>
      </c>
      <c r="Y35" t="s">
        <v>149</v>
      </c>
      <c r="AD35" s="6">
        <f t="shared" si="16"/>
        <v>-0.73499999999999999</v>
      </c>
      <c r="AE35" s="6">
        <f t="shared" si="17"/>
        <v>0.73499999999999999</v>
      </c>
      <c r="AJ35" t="str">
        <f t="shared" si="18"/>
        <v xml:space="preserve"> ***</v>
      </c>
      <c r="AK35" t="str">
        <f t="shared" si="19"/>
        <v xml:space="preserve"> ***</v>
      </c>
    </row>
    <row r="36" spans="18:37" x14ac:dyDescent="0.25">
      <c r="R36" t="s">
        <v>33</v>
      </c>
      <c r="S36">
        <v>-0.56478325416220698</v>
      </c>
      <c r="T36">
        <v>0.13103798246429599</v>
      </c>
      <c r="X36" t="s">
        <v>127</v>
      </c>
      <c r="Y36" t="s">
        <v>150</v>
      </c>
      <c r="AD36" s="6">
        <f t="shared" si="16"/>
        <v>0.38</v>
      </c>
      <c r="AE36" s="6">
        <f t="shared" si="17"/>
        <v>0.92800000000000005</v>
      </c>
      <c r="AJ36" t="str">
        <f t="shared" si="18"/>
        <v xml:space="preserve"> ***</v>
      </c>
      <c r="AK36" t="str">
        <f t="shared" si="19"/>
        <v xml:space="preserve"> ***</v>
      </c>
    </row>
    <row r="37" spans="18:37" x14ac:dyDescent="0.25">
      <c r="R37" t="s">
        <v>34</v>
      </c>
      <c r="S37">
        <v>-0.81937996038102401</v>
      </c>
      <c r="T37">
        <v>0.10824140429547199</v>
      </c>
      <c r="X37" t="s">
        <v>128</v>
      </c>
      <c r="Y37" t="s">
        <v>151</v>
      </c>
      <c r="AD37" s="6">
        <f t="shared" si="16"/>
        <v>0.59699999999999998</v>
      </c>
      <c r="AE37" s="6">
        <f t="shared" si="17"/>
        <v>0.83499999999999996</v>
      </c>
      <c r="AJ37" t="str">
        <f t="shared" si="18"/>
        <v xml:space="preserve"> ***</v>
      </c>
      <c r="AK37" t="str">
        <f t="shared" si="19"/>
        <v xml:space="preserve"> ***</v>
      </c>
    </row>
    <row r="38" spans="18:37" x14ac:dyDescent="0.25">
      <c r="R38" t="s">
        <v>35</v>
      </c>
      <c r="S38">
        <v>0.41634815401442099</v>
      </c>
      <c r="T38">
        <v>0.13584994511183199</v>
      </c>
      <c r="X38" t="s">
        <v>129</v>
      </c>
      <c r="Y38" t="s">
        <v>152</v>
      </c>
      <c r="AD38" s="6">
        <f t="shared" si="16"/>
        <v>0.66500000000000004</v>
      </c>
      <c r="AE38" s="6">
        <f t="shared" si="17"/>
        <v>0.75900000000000001</v>
      </c>
      <c r="AJ38" t="str">
        <f t="shared" si="18"/>
        <v xml:space="preserve"> ***</v>
      </c>
      <c r="AK38" t="str">
        <f t="shared" si="19"/>
        <v xml:space="preserve"> ***</v>
      </c>
    </row>
    <row r="39" spans="18:37" x14ac:dyDescent="0.25">
      <c r="R39" t="s">
        <v>36</v>
      </c>
      <c r="S39">
        <v>0.57892091745624896</v>
      </c>
      <c r="T39">
        <v>5.5928818745526396E-3</v>
      </c>
      <c r="X39" t="s">
        <v>130</v>
      </c>
      <c r="Y39" t="s">
        <v>153</v>
      </c>
      <c r="AD39" s="6">
        <f t="shared" si="16"/>
        <v>0.436</v>
      </c>
      <c r="AE39" s="6">
        <f t="shared" si="17"/>
        <v>0.91500000000000004</v>
      </c>
      <c r="AJ39" t="str">
        <f t="shared" si="18"/>
        <v xml:space="preserve"> ***</v>
      </c>
      <c r="AK39" t="str">
        <f t="shared" si="19"/>
        <v xml:space="preserve"> ***</v>
      </c>
    </row>
    <row r="40" spans="18:37" x14ac:dyDescent="0.25">
      <c r="R40" t="s">
        <v>37</v>
      </c>
      <c r="S40">
        <v>-2.4597150027434001E-2</v>
      </c>
      <c r="T40">
        <v>0.462049341326914</v>
      </c>
      <c r="X40" t="s">
        <v>131</v>
      </c>
      <c r="Y40" t="s">
        <v>154</v>
      </c>
      <c r="AD40" s="6">
        <f t="shared" si="16"/>
        <v>-0.58399999999999996</v>
      </c>
      <c r="AE40" s="6">
        <f t="shared" si="17"/>
        <v>0.84199999999999997</v>
      </c>
      <c r="AJ40" t="str">
        <f t="shared" si="18"/>
        <v xml:space="preserve"> ***</v>
      </c>
      <c r="AK40" t="str">
        <f t="shared" si="19"/>
        <v xml:space="preserve"> ***</v>
      </c>
    </row>
    <row r="41" spans="18:37" x14ac:dyDescent="0.25">
      <c r="R41" t="s">
        <v>38</v>
      </c>
      <c r="S41">
        <v>0.112190552959451</v>
      </c>
      <c r="T41">
        <v>0.37600150819775502</v>
      </c>
      <c r="X41" t="s">
        <v>132</v>
      </c>
      <c r="Y41" t="s">
        <v>155</v>
      </c>
      <c r="AD41" s="6">
        <f t="shared" si="16"/>
        <v>0.442</v>
      </c>
      <c r="AE41" s="6">
        <f t="shared" si="17"/>
        <v>0.89800000000000002</v>
      </c>
      <c r="AJ41" t="str">
        <f t="shared" si="18"/>
        <v xml:space="preserve"> ***</v>
      </c>
      <c r="AK41" t="str">
        <f t="shared" si="19"/>
        <v xml:space="preserve"> ***</v>
      </c>
    </row>
    <row r="42" spans="18:37" x14ac:dyDescent="0.25">
      <c r="R42" t="s">
        <v>39</v>
      </c>
      <c r="S42">
        <v>0.337758854872027</v>
      </c>
      <c r="T42">
        <v>0.198097714345952</v>
      </c>
      <c r="X42" t="s">
        <v>133</v>
      </c>
      <c r="Y42" t="s">
        <v>156</v>
      </c>
      <c r="AD42" s="6">
        <f t="shared" si="16"/>
        <v>0.60299999999999998</v>
      </c>
      <c r="AE42" s="6">
        <f t="shared" si="17"/>
        <v>0.83099999999999996</v>
      </c>
      <c r="AJ42" t="str">
        <f t="shared" si="18"/>
        <v xml:space="preserve"> ***</v>
      </c>
      <c r="AK42" t="str">
        <f t="shared" si="19"/>
        <v xml:space="preserve"> ***</v>
      </c>
    </row>
    <row r="43" spans="18:37" x14ac:dyDescent="0.25">
      <c r="R43" t="s">
        <v>40</v>
      </c>
      <c r="S43">
        <v>2.5744858061571899E-2</v>
      </c>
      <c r="T43">
        <v>0.47609910693004798</v>
      </c>
      <c r="X43" t="s">
        <v>134</v>
      </c>
      <c r="Y43" t="s">
        <v>157</v>
      </c>
      <c r="AD43" s="6">
        <f t="shared" si="16"/>
        <v>0.67600000000000005</v>
      </c>
      <c r="AE43" s="6">
        <f t="shared" si="17"/>
        <v>0.77600000000000002</v>
      </c>
      <c r="AJ43" t="str">
        <f t="shared" si="18"/>
        <v xml:space="preserve"> ***</v>
      </c>
      <c r="AK43" t="str">
        <f t="shared" si="19"/>
        <v xml:space="preserve"> ***</v>
      </c>
    </row>
    <row r="44" spans="18:37" x14ac:dyDescent="0.25">
      <c r="R44" t="s">
        <v>41</v>
      </c>
      <c r="S44">
        <v>0.73558750137995599</v>
      </c>
      <c r="T44" s="1">
        <v>5.1521355538874903E-4</v>
      </c>
      <c r="X44" t="s">
        <v>135</v>
      </c>
      <c r="Y44" t="s">
        <v>158</v>
      </c>
      <c r="AD44" s="6">
        <f t="shared" si="16"/>
        <v>-0.39400000000000002</v>
      </c>
      <c r="AE44" s="6">
        <f t="shared" si="17"/>
        <v>0.93100000000000005</v>
      </c>
      <c r="AJ44" t="str">
        <f t="shared" si="18"/>
        <v xml:space="preserve"> ***</v>
      </c>
      <c r="AK44" t="str">
        <f t="shared" si="19"/>
        <v xml:space="preserve"> ***</v>
      </c>
    </row>
    <row r="45" spans="18:37" x14ac:dyDescent="0.25">
      <c r="R45" t="s">
        <v>42</v>
      </c>
      <c r="S45">
        <v>0.49412323013630699</v>
      </c>
      <c r="T45">
        <v>1.92123976477305E-2</v>
      </c>
      <c r="X45" t="s">
        <v>136</v>
      </c>
      <c r="Y45" t="s">
        <v>159</v>
      </c>
      <c r="AD45" s="6">
        <f t="shared" si="16"/>
        <v>0.34</v>
      </c>
      <c r="AE45" s="6">
        <f t="shared" si="17"/>
        <v>0.94799999999999995</v>
      </c>
      <c r="AJ45" t="str">
        <f t="shared" si="18"/>
        <v xml:space="preserve"> ***</v>
      </c>
      <c r="AK45" t="str">
        <f t="shared" si="19"/>
        <v xml:space="preserve"> ***</v>
      </c>
    </row>
    <row r="46" spans="18:37" x14ac:dyDescent="0.25">
      <c r="R46" t="s">
        <v>43</v>
      </c>
      <c r="S46">
        <v>0.154202932923898</v>
      </c>
      <c r="T46">
        <v>0.346425575169858</v>
      </c>
      <c r="X46" t="s">
        <v>137</v>
      </c>
      <c r="Y46" t="s">
        <v>160</v>
      </c>
      <c r="AD46" s="6">
        <f t="shared" si="16"/>
        <v>0.44600000000000001</v>
      </c>
      <c r="AE46" s="6">
        <f t="shared" si="17"/>
        <v>0.90900000000000003</v>
      </c>
      <c r="AJ46" t="str">
        <f t="shared" si="18"/>
        <v xml:space="preserve"> ***</v>
      </c>
      <c r="AK46" t="str">
        <f t="shared" si="19"/>
        <v xml:space="preserve"> ***</v>
      </c>
    </row>
    <row r="47" spans="18:37" x14ac:dyDescent="0.25">
      <c r="R47" t="s">
        <v>44</v>
      </c>
      <c r="S47">
        <v>0.26960132393514002</v>
      </c>
      <c r="T47">
        <v>0.241362695887853</v>
      </c>
      <c r="X47" t="s">
        <v>138</v>
      </c>
      <c r="Y47" t="s">
        <v>161</v>
      </c>
      <c r="AD47" s="6">
        <f t="shared" si="16"/>
        <v>0.64500000000000002</v>
      </c>
      <c r="AE47" s="6">
        <f t="shared" si="17"/>
        <v>0.79900000000000004</v>
      </c>
      <c r="AJ47" t="str">
        <f t="shared" si="18"/>
        <v xml:space="preserve"> ***</v>
      </c>
      <c r="AK47" t="str">
        <f t="shared" si="19"/>
        <v xml:space="preserve"> ***</v>
      </c>
    </row>
    <row r="48" spans="18:37" x14ac:dyDescent="0.25">
      <c r="R48" t="s">
        <v>45</v>
      </c>
      <c r="S48">
        <v>0.29539381093776201</v>
      </c>
      <c r="T48">
        <v>0.188077387131449</v>
      </c>
      <c r="X48" t="s">
        <v>139</v>
      </c>
      <c r="Y48" t="s">
        <v>162</v>
      </c>
      <c r="AD48" s="6">
        <f t="shared" si="16"/>
        <v>0.86299999999999999</v>
      </c>
      <c r="AE48" s="6">
        <f t="shared" si="17"/>
        <v>0.53900000000000003</v>
      </c>
      <c r="AJ48" t="str">
        <f t="shared" si="18"/>
        <v xml:space="preserve"> ***</v>
      </c>
      <c r="AK48" t="str">
        <f t="shared" si="19"/>
        <v xml:space="preserve"> ***</v>
      </c>
    </row>
    <row r="49" spans="18:37" x14ac:dyDescent="0.25">
      <c r="R49" t="s">
        <v>46</v>
      </c>
      <c r="S49">
        <v>-0.33774454352375799</v>
      </c>
      <c r="T49">
        <v>6.3453562898103999E-2</v>
      </c>
      <c r="X49" t="s">
        <v>140</v>
      </c>
      <c r="Y49" t="s">
        <v>163</v>
      </c>
      <c r="AD49" s="6">
        <f t="shared" si="16"/>
        <v>0.61099999999999999</v>
      </c>
      <c r="AE49" s="6">
        <f t="shared" si="17"/>
        <v>0.80200000000000005</v>
      </c>
      <c r="AJ49" t="str">
        <f t="shared" si="18"/>
        <v xml:space="preserve"> ***</v>
      </c>
      <c r="AK49" t="str">
        <f t="shared" si="19"/>
        <v xml:space="preserve"> ***</v>
      </c>
    </row>
    <row r="50" spans="18:37" x14ac:dyDescent="0.25">
      <c r="R50" t="s">
        <v>47</v>
      </c>
      <c r="S50">
        <v>-0.92876164726836496</v>
      </c>
      <c r="T50">
        <v>1.53754351151647E-3</v>
      </c>
      <c r="X50" t="s">
        <v>141</v>
      </c>
      <c r="Y50" t="s">
        <v>164</v>
      </c>
      <c r="AD50" s="6">
        <f t="shared" si="16"/>
        <v>0.38300000000000001</v>
      </c>
      <c r="AE50" s="6">
        <f t="shared" si="17"/>
        <v>0.93500000000000005</v>
      </c>
      <c r="AJ50" t="str">
        <f t="shared" si="18"/>
        <v xml:space="preserve"> ***</v>
      </c>
      <c r="AK50" t="str">
        <f t="shared" si="19"/>
        <v xml:space="preserve"> ***</v>
      </c>
    </row>
    <row r="51" spans="18:37" x14ac:dyDescent="0.25">
      <c r="R51" t="s">
        <v>48</v>
      </c>
      <c r="S51">
        <v>-0.40445750035729799</v>
      </c>
      <c r="T51">
        <v>0.13979120759241001</v>
      </c>
      <c r="X51" t="s">
        <v>142</v>
      </c>
      <c r="Y51" t="s">
        <v>165</v>
      </c>
      <c r="AD51" s="6">
        <f t="shared" si="16"/>
        <v>0.192</v>
      </c>
      <c r="AE51" s="6">
        <f t="shared" si="17"/>
        <v>0.98199999999999998</v>
      </c>
      <c r="AJ51" t="str">
        <f t="shared" si="18"/>
        <v xml:space="preserve"> ***</v>
      </c>
      <c r="AK51" t="str">
        <f t="shared" si="19"/>
        <v xml:space="preserve"> ***</v>
      </c>
    </row>
    <row r="52" spans="18:37" x14ac:dyDescent="0.25">
      <c r="R52" t="s">
        <v>49</v>
      </c>
      <c r="S52">
        <v>0.73567956799759704</v>
      </c>
      <c r="T52">
        <v>4.08098078954564E-2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-0.42285210578916599</v>
      </c>
      <c r="T53">
        <v>0.114250728282996</v>
      </c>
    </row>
    <row r="54" spans="18:37" x14ac:dyDescent="0.25">
      <c r="R54" t="s">
        <v>51</v>
      </c>
      <c r="S54">
        <v>-0.450019771528956</v>
      </c>
      <c r="T54">
        <v>1.21611751032584E-2</v>
      </c>
    </row>
    <row r="55" spans="18:37" x14ac:dyDescent="0.25">
      <c r="R55" t="s">
        <v>52</v>
      </c>
      <c r="S55">
        <v>-0.26085227374105302</v>
      </c>
      <c r="T55">
        <v>0.10251279771846</v>
      </c>
    </row>
    <row r="56" spans="18:37" x14ac:dyDescent="0.25">
      <c r="R56" t="s">
        <v>53</v>
      </c>
      <c r="S56">
        <v>-0.48669077274524197</v>
      </c>
      <c r="T56">
        <v>7.2638691704968797E-2</v>
      </c>
    </row>
    <row r="57" spans="18:37" x14ac:dyDescent="0.25">
      <c r="R57" t="s">
        <v>54</v>
      </c>
      <c r="S57">
        <v>0.35540793824961803</v>
      </c>
      <c r="T57">
        <v>0.20746435902410801</v>
      </c>
    </row>
    <row r="58" spans="18:37" x14ac:dyDescent="0.25">
      <c r="R58" t="s">
        <v>55</v>
      </c>
      <c r="S58">
        <v>-6.25999883566625E-2</v>
      </c>
      <c r="T58">
        <v>0.43033714537496198</v>
      </c>
    </row>
    <row r="59" spans="18:37" x14ac:dyDescent="0.25">
      <c r="R59" t="s">
        <v>56</v>
      </c>
      <c r="S59">
        <v>-1.05829384233822</v>
      </c>
      <c r="T59" s="1">
        <v>9.5345840589455801E-7</v>
      </c>
    </row>
    <row r="60" spans="18:37" x14ac:dyDescent="0.25">
      <c r="R60" t="s">
        <v>57</v>
      </c>
      <c r="S60">
        <v>0.42837723644588499</v>
      </c>
      <c r="T60">
        <v>4.3883884144151702E-2</v>
      </c>
    </row>
    <row r="61" spans="18:37" x14ac:dyDescent="0.25">
      <c r="R61" t="s">
        <v>58</v>
      </c>
      <c r="S61">
        <v>-0.35918328584585402</v>
      </c>
      <c r="T61">
        <v>0.157614754494528</v>
      </c>
    </row>
    <row r="62" spans="18:37" x14ac:dyDescent="0.25">
      <c r="R62" t="s">
        <v>59</v>
      </c>
      <c r="S62">
        <v>0.464030397379114</v>
      </c>
      <c r="T62">
        <v>0.14264173472084299</v>
      </c>
    </row>
    <row r="63" spans="18:37" x14ac:dyDescent="0.25">
      <c r="R63" t="s">
        <v>60</v>
      </c>
      <c r="S63">
        <v>0.24535159597084999</v>
      </c>
      <c r="T63">
        <v>0.29083603334480701</v>
      </c>
    </row>
    <row r="64" spans="18:37" x14ac:dyDescent="0.25">
      <c r="R64" t="s">
        <v>61</v>
      </c>
      <c r="S64">
        <v>-0.61675098116101901</v>
      </c>
      <c r="T64">
        <v>1.33787265351695E-2</v>
      </c>
    </row>
    <row r="65" spans="18:20" x14ac:dyDescent="0.25">
      <c r="R65" t="s">
        <v>62</v>
      </c>
      <c r="S65">
        <v>0.88946169407485398</v>
      </c>
      <c r="T65">
        <v>1.54973763019994E-3</v>
      </c>
    </row>
    <row r="66" spans="18:20" x14ac:dyDescent="0.25">
      <c r="R66" t="s">
        <v>63</v>
      </c>
      <c r="S66">
        <v>-0.31381943120420902</v>
      </c>
      <c r="T66">
        <v>0.26043373521563901</v>
      </c>
    </row>
    <row r="67" spans="18:20" x14ac:dyDescent="0.25">
      <c r="R67" t="s">
        <v>64</v>
      </c>
      <c r="S67">
        <v>0.43249390919429398</v>
      </c>
      <c r="T67">
        <v>0.20577207153861299</v>
      </c>
    </row>
    <row r="68" spans="18:20" x14ac:dyDescent="0.25">
      <c r="R68" t="s">
        <v>65</v>
      </c>
      <c r="S68">
        <v>0.66232361803603901</v>
      </c>
      <c r="T68">
        <v>4.6513564998342097E-2</v>
      </c>
    </row>
    <row r="69" spans="18:20" x14ac:dyDescent="0.25">
      <c r="R69" t="s">
        <v>66</v>
      </c>
      <c r="S69">
        <v>1.84574034148442</v>
      </c>
      <c r="T69">
        <v>0</v>
      </c>
    </row>
    <row r="70" spans="18:20" x14ac:dyDescent="0.25">
      <c r="R70" t="s">
        <v>67</v>
      </c>
      <c r="S70">
        <v>1.38483398922603</v>
      </c>
      <c r="T70" s="1">
        <v>9.2132904017105901E-7</v>
      </c>
    </row>
    <row r="71" spans="18:20" x14ac:dyDescent="0.25">
      <c r="R71" t="s">
        <v>68</v>
      </c>
      <c r="S71">
        <v>1.07645039968015</v>
      </c>
      <c r="T71">
        <v>1.2232859252495601E-3</v>
      </c>
    </row>
    <row r="72" spans="18:20" x14ac:dyDescent="0.25">
      <c r="R72" t="s">
        <v>69</v>
      </c>
      <c r="S72">
        <v>1.1527130836255699</v>
      </c>
      <c r="T72">
        <v>1.15912635984056E-2</v>
      </c>
    </row>
    <row r="73" spans="18:20" x14ac:dyDescent="0.25">
      <c r="R73" t="s">
        <v>70</v>
      </c>
      <c r="S73">
        <v>-0.37496299288728402</v>
      </c>
      <c r="T73">
        <v>0.113316965943405</v>
      </c>
    </row>
    <row r="74" spans="18:20" x14ac:dyDescent="0.25">
      <c r="R74" t="s">
        <v>71</v>
      </c>
      <c r="S74">
        <v>0.259976049331551</v>
      </c>
      <c r="T74">
        <v>7.3563333223091207E-2</v>
      </c>
    </row>
    <row r="75" spans="18:20" x14ac:dyDescent="0.25">
      <c r="R75" t="s">
        <v>72</v>
      </c>
      <c r="S75">
        <v>0.22892692242740501</v>
      </c>
      <c r="T75">
        <v>0.12759579409569899</v>
      </c>
    </row>
    <row r="76" spans="18:20" x14ac:dyDescent="0.25">
      <c r="R76" t="s">
        <v>73</v>
      </c>
      <c r="S76">
        <v>0.13260321438386499</v>
      </c>
      <c r="T76">
        <v>0.32611100233277901</v>
      </c>
    </row>
    <row r="77" spans="18:20" x14ac:dyDescent="0.25">
      <c r="R77" t="s">
        <v>74</v>
      </c>
      <c r="S77">
        <v>-0.276383795368769</v>
      </c>
      <c r="T77">
        <v>0.23017034012634999</v>
      </c>
    </row>
    <row r="78" spans="18:20" x14ac:dyDescent="0.25">
      <c r="R78" t="s">
        <v>75</v>
      </c>
      <c r="S78">
        <v>-5.6476944467494399E-2</v>
      </c>
      <c r="T78">
        <v>0.44330210915600399</v>
      </c>
    </row>
    <row r="79" spans="18:20" x14ac:dyDescent="0.25">
      <c r="R79" t="s">
        <v>76</v>
      </c>
      <c r="S79">
        <v>0.31158185018370199</v>
      </c>
      <c r="T79">
        <v>0.110080920263183</v>
      </c>
    </row>
    <row r="80" spans="18:20" x14ac:dyDescent="0.25">
      <c r="R80" t="s">
        <v>77</v>
      </c>
      <c r="S80">
        <v>-0.31964788465609001</v>
      </c>
      <c r="T80">
        <v>0.19838196189773599</v>
      </c>
    </row>
    <row r="81" spans="18:20" x14ac:dyDescent="0.25">
      <c r="R81" t="s">
        <v>78</v>
      </c>
      <c r="S81">
        <v>0.29517759069964999</v>
      </c>
      <c r="T81">
        <v>0.24155900594437499</v>
      </c>
    </row>
    <row r="82" spans="18:20" x14ac:dyDescent="0.25">
      <c r="R82" t="s">
        <v>79</v>
      </c>
      <c r="S82">
        <v>-0.43406754886937798</v>
      </c>
      <c r="T82">
        <v>0.22963639429924801</v>
      </c>
    </row>
    <row r="83" spans="18:20" x14ac:dyDescent="0.25">
      <c r="R83" t="s">
        <v>80</v>
      </c>
      <c r="S83">
        <v>-0.281674494672566</v>
      </c>
      <c r="T83">
        <v>0.22374816460498001</v>
      </c>
    </row>
    <row r="84" spans="18:20" x14ac:dyDescent="0.25">
      <c r="R84" t="s">
        <v>81</v>
      </c>
      <c r="S84">
        <v>1.44666527419291</v>
      </c>
      <c r="T84" s="1">
        <v>1.00139712134739E-5</v>
      </c>
    </row>
    <row r="85" spans="18:20" x14ac:dyDescent="0.25">
      <c r="R85" t="s">
        <v>82</v>
      </c>
      <c r="S85">
        <v>0.79048395601490795</v>
      </c>
      <c r="T85">
        <v>1.04074058776026E-2</v>
      </c>
    </row>
    <row r="86" spans="18:20" x14ac:dyDescent="0.25">
      <c r="R86" t="s">
        <v>83</v>
      </c>
      <c r="S86">
        <v>-0.18915757021744301</v>
      </c>
      <c r="T86">
        <v>0.333961206047519</v>
      </c>
    </row>
    <row r="87" spans="18:20" x14ac:dyDescent="0.25">
      <c r="R87" t="s">
        <v>84</v>
      </c>
      <c r="S87">
        <v>0.37307361531145899</v>
      </c>
      <c r="T87">
        <v>0.241815898983928</v>
      </c>
    </row>
    <row r="88" spans="18:20" x14ac:dyDescent="0.25">
      <c r="R88" t="s">
        <v>85</v>
      </c>
      <c r="S88">
        <v>-0.849035857939483</v>
      </c>
      <c r="T88">
        <v>2.0165307762314899E-2</v>
      </c>
    </row>
    <row r="89" spans="18:20" x14ac:dyDescent="0.25">
      <c r="R89" t="s">
        <v>86</v>
      </c>
      <c r="S89">
        <v>1.2733195870548499</v>
      </c>
      <c r="T89" s="1">
        <v>1.4669449357129701E-4</v>
      </c>
    </row>
    <row r="90" spans="18:20" x14ac:dyDescent="0.25">
      <c r="R90" t="s">
        <v>87</v>
      </c>
      <c r="S90">
        <v>0.61609702270689204</v>
      </c>
      <c r="T90">
        <v>4.3402587253680097E-2</v>
      </c>
    </row>
    <row r="91" spans="18:20" x14ac:dyDescent="0.25">
      <c r="R91" t="s">
        <v>88</v>
      </c>
      <c r="S91">
        <v>-0.20758487790480101</v>
      </c>
      <c r="T91">
        <v>0.32721395317294599</v>
      </c>
    </row>
    <row r="92" spans="18:20" x14ac:dyDescent="0.25">
      <c r="R92" t="s">
        <v>89</v>
      </c>
      <c r="S92">
        <v>7.8886987924570606E-2</v>
      </c>
      <c r="T92">
        <v>0.44509885770559499</v>
      </c>
    </row>
    <row r="93" spans="18:20" x14ac:dyDescent="0.25">
      <c r="R93" t="s">
        <v>90</v>
      </c>
      <c r="S93">
        <v>-0.15061479708858599</v>
      </c>
      <c r="T93">
        <v>0.32028436335378002</v>
      </c>
    </row>
    <row r="94" spans="18:20" x14ac:dyDescent="0.25">
      <c r="R94" t="s">
        <v>91</v>
      </c>
      <c r="S94">
        <v>-3.0387128321065101E-2</v>
      </c>
      <c r="T94">
        <v>0.435498466242634</v>
      </c>
    </row>
    <row r="95" spans="18:20" x14ac:dyDescent="0.25">
      <c r="R95" t="s">
        <v>92</v>
      </c>
      <c r="S95">
        <v>-0.485944509966173</v>
      </c>
      <c r="T95">
        <v>1.8044114442691401E-2</v>
      </c>
    </row>
    <row r="96" spans="18:20" x14ac:dyDescent="0.25">
      <c r="R96" t="s">
        <v>93</v>
      </c>
      <c r="S96">
        <v>0.116924680428073</v>
      </c>
      <c r="T96">
        <v>0.34616189014069798</v>
      </c>
    </row>
    <row r="97" spans="18:20" x14ac:dyDescent="0.25">
      <c r="R97" t="s">
        <v>94</v>
      </c>
      <c r="S97">
        <v>0.24535681894358399</v>
      </c>
      <c r="T97">
        <v>0.244249244717028</v>
      </c>
    </row>
    <row r="98" spans="18:20" x14ac:dyDescent="0.25">
      <c r="R98" t="s">
        <v>95</v>
      </c>
      <c r="S98">
        <v>0.24239215665970901</v>
      </c>
      <c r="T98">
        <v>0.13098851980166301</v>
      </c>
    </row>
    <row r="99" spans="18:20" x14ac:dyDescent="0.25">
      <c r="R99" t="s">
        <v>96</v>
      </c>
      <c r="S99">
        <v>0.28463137669125099</v>
      </c>
      <c r="T99">
        <v>5.7851371108689702E-2</v>
      </c>
    </row>
    <row r="100" spans="18:20" x14ac:dyDescent="0.25">
      <c r="R100" t="s">
        <v>97</v>
      </c>
      <c r="S100">
        <v>-0.31100608514630401</v>
      </c>
      <c r="T100">
        <v>3.6343372331052497E-2</v>
      </c>
    </row>
    <row r="101" spans="18:20" x14ac:dyDescent="0.25">
      <c r="R101" t="s">
        <v>98</v>
      </c>
      <c r="S101">
        <v>-0.39227013850666897</v>
      </c>
      <c r="T101">
        <v>3.1531594953854797E-2</v>
      </c>
    </row>
    <row r="102" spans="18:20" x14ac:dyDescent="0.25">
      <c r="R102" t="s">
        <v>99</v>
      </c>
      <c r="S102">
        <v>5.8127751124035502E-2</v>
      </c>
      <c r="T102">
        <v>0.37838261976906801</v>
      </c>
    </row>
    <row r="103" spans="18:20" x14ac:dyDescent="0.25">
      <c r="R103" t="s">
        <v>100</v>
      </c>
      <c r="S103">
        <v>0.26146539417320203</v>
      </c>
      <c r="T103">
        <v>1.96760459981789E-2</v>
      </c>
    </row>
    <row r="104" spans="18:20" x14ac:dyDescent="0.25">
      <c r="R104" t="s">
        <v>101</v>
      </c>
      <c r="S104">
        <v>4.7606546991658802E-3</v>
      </c>
      <c r="T104">
        <v>0.48353093438329797</v>
      </c>
    </row>
    <row r="105" spans="18:20" x14ac:dyDescent="0.25">
      <c r="R105" t="s">
        <v>102</v>
      </c>
      <c r="S105">
        <v>-7.2802520131541995E-2</v>
      </c>
      <c r="T105">
        <v>0.26253946580708998</v>
      </c>
    </row>
    <row r="106" spans="18:20" x14ac:dyDescent="0.25">
      <c r="R106" t="s">
        <v>103</v>
      </c>
      <c r="S106">
        <v>-0.27545050633240098</v>
      </c>
      <c r="T106">
        <v>1.9564729702162199E-2</v>
      </c>
    </row>
    <row r="107" spans="18:20" x14ac:dyDescent="0.25">
      <c r="R107" t="s">
        <v>104</v>
      </c>
      <c r="S107">
        <v>-4.39353982802346E-2</v>
      </c>
      <c r="T107">
        <v>0.34390885204279797</v>
      </c>
    </row>
    <row r="108" spans="18:20" x14ac:dyDescent="0.25">
      <c r="R108" t="s">
        <v>105</v>
      </c>
      <c r="S108">
        <v>0.44680429444345698</v>
      </c>
      <c r="T108" s="1">
        <v>4.0569847263949299E-4</v>
      </c>
    </row>
    <row r="109" spans="18:20" x14ac:dyDescent="0.25">
      <c r="R109" t="s">
        <v>106</v>
      </c>
      <c r="S109">
        <v>9.4397907996359998E-2</v>
      </c>
      <c r="T109">
        <v>0.223837253604805</v>
      </c>
    </row>
    <row r="110" spans="18:20" x14ac:dyDescent="0.25">
      <c r="R110" t="s">
        <v>107</v>
      </c>
      <c r="S110">
        <v>-7.1190122270915202E-2</v>
      </c>
      <c r="T110">
        <v>0.29415216248235199</v>
      </c>
    </row>
    <row r="111" spans="18:20" x14ac:dyDescent="0.25">
      <c r="R111" t="s">
        <v>108</v>
      </c>
      <c r="S111">
        <v>-0.24433889254327201</v>
      </c>
      <c r="T111">
        <v>5.25902530948444E-2</v>
      </c>
    </row>
    <row r="112" spans="18:20" x14ac:dyDescent="0.25">
      <c r="R112" t="s">
        <v>109</v>
      </c>
      <c r="S112">
        <v>-4.7751412050689598E-2</v>
      </c>
      <c r="T112">
        <v>0.34654122728500297</v>
      </c>
    </row>
    <row r="113" spans="18:20" x14ac:dyDescent="0.25">
      <c r="R113" t="s">
        <v>110</v>
      </c>
      <c r="S113">
        <v>0.29925724842935603</v>
      </c>
      <c r="T113">
        <v>4.5122368423600602E-2</v>
      </c>
    </row>
    <row r="114" spans="18:20" x14ac:dyDescent="0.25">
      <c r="R114" t="s">
        <v>111</v>
      </c>
      <c r="S114">
        <v>-0.13723787764684001</v>
      </c>
      <c r="T114">
        <v>0.246448539237416</v>
      </c>
    </row>
    <row r="115" spans="18:20" x14ac:dyDescent="0.25">
      <c r="R115" t="s">
        <v>112</v>
      </c>
      <c r="S115">
        <v>-0.22703568616349701</v>
      </c>
      <c r="T115">
        <v>0.128626307777576</v>
      </c>
    </row>
    <row r="116" spans="18:20" x14ac:dyDescent="0.25">
      <c r="R116" t="s">
        <v>113</v>
      </c>
      <c r="S116">
        <v>-6.80165246195851E-2</v>
      </c>
      <c r="T116">
        <v>0.39419476448053797</v>
      </c>
    </row>
    <row r="117" spans="18:20" x14ac:dyDescent="0.25">
      <c r="R117" t="s">
        <v>114</v>
      </c>
      <c r="S117">
        <v>-8.8537960839027999E-2</v>
      </c>
      <c r="T117">
        <v>0.313445392665686</v>
      </c>
    </row>
    <row r="118" spans="18:20" x14ac:dyDescent="0.25">
      <c r="R118" t="s">
        <v>115</v>
      </c>
      <c r="S118">
        <v>-1.38642499846321E-2</v>
      </c>
      <c r="T118">
        <v>0.47474392228155599</v>
      </c>
    </row>
    <row r="119" spans="18:20" x14ac:dyDescent="0.25">
      <c r="R119" t="s">
        <v>116</v>
      </c>
      <c r="S119">
        <v>0.18956039885879</v>
      </c>
      <c r="T119">
        <v>0.19779535588276001</v>
      </c>
    </row>
    <row r="120" spans="18:20" x14ac:dyDescent="0.25">
      <c r="R120" t="s">
        <v>117</v>
      </c>
      <c r="S120">
        <v>2.51655891803656E-2</v>
      </c>
      <c r="T120">
        <v>0.452138023023128</v>
      </c>
    </row>
    <row r="121" spans="18:20" x14ac:dyDescent="0.25">
      <c r="R121" t="s">
        <v>118</v>
      </c>
      <c r="S121">
        <v>-0.36761747953646201</v>
      </c>
      <c r="T121">
        <v>0.14287120339537099</v>
      </c>
    </row>
    <row r="122" spans="18:20" x14ac:dyDescent="0.25">
      <c r="R122" t="s">
        <v>119</v>
      </c>
      <c r="S122">
        <v>-8.7202497576113702E-2</v>
      </c>
      <c r="T122">
        <v>0.34830663084304597</v>
      </c>
    </row>
    <row r="123" spans="18:20" x14ac:dyDescent="0.25">
      <c r="R123" t="s">
        <v>120</v>
      </c>
      <c r="S123">
        <v>0.41831487113828703</v>
      </c>
      <c r="T123">
        <v>0</v>
      </c>
    </row>
    <row r="124" spans="18:20" x14ac:dyDescent="0.25">
      <c r="R124" t="s">
        <v>121</v>
      </c>
      <c r="S124">
        <v>0.37604571419327798</v>
      </c>
      <c r="T124" s="1">
        <v>1.8136840362892299E-7</v>
      </c>
    </row>
    <row r="125" spans="18:20" x14ac:dyDescent="0.25">
      <c r="R125" t="s">
        <v>122</v>
      </c>
      <c r="S125">
        <v>0.38434958976746803</v>
      </c>
      <c r="T125" s="1">
        <v>8.4010576273385595E-13</v>
      </c>
    </row>
    <row r="126" spans="18:20" x14ac:dyDescent="0.25">
      <c r="R126" t="s">
        <v>123</v>
      </c>
      <c r="S126">
        <v>-0.57716062300313198</v>
      </c>
      <c r="T126">
        <v>0</v>
      </c>
    </row>
    <row r="127" spans="18:20" x14ac:dyDescent="0.25">
      <c r="R127" t="s">
        <v>124</v>
      </c>
      <c r="S127">
        <v>0.36772279288206799</v>
      </c>
      <c r="T127" s="1">
        <v>9.28362942076432E-11</v>
      </c>
    </row>
    <row r="128" spans="18:20" x14ac:dyDescent="0.25">
      <c r="R128" t="s">
        <v>125</v>
      </c>
      <c r="S128">
        <v>0.88241569572923495</v>
      </c>
      <c r="T128">
        <v>0</v>
      </c>
    </row>
    <row r="129" spans="18:20" x14ac:dyDescent="0.25">
      <c r="R129" t="s">
        <v>126</v>
      </c>
      <c r="S129">
        <v>-0.73533663038101205</v>
      </c>
      <c r="T129">
        <v>0</v>
      </c>
    </row>
    <row r="130" spans="18:20" x14ac:dyDescent="0.25">
      <c r="R130" t="s">
        <v>127</v>
      </c>
      <c r="S130">
        <v>0.38010173205547898</v>
      </c>
      <c r="T130">
        <v>0</v>
      </c>
    </row>
    <row r="131" spans="18:20" x14ac:dyDescent="0.25">
      <c r="R131" t="s">
        <v>128</v>
      </c>
      <c r="S131">
        <v>0.59654661771837203</v>
      </c>
      <c r="T131">
        <v>0</v>
      </c>
    </row>
    <row r="132" spans="18:20" x14ac:dyDescent="0.25">
      <c r="R132" t="s">
        <v>129</v>
      </c>
      <c r="S132">
        <v>0.665291374917787</v>
      </c>
      <c r="T132">
        <v>0</v>
      </c>
    </row>
    <row r="133" spans="18:20" x14ac:dyDescent="0.25">
      <c r="R133" t="s">
        <v>130</v>
      </c>
      <c r="S133">
        <v>0.43601170769918501</v>
      </c>
      <c r="T133">
        <v>0</v>
      </c>
    </row>
    <row r="134" spans="18:20" x14ac:dyDescent="0.25">
      <c r="R134" t="s">
        <v>131</v>
      </c>
      <c r="S134">
        <v>-0.58428319199310996</v>
      </c>
      <c r="T134">
        <v>0</v>
      </c>
    </row>
    <row r="135" spans="18:20" x14ac:dyDescent="0.25">
      <c r="R135" t="s">
        <v>132</v>
      </c>
      <c r="S135">
        <v>0.44202907276961501</v>
      </c>
      <c r="T135" s="1">
        <v>1.1037462166463199E-8</v>
      </c>
    </row>
    <row r="136" spans="18:20" x14ac:dyDescent="0.25">
      <c r="R136" t="s">
        <v>133</v>
      </c>
      <c r="S136">
        <v>0.60283714343679995</v>
      </c>
      <c r="T136">
        <v>0</v>
      </c>
    </row>
    <row r="137" spans="18:20" x14ac:dyDescent="0.25">
      <c r="R137" t="s">
        <v>134</v>
      </c>
      <c r="S137">
        <v>0.67581840539704596</v>
      </c>
      <c r="T137">
        <v>0</v>
      </c>
    </row>
    <row r="138" spans="18:20" x14ac:dyDescent="0.25">
      <c r="R138" t="s">
        <v>135</v>
      </c>
      <c r="S138">
        <v>-0.39397277423036098</v>
      </c>
      <c r="T138">
        <v>0</v>
      </c>
    </row>
    <row r="139" spans="18:20" x14ac:dyDescent="0.25">
      <c r="R139" t="s">
        <v>136</v>
      </c>
      <c r="S139">
        <v>0.33983444946482699</v>
      </c>
      <c r="T139">
        <v>0</v>
      </c>
    </row>
    <row r="140" spans="18:20" x14ac:dyDescent="0.25">
      <c r="R140" t="s">
        <v>137</v>
      </c>
      <c r="S140">
        <v>0.44645643325411599</v>
      </c>
      <c r="T140">
        <v>0</v>
      </c>
    </row>
    <row r="141" spans="18:20" x14ac:dyDescent="0.25">
      <c r="R141" t="s">
        <v>138</v>
      </c>
      <c r="S141">
        <v>0.64520850820790598</v>
      </c>
      <c r="T141">
        <v>0</v>
      </c>
    </row>
    <row r="142" spans="18:20" x14ac:dyDescent="0.25">
      <c r="R142" t="s">
        <v>139</v>
      </c>
      <c r="S142">
        <v>0.86288647055085499</v>
      </c>
      <c r="T142">
        <v>0</v>
      </c>
    </row>
    <row r="143" spans="18:20" x14ac:dyDescent="0.25">
      <c r="R143" t="s">
        <v>140</v>
      </c>
      <c r="S143">
        <v>0.61052617051352198</v>
      </c>
      <c r="T143">
        <v>0</v>
      </c>
    </row>
    <row r="144" spans="18:20" x14ac:dyDescent="0.25">
      <c r="R144" t="s">
        <v>141</v>
      </c>
      <c r="S144">
        <v>0.38251085199440099</v>
      </c>
      <c r="T144">
        <v>0</v>
      </c>
    </row>
    <row r="145" spans="18:20" x14ac:dyDescent="0.25">
      <c r="R145" t="s">
        <v>142</v>
      </c>
      <c r="S145">
        <v>0.192133893938222</v>
      </c>
      <c r="T145" s="1">
        <v>7.3566122885670899E-6</v>
      </c>
    </row>
    <row r="146" spans="18:20" x14ac:dyDescent="0.25">
      <c r="R146" t="s">
        <v>143</v>
      </c>
      <c r="S146">
        <v>0.92050750809350601</v>
      </c>
      <c r="T146">
        <v>0</v>
      </c>
    </row>
    <row r="147" spans="18:20" x14ac:dyDescent="0.25">
      <c r="R147" t="s">
        <v>144</v>
      </c>
      <c r="S147">
        <v>0.92689501996083001</v>
      </c>
      <c r="T147">
        <v>0</v>
      </c>
    </row>
    <row r="148" spans="18:20" x14ac:dyDescent="0.25">
      <c r="R148" t="s">
        <v>145</v>
      </c>
      <c r="S148">
        <v>0.92634064356996504</v>
      </c>
      <c r="T148">
        <v>0</v>
      </c>
    </row>
    <row r="149" spans="18:20" x14ac:dyDescent="0.25">
      <c r="R149" t="s">
        <v>146</v>
      </c>
      <c r="S149">
        <v>0.84633619959220796</v>
      </c>
      <c r="T149">
        <v>0</v>
      </c>
    </row>
    <row r="150" spans="18:20" x14ac:dyDescent="0.25">
      <c r="R150" t="s">
        <v>147</v>
      </c>
      <c r="S150">
        <v>0.93276401000938103</v>
      </c>
      <c r="T150">
        <v>0</v>
      </c>
    </row>
    <row r="151" spans="18:20" x14ac:dyDescent="0.25">
      <c r="R151" t="s">
        <v>148</v>
      </c>
      <c r="S151">
        <v>0.50812391598011697</v>
      </c>
      <c r="T151">
        <v>0</v>
      </c>
    </row>
    <row r="152" spans="18:20" x14ac:dyDescent="0.25">
      <c r="R152" t="s">
        <v>149</v>
      </c>
      <c r="S152">
        <v>0.73482914132087296</v>
      </c>
      <c r="T152">
        <v>0</v>
      </c>
    </row>
    <row r="153" spans="18:20" x14ac:dyDescent="0.25">
      <c r="R153" t="s">
        <v>150</v>
      </c>
      <c r="S153">
        <v>0.92800830606315199</v>
      </c>
      <c r="T153">
        <v>0</v>
      </c>
    </row>
    <row r="154" spans="18:20" x14ac:dyDescent="0.25">
      <c r="R154" t="s">
        <v>151</v>
      </c>
      <c r="S154">
        <v>0.83483636157500496</v>
      </c>
      <c r="T154">
        <v>0</v>
      </c>
    </row>
    <row r="155" spans="18:20" x14ac:dyDescent="0.25">
      <c r="R155" t="s">
        <v>152</v>
      </c>
      <c r="S155">
        <v>0.75924525777017504</v>
      </c>
      <c r="T155">
        <v>0</v>
      </c>
    </row>
    <row r="156" spans="18:20" x14ac:dyDescent="0.25">
      <c r="R156" t="s">
        <v>153</v>
      </c>
      <c r="S156">
        <v>0.91527839641580799</v>
      </c>
      <c r="T156">
        <v>0</v>
      </c>
    </row>
    <row r="157" spans="18:20" x14ac:dyDescent="0.25">
      <c r="R157" t="s">
        <v>154</v>
      </c>
      <c r="S157">
        <v>0.84217387032867197</v>
      </c>
      <c r="T157">
        <v>0</v>
      </c>
    </row>
    <row r="158" spans="18:20" x14ac:dyDescent="0.25">
      <c r="R158" t="s">
        <v>155</v>
      </c>
      <c r="S158">
        <v>0.897591515623127</v>
      </c>
      <c r="T158">
        <v>0</v>
      </c>
    </row>
    <row r="159" spans="18:20" x14ac:dyDescent="0.25">
      <c r="R159" t="s">
        <v>156</v>
      </c>
      <c r="S159">
        <v>0.83099467026954799</v>
      </c>
      <c r="T159">
        <v>0</v>
      </c>
    </row>
    <row r="160" spans="18:20" x14ac:dyDescent="0.25">
      <c r="R160" t="s">
        <v>157</v>
      </c>
      <c r="S160">
        <v>0.77641872920633603</v>
      </c>
      <c r="T160">
        <v>0</v>
      </c>
    </row>
    <row r="161" spans="18:20" x14ac:dyDescent="0.25">
      <c r="R161" t="s">
        <v>158</v>
      </c>
      <c r="S161">
        <v>0.93132305594322395</v>
      </c>
      <c r="T161">
        <v>0</v>
      </c>
    </row>
    <row r="162" spans="18:20" x14ac:dyDescent="0.25">
      <c r="R162" t="s">
        <v>159</v>
      </c>
      <c r="S162">
        <v>0.948138129638186</v>
      </c>
      <c r="T162">
        <v>0</v>
      </c>
    </row>
    <row r="163" spans="18:20" x14ac:dyDescent="0.25">
      <c r="R163" t="s">
        <v>160</v>
      </c>
      <c r="S163">
        <v>0.90895509516350304</v>
      </c>
      <c r="T163">
        <v>0</v>
      </c>
    </row>
    <row r="164" spans="18:20" x14ac:dyDescent="0.25">
      <c r="R164" t="s">
        <v>161</v>
      </c>
      <c r="S164">
        <v>0.79869744484983696</v>
      </c>
      <c r="T164">
        <v>0</v>
      </c>
    </row>
    <row r="165" spans="18:20" x14ac:dyDescent="0.25">
      <c r="R165" t="s">
        <v>162</v>
      </c>
      <c r="S165">
        <v>0.53910622190178703</v>
      </c>
      <c r="T165">
        <v>0</v>
      </c>
    </row>
    <row r="166" spans="18:20" x14ac:dyDescent="0.25">
      <c r="R166" t="s">
        <v>163</v>
      </c>
      <c r="S166">
        <v>0.80199097689528898</v>
      </c>
      <c r="T166">
        <v>0</v>
      </c>
    </row>
    <row r="167" spans="18:20" x14ac:dyDescent="0.25">
      <c r="R167" t="s">
        <v>164</v>
      </c>
      <c r="S167">
        <v>0.93537522097173698</v>
      </c>
      <c r="T167">
        <v>0</v>
      </c>
    </row>
    <row r="168" spans="18:20" x14ac:dyDescent="0.25">
      <c r="R168" t="s">
        <v>165</v>
      </c>
      <c r="S168">
        <v>0.98180113632618604</v>
      </c>
      <c r="T168">
        <v>0</v>
      </c>
    </row>
  </sheetData>
  <conditionalFormatting sqref="C3:G26">
    <cfRule type="notContainsText" dxfId="13" priority="3" stopIfTrue="1" operator="notContains" text="~*">
      <formula>ISERROR(SEARCH("~*",C3))</formula>
    </cfRule>
  </conditionalFormatting>
  <conditionalFormatting sqref="K3:P25">
    <cfRule type="notContainsText" dxfId="11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66E79BC-7F59-4478-A764-CE972DCDF90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CD3C3493-9F6F-4EC9-8439-05E1F9FDED9D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B2B-835F-4E76-9E7D-EBEFE896AA9A}">
  <dimension ref="A1:AN214"/>
  <sheetViews>
    <sheetView tabSelected="1" zoomScaleNormal="100" workbookViewId="0">
      <selection activeCell="G25" sqref="G25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21" si="0">TEXT(AD3,"0.000")&amp;AJ3</f>
        <v xml:space="preserve">-1.354 ** </v>
      </c>
      <c r="D3" s="3" t="str">
        <f t="shared" si="0"/>
        <v>-1.687 ***</v>
      </c>
      <c r="E3" s="3" t="str">
        <f t="shared" si="0"/>
        <v>-2.412 ***</v>
      </c>
      <c r="F3" s="3" t="str">
        <f t="shared" si="0"/>
        <v xml:space="preserve">-1.236 ** </v>
      </c>
      <c r="G3" s="3" t="str">
        <f t="shared" si="0"/>
        <v>-3.763 ***</v>
      </c>
      <c r="I3" t="s">
        <v>198</v>
      </c>
      <c r="J3" s="5" t="s">
        <v>232</v>
      </c>
      <c r="K3" s="3" t="str">
        <f t="shared" ref="K3:K25" si="1">TEXT(AD31,"0.000")&amp;AJ31</f>
        <v>0.356 ***</v>
      </c>
      <c r="L3" s="3" t="str">
        <f t="shared" ref="L3:L25" si="2">TEXT(AE31,"0.000")&amp;AK31</f>
        <v>0.932 ***</v>
      </c>
      <c r="M3" s="3"/>
      <c r="N3" s="3"/>
      <c r="O3" s="3"/>
      <c r="P3" s="3"/>
      <c r="R3" t="s">
        <v>0</v>
      </c>
      <c r="S3">
        <v>-1.3537392860042901</v>
      </c>
      <c r="T3">
        <v>2.1708503330829701E-2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9" si="3">ROUND(_xlfn.XLOOKUP(X3,$R:$R,$S:$S,0),3)</f>
        <v>-1.3540000000000001</v>
      </c>
      <c r="AE3" s="6">
        <f t="shared" ref="AE3:AE29" si="4">ROUND(_xlfn.XLOOKUP(Y3,$R:$R,$S:$S,0),3)</f>
        <v>-1.6870000000000001</v>
      </c>
      <c r="AF3" s="6">
        <f t="shared" ref="AF3:AF29" si="5">ROUND(_xlfn.XLOOKUP(Z3,$R:$R,$S:$S,0),3)</f>
        <v>-2.4119999999999999</v>
      </c>
      <c r="AG3" s="6">
        <f t="shared" ref="AG3:AG29" si="6">ROUND(_xlfn.XLOOKUP(AA3,$R:$R,$S:$S,0),3)</f>
        <v>-1.236</v>
      </c>
      <c r="AH3" s="6">
        <f t="shared" ref="AH3:AH29" si="7">ROUND(_xlfn.XLOOKUP(AB3,$R:$R,$S:$S,0),3)</f>
        <v>-3.7629999999999999</v>
      </c>
      <c r="AJ3" t="str">
        <f t="shared" ref="AJ3:AJ29" si="8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9" si="9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9" si="10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9" si="11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9" si="12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-0.178    </v>
      </c>
      <c r="D4" s="3" t="str">
        <f t="shared" si="0"/>
        <v xml:space="preserve">-0.463 ** </v>
      </c>
      <c r="E4" s="3" t="str">
        <f t="shared" si="0"/>
        <v xml:space="preserve">-0.104    </v>
      </c>
      <c r="F4" s="3" t="str">
        <f t="shared" si="0"/>
        <v xml:space="preserve">-0.218    </v>
      </c>
      <c r="G4" s="3" t="str">
        <f t="shared" si="0"/>
        <v xml:space="preserve">-0.379    </v>
      </c>
      <c r="I4" t="s">
        <v>199</v>
      </c>
      <c r="J4" s="5" t="s">
        <v>233</v>
      </c>
      <c r="K4" s="3" t="str">
        <f t="shared" si="1"/>
        <v>0.428 ***</v>
      </c>
      <c r="L4" s="3" t="str">
        <f t="shared" si="2"/>
        <v>0.893 ***</v>
      </c>
      <c r="M4" s="3"/>
      <c r="N4" s="3"/>
      <c r="O4" s="3"/>
      <c r="P4" s="3"/>
      <c r="R4" t="s">
        <v>1</v>
      </c>
      <c r="S4">
        <v>-1.6868127399283599</v>
      </c>
      <c r="T4" s="1">
        <v>8.82034063282022E-5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3"/>
        <v>-0.17799999999999999</v>
      </c>
      <c r="AE4" s="6">
        <f t="shared" si="4"/>
        <v>-0.46300000000000002</v>
      </c>
      <c r="AF4" s="6">
        <f t="shared" si="5"/>
        <v>-0.104</v>
      </c>
      <c r="AG4" s="6">
        <f t="shared" si="6"/>
        <v>-0.218</v>
      </c>
      <c r="AH4" s="6">
        <f t="shared" si="7"/>
        <v>-0.379</v>
      </c>
      <c r="AJ4" t="str">
        <f t="shared" si="8"/>
        <v xml:space="preserve">    </v>
      </c>
      <c r="AK4" t="str">
        <f t="shared" si="9"/>
        <v xml:space="preserve"> ** </v>
      </c>
      <c r="AL4" t="str">
        <f t="shared" si="10"/>
        <v xml:space="preserve">    </v>
      </c>
      <c r="AM4" t="str">
        <f t="shared" si="11"/>
        <v xml:space="preserve">    </v>
      </c>
      <c r="AN4" t="str">
        <f t="shared" si="12"/>
        <v xml:space="preserve">    </v>
      </c>
    </row>
    <row r="5" spans="1:40" x14ac:dyDescent="0.25">
      <c r="B5" t="s">
        <v>169</v>
      </c>
      <c r="C5" s="3" t="str">
        <f t="shared" si="0"/>
        <v xml:space="preserve">-0.076    </v>
      </c>
      <c r="D5" s="3" t="str">
        <f t="shared" si="0"/>
        <v xml:space="preserve">-0.031    </v>
      </c>
      <c r="E5" s="3" t="str">
        <f t="shared" si="0"/>
        <v xml:space="preserve">0.197    </v>
      </c>
      <c r="F5" s="3" t="str">
        <f t="shared" si="0"/>
        <v xml:space="preserve">-0.203    </v>
      </c>
      <c r="G5" s="3" t="str">
        <f t="shared" si="0"/>
        <v xml:space="preserve">0.204    </v>
      </c>
      <c r="I5" t="s">
        <v>200</v>
      </c>
      <c r="J5" s="5" t="s">
        <v>231</v>
      </c>
      <c r="K5" s="3" t="str">
        <f t="shared" si="1"/>
        <v>0.438 ***</v>
      </c>
      <c r="L5" s="3" t="str">
        <f t="shared" si="2"/>
        <v>0.895 ***</v>
      </c>
      <c r="M5" s="3"/>
      <c r="N5" s="3"/>
      <c r="O5" s="3"/>
      <c r="P5" s="3"/>
      <c r="R5" t="s">
        <v>2</v>
      </c>
      <c r="S5">
        <v>-2.4115209228383701</v>
      </c>
      <c r="T5" s="1">
        <v>1.56282101992921E-6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3"/>
        <v>-7.5999999999999998E-2</v>
      </c>
      <c r="AE5" s="6">
        <f t="shared" si="4"/>
        <v>-3.1E-2</v>
      </c>
      <c r="AF5" s="6">
        <f t="shared" si="5"/>
        <v>0.19700000000000001</v>
      </c>
      <c r="AG5" s="6">
        <f t="shared" si="6"/>
        <v>-0.20300000000000001</v>
      </c>
      <c r="AH5" s="6">
        <f t="shared" si="7"/>
        <v>0.20399999999999999</v>
      </c>
      <c r="AJ5" t="str">
        <f t="shared" si="8"/>
        <v xml:space="preserve">    </v>
      </c>
      <c r="AK5" t="str">
        <f t="shared" si="9"/>
        <v xml:space="preserve">    </v>
      </c>
      <c r="AL5" t="str">
        <f t="shared" si="10"/>
        <v xml:space="preserve">    </v>
      </c>
      <c r="AM5" t="str">
        <f t="shared" si="11"/>
        <v xml:space="preserve">    </v>
      </c>
      <c r="AN5" t="str">
        <f t="shared" si="12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0.172    </v>
      </c>
      <c r="D6" s="3" t="str">
        <f t="shared" si="0"/>
        <v xml:space="preserve">0.213    </v>
      </c>
      <c r="E6" s="3" t="str">
        <f t="shared" si="0"/>
        <v xml:space="preserve">0.558 ** </v>
      </c>
      <c r="F6" s="3" t="str">
        <f t="shared" si="0"/>
        <v xml:space="preserve">-0.195    </v>
      </c>
      <c r="G6" s="3" t="str">
        <f t="shared" si="0"/>
        <v xml:space="preserve">0.241    </v>
      </c>
      <c r="I6" t="s">
        <v>201</v>
      </c>
      <c r="J6" s="5" t="s">
        <v>229</v>
      </c>
      <c r="K6" s="3" t="str">
        <f t="shared" si="1"/>
        <v>0.525 ***</v>
      </c>
      <c r="L6" s="3" t="str">
        <f t="shared" si="2"/>
        <v>0.835 ***</v>
      </c>
      <c r="M6" s="3"/>
      <c r="N6" s="3"/>
      <c r="O6" s="3"/>
      <c r="P6" s="3"/>
      <c r="R6" t="s">
        <v>3</v>
      </c>
      <c r="S6">
        <v>-1.23561682474041</v>
      </c>
      <c r="T6">
        <v>3.7579830400506102E-2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3"/>
        <v>0.17199999999999999</v>
      </c>
      <c r="AE6" s="6">
        <f t="shared" si="4"/>
        <v>0.21299999999999999</v>
      </c>
      <c r="AF6" s="6">
        <f t="shared" si="5"/>
        <v>0.55800000000000005</v>
      </c>
      <c r="AG6" s="6">
        <f t="shared" si="6"/>
        <v>-0.19500000000000001</v>
      </c>
      <c r="AH6" s="6">
        <f t="shared" si="7"/>
        <v>0.24099999999999999</v>
      </c>
      <c r="AJ6" t="str">
        <f t="shared" si="8"/>
        <v xml:space="preserve">    </v>
      </c>
      <c r="AK6" t="str">
        <f t="shared" si="9"/>
        <v xml:space="preserve">    </v>
      </c>
      <c r="AL6" t="str">
        <f t="shared" si="10"/>
        <v xml:space="preserve"> ** </v>
      </c>
      <c r="AM6" t="str">
        <f t="shared" si="11"/>
        <v xml:space="preserve">    </v>
      </c>
      <c r="AN6" t="str">
        <f t="shared" si="12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-0.062    </v>
      </c>
      <c r="D7" s="3" t="str">
        <f t="shared" si="0"/>
        <v>-0.635 ***</v>
      </c>
      <c r="E7" s="3" t="str">
        <f t="shared" si="0"/>
        <v xml:space="preserve">-0.019    </v>
      </c>
      <c r="F7" s="3" t="str">
        <f t="shared" si="0"/>
        <v xml:space="preserve">-0.061    </v>
      </c>
      <c r="G7" s="3" t="str">
        <f t="shared" si="0"/>
        <v xml:space="preserve">0.366    </v>
      </c>
      <c r="I7" t="s">
        <v>202</v>
      </c>
      <c r="J7" s="5" t="s">
        <v>231</v>
      </c>
      <c r="K7" s="3" t="str">
        <f t="shared" si="1"/>
        <v>0.430 ***</v>
      </c>
      <c r="L7" s="3" t="str">
        <f t="shared" si="2"/>
        <v>0.899 ***</v>
      </c>
      <c r="M7" s="3"/>
      <c r="N7" s="3"/>
      <c r="O7" s="3"/>
      <c r="P7" s="3"/>
      <c r="R7" t="s">
        <v>4</v>
      </c>
      <c r="S7">
        <v>-3.7630006387149102</v>
      </c>
      <c r="T7" s="1">
        <v>1.5106921720686701E-5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3"/>
        <v>-6.2E-2</v>
      </c>
      <c r="AE7" s="6">
        <f t="shared" si="4"/>
        <v>-0.63500000000000001</v>
      </c>
      <c r="AF7" s="6">
        <f t="shared" si="5"/>
        <v>-1.9E-2</v>
      </c>
      <c r="AG7" s="6">
        <f t="shared" si="6"/>
        <v>-6.0999999999999999E-2</v>
      </c>
      <c r="AH7" s="6">
        <f t="shared" si="7"/>
        <v>0.36599999999999999</v>
      </c>
      <c r="AJ7" t="str">
        <f t="shared" si="8"/>
        <v xml:space="preserve">    </v>
      </c>
      <c r="AK7" t="str">
        <f t="shared" si="9"/>
        <v xml:space="preserve"> ***</v>
      </c>
      <c r="AL7" t="str">
        <f t="shared" si="10"/>
        <v xml:space="preserve">    </v>
      </c>
      <c r="AM7" t="str">
        <f t="shared" si="11"/>
        <v xml:space="preserve">    </v>
      </c>
      <c r="AN7" t="str">
        <f t="shared" si="12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-0.240    </v>
      </c>
      <c r="D8" s="3" t="str">
        <f t="shared" si="0"/>
        <v xml:space="preserve">0.382    </v>
      </c>
      <c r="E8" s="3" t="str">
        <f t="shared" si="0"/>
        <v>0.000 ***</v>
      </c>
      <c r="F8" s="3" t="str">
        <f t="shared" si="0"/>
        <v xml:space="preserve">-0.008    </v>
      </c>
      <c r="G8" s="3" t="str">
        <f t="shared" si="0"/>
        <v xml:space="preserve">-0.387    </v>
      </c>
      <c r="I8" t="s">
        <v>203</v>
      </c>
      <c r="J8" s="5" t="s">
        <v>283</v>
      </c>
      <c r="K8" s="3" t="str">
        <f t="shared" si="1"/>
        <v>0.819 ***</v>
      </c>
      <c r="L8" s="3" t="str">
        <f t="shared" si="2"/>
        <v>0.509 ***</v>
      </c>
      <c r="M8" s="3"/>
      <c r="N8" s="3"/>
      <c r="O8" s="3"/>
      <c r="P8" s="3"/>
      <c r="R8" t="s">
        <v>5</v>
      </c>
      <c r="S8">
        <v>-0.17792462847246701</v>
      </c>
      <c r="T8">
        <v>0.31618169342317098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3"/>
        <v>-0.24</v>
      </c>
      <c r="AE8" s="6">
        <f t="shared" si="4"/>
        <v>0.38200000000000001</v>
      </c>
      <c r="AF8" s="6">
        <f t="shared" si="5"/>
        <v>0</v>
      </c>
      <c r="AG8" s="6">
        <f t="shared" si="6"/>
        <v>-8.0000000000000002E-3</v>
      </c>
      <c r="AH8" s="6">
        <f t="shared" si="7"/>
        <v>-0.38700000000000001</v>
      </c>
      <c r="AJ8" t="str">
        <f t="shared" si="8"/>
        <v xml:space="preserve">    </v>
      </c>
      <c r="AK8" t="str">
        <f t="shared" si="9"/>
        <v xml:space="preserve">    </v>
      </c>
      <c r="AL8" t="str">
        <f t="shared" si="10"/>
        <v xml:space="preserve"> ***</v>
      </c>
      <c r="AM8" t="str">
        <f t="shared" si="11"/>
        <v xml:space="preserve">    </v>
      </c>
      <c r="AN8" t="str">
        <f t="shared" si="12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0.449    </v>
      </c>
      <c r="D9" s="3" t="str">
        <f t="shared" si="0"/>
        <v xml:space="preserve">0.534 ** </v>
      </c>
      <c r="E9" s="3" t="str">
        <f t="shared" si="0"/>
        <v xml:space="preserve">-0.593 *  </v>
      </c>
      <c r="F9" s="3" t="str">
        <f t="shared" si="0"/>
        <v xml:space="preserve">-0.587    </v>
      </c>
      <c r="G9" s="3" t="str">
        <f t="shared" si="0"/>
        <v xml:space="preserve">-0.774    </v>
      </c>
      <c r="I9" t="s">
        <v>204</v>
      </c>
      <c r="J9" s="5" t="s">
        <v>229</v>
      </c>
      <c r="K9" s="3" t="str">
        <f t="shared" si="1"/>
        <v>0.624 ***</v>
      </c>
      <c r="L9" s="3" t="str">
        <f t="shared" si="2"/>
        <v>0.758 ***</v>
      </c>
      <c r="M9" s="3"/>
      <c r="N9" s="3"/>
      <c r="O9" s="3"/>
      <c r="P9" s="3"/>
      <c r="R9" t="s">
        <v>6</v>
      </c>
      <c r="S9">
        <v>-7.63506472414541E-2</v>
      </c>
      <c r="T9">
        <v>0.42032210444034501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3"/>
        <v>0.44900000000000001</v>
      </c>
      <c r="AE9" s="6">
        <f t="shared" si="4"/>
        <v>0.53400000000000003</v>
      </c>
      <c r="AF9" s="6">
        <f t="shared" si="5"/>
        <v>-0.59299999999999997</v>
      </c>
      <c r="AG9" s="6">
        <f t="shared" si="6"/>
        <v>-0.58699999999999997</v>
      </c>
      <c r="AH9" s="6">
        <f t="shared" si="7"/>
        <v>-0.77400000000000002</v>
      </c>
      <c r="AJ9" t="str">
        <f t="shared" si="8"/>
        <v xml:space="preserve">    </v>
      </c>
      <c r="AK9" t="str">
        <f t="shared" si="9"/>
        <v xml:space="preserve"> ** </v>
      </c>
      <c r="AL9" t="str">
        <f t="shared" si="10"/>
        <v xml:space="preserve"> *  </v>
      </c>
      <c r="AM9" t="str">
        <f t="shared" si="11"/>
        <v xml:space="preserve">    </v>
      </c>
      <c r="AN9" t="str">
        <f t="shared" si="12"/>
        <v xml:space="preserve">    </v>
      </c>
    </row>
    <row r="10" spans="1:40" x14ac:dyDescent="0.25">
      <c r="B10" t="s">
        <v>178</v>
      </c>
      <c r="C10" s="3" t="str">
        <f t="shared" si="0"/>
        <v xml:space="preserve">0.464    </v>
      </c>
      <c r="D10" s="3" t="str">
        <f t="shared" si="0"/>
        <v>0.707 ***</v>
      </c>
      <c r="E10" s="3" t="str">
        <f t="shared" si="0"/>
        <v xml:space="preserve">0.057    </v>
      </c>
      <c r="F10" s="3" t="str">
        <f t="shared" si="0"/>
        <v xml:space="preserve">0.216    </v>
      </c>
      <c r="G10" s="3" t="str">
        <f t="shared" si="0"/>
        <v xml:space="preserve">0.430    </v>
      </c>
      <c r="I10" t="s">
        <v>205</v>
      </c>
      <c r="J10" s="5" t="s">
        <v>231</v>
      </c>
      <c r="K10" s="3" t="str">
        <f t="shared" si="1"/>
        <v>0.390 ***</v>
      </c>
      <c r="L10" s="3" t="str">
        <f t="shared" si="2"/>
        <v>0.918 ***</v>
      </c>
      <c r="M10" s="3"/>
      <c r="N10" s="3"/>
      <c r="O10" s="3"/>
      <c r="P10" s="3"/>
      <c r="R10" t="s">
        <v>7</v>
      </c>
      <c r="S10">
        <v>-0.46313699749556397</v>
      </c>
      <c r="T10">
        <v>2.9964416754035699E-2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3"/>
        <v>0.46400000000000002</v>
      </c>
      <c r="AE10" s="6">
        <f t="shared" si="4"/>
        <v>0.70699999999999996</v>
      </c>
      <c r="AF10" s="6">
        <f t="shared" si="5"/>
        <v>5.7000000000000002E-2</v>
      </c>
      <c r="AG10" s="6">
        <f t="shared" si="6"/>
        <v>0.216</v>
      </c>
      <c r="AH10" s="6">
        <f t="shared" si="7"/>
        <v>0.43</v>
      </c>
      <c r="AJ10" t="str">
        <f t="shared" si="8"/>
        <v xml:space="preserve">    </v>
      </c>
      <c r="AK10" t="str">
        <f t="shared" si="9"/>
        <v xml:space="preserve"> ***</v>
      </c>
      <c r="AL10" t="str">
        <f t="shared" si="10"/>
        <v xml:space="preserve">    </v>
      </c>
      <c r="AM10" t="str">
        <f t="shared" si="11"/>
        <v xml:space="preserve">    </v>
      </c>
      <c r="AN10" t="str">
        <f t="shared" si="12"/>
        <v xml:space="preserve">    </v>
      </c>
    </row>
    <row r="11" spans="1:40" x14ac:dyDescent="0.25">
      <c r="B11" t="s">
        <v>179</v>
      </c>
      <c r="C11" s="3" t="str">
        <f t="shared" si="0"/>
        <v xml:space="preserve">0.077    </v>
      </c>
      <c r="D11" s="3" t="str">
        <f t="shared" si="0"/>
        <v>0.808 ***</v>
      </c>
      <c r="E11" s="3" t="str">
        <f t="shared" si="0"/>
        <v xml:space="preserve">0.500 ** </v>
      </c>
      <c r="F11" s="3" t="str">
        <f t="shared" si="0"/>
        <v xml:space="preserve">0.234    </v>
      </c>
      <c r="G11" s="3" t="str">
        <f t="shared" si="0"/>
        <v xml:space="preserve">0.325    </v>
      </c>
      <c r="I11" t="s">
        <v>206</v>
      </c>
      <c r="J11" s="5" t="s">
        <v>229</v>
      </c>
      <c r="K11" s="3" t="str">
        <f t="shared" si="1"/>
        <v>-0.545 ***</v>
      </c>
      <c r="L11" s="3" t="str">
        <f t="shared" si="2"/>
        <v>0.822 ***</v>
      </c>
      <c r="M11" s="3"/>
      <c r="N11" s="3"/>
      <c r="O11" s="3"/>
      <c r="P11" s="3"/>
      <c r="R11" t="s">
        <v>8</v>
      </c>
      <c r="S11">
        <v>-3.0793445641489999E-2</v>
      </c>
      <c r="T11">
        <v>0.44183632880323698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3"/>
        <v>7.6999999999999999E-2</v>
      </c>
      <c r="AE11" s="6">
        <f t="shared" si="4"/>
        <v>0.80800000000000005</v>
      </c>
      <c r="AF11" s="6">
        <f t="shared" si="5"/>
        <v>0.5</v>
      </c>
      <c r="AG11" s="6">
        <f t="shared" si="6"/>
        <v>0.23400000000000001</v>
      </c>
      <c r="AH11" s="6">
        <f t="shared" si="7"/>
        <v>0.32500000000000001</v>
      </c>
      <c r="AJ11" t="str">
        <f t="shared" si="8"/>
        <v xml:space="preserve">    </v>
      </c>
      <c r="AK11" t="str">
        <f t="shared" si="9"/>
        <v xml:space="preserve"> ***</v>
      </c>
      <c r="AL11" t="str">
        <f t="shared" si="10"/>
        <v xml:space="preserve"> ** </v>
      </c>
      <c r="AM11" t="str">
        <f t="shared" si="11"/>
        <v xml:space="preserve">    </v>
      </c>
      <c r="AN11" t="str">
        <f t="shared" si="12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0.292    </v>
      </c>
      <c r="D12" s="3" t="str">
        <f t="shared" si="0"/>
        <v xml:space="preserve">-0.362 *  </v>
      </c>
      <c r="E12" s="3" t="str">
        <f t="shared" si="0"/>
        <v>-0.899 ***</v>
      </c>
      <c r="F12" s="3" t="str">
        <f t="shared" si="0"/>
        <v xml:space="preserve">-0.457    </v>
      </c>
      <c r="G12" s="3" t="str">
        <f t="shared" si="0"/>
        <v xml:space="preserve">0.703 *  </v>
      </c>
      <c r="I12" t="s">
        <v>207</v>
      </c>
      <c r="J12" s="5" t="s">
        <v>231</v>
      </c>
      <c r="K12" s="3" t="str">
        <f t="shared" si="1"/>
        <v>0.566 ***</v>
      </c>
      <c r="L12" s="3" t="str">
        <f t="shared" si="2"/>
        <v>0.818 ***</v>
      </c>
      <c r="M12" s="3"/>
      <c r="N12" s="3"/>
      <c r="O12" s="3"/>
      <c r="P12" s="3"/>
      <c r="R12" t="s">
        <v>9</v>
      </c>
      <c r="S12">
        <v>-0.104191729663913</v>
      </c>
      <c r="T12">
        <v>0.34657006392093798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3"/>
        <v>0.29199999999999998</v>
      </c>
      <c r="AE12" s="6">
        <f t="shared" si="4"/>
        <v>-0.36199999999999999</v>
      </c>
      <c r="AF12" s="6">
        <f t="shared" si="5"/>
        <v>-0.89900000000000002</v>
      </c>
      <c r="AG12" s="6">
        <f t="shared" si="6"/>
        <v>-0.45700000000000002</v>
      </c>
      <c r="AH12" s="6">
        <f t="shared" si="7"/>
        <v>0.70299999999999996</v>
      </c>
      <c r="AJ12" t="str">
        <f t="shared" si="8"/>
        <v xml:space="preserve">    </v>
      </c>
      <c r="AK12" t="str">
        <f t="shared" si="9"/>
        <v xml:space="preserve"> *  </v>
      </c>
      <c r="AL12" t="str">
        <f t="shared" si="10"/>
        <v xml:space="preserve"> ***</v>
      </c>
      <c r="AM12" t="str">
        <f t="shared" si="11"/>
        <v xml:space="preserve">    </v>
      </c>
      <c r="AN12" t="str">
        <f t="shared" si="12"/>
        <v xml:space="preserve"> *  </v>
      </c>
    </row>
    <row r="13" spans="1:40" x14ac:dyDescent="0.25">
      <c r="B13" t="s">
        <v>182</v>
      </c>
      <c r="C13" s="3" t="str">
        <f t="shared" si="0"/>
        <v xml:space="preserve">-0.459 *  </v>
      </c>
      <c r="D13" s="3" t="str">
        <f t="shared" si="0"/>
        <v xml:space="preserve">-0.454 ** </v>
      </c>
      <c r="E13" s="3" t="str">
        <f t="shared" si="0"/>
        <v xml:space="preserve">-0.204    </v>
      </c>
      <c r="F13" s="3" t="str">
        <f>TEXT(AG13,"0.000")&amp;AM13</f>
        <v xml:space="preserve">-0.471 *  </v>
      </c>
      <c r="G13" s="3" t="str">
        <f t="shared" si="0"/>
        <v xml:space="preserve">0.407    </v>
      </c>
      <c r="I13" t="s">
        <v>208</v>
      </c>
      <c r="J13" s="5" t="s">
        <v>229</v>
      </c>
      <c r="K13" s="3" t="str">
        <f t="shared" si="1"/>
        <v>-0.352 ***</v>
      </c>
      <c r="L13" s="3" t="str">
        <f t="shared" si="2"/>
        <v>0.930 ***</v>
      </c>
      <c r="M13" s="3"/>
      <c r="N13" s="3"/>
      <c r="O13" s="3"/>
      <c r="P13" s="3"/>
      <c r="R13" t="s">
        <v>10</v>
      </c>
      <c r="S13">
        <v>0.19688746370601101</v>
      </c>
      <c r="T13">
        <v>0.218088422939471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3"/>
        <v>-0.45900000000000002</v>
      </c>
      <c r="AE13" s="6">
        <f t="shared" si="4"/>
        <v>-0.45400000000000001</v>
      </c>
      <c r="AF13" s="6">
        <f t="shared" si="5"/>
        <v>-0.20399999999999999</v>
      </c>
      <c r="AG13" s="6">
        <f t="shared" si="6"/>
        <v>-0.47099999999999997</v>
      </c>
      <c r="AH13" s="6">
        <f t="shared" si="7"/>
        <v>0.40699999999999997</v>
      </c>
      <c r="AJ13" t="str">
        <f t="shared" si="8"/>
        <v xml:space="preserve"> *  </v>
      </c>
      <c r="AK13" t="str">
        <f t="shared" si="9"/>
        <v xml:space="preserve"> ** </v>
      </c>
      <c r="AL13" t="str">
        <f t="shared" si="10"/>
        <v xml:space="preserve">    </v>
      </c>
      <c r="AM13" t="str">
        <f t="shared" si="11"/>
        <v xml:space="preserve"> *  </v>
      </c>
      <c r="AN13" t="str">
        <f t="shared" si="12"/>
        <v xml:space="preserve">    </v>
      </c>
    </row>
    <row r="14" spans="1:40" x14ac:dyDescent="0.25">
      <c r="A14" t="s">
        <v>183</v>
      </c>
      <c r="B14" t="s">
        <v>184</v>
      </c>
      <c r="C14" s="3" t="str">
        <f>TEXT(AD14,"0.000")&amp;AJ14</f>
        <v xml:space="preserve">-0.001    </v>
      </c>
      <c r="D14" s="3" t="str">
        <f>TEXT(AE14,"0.000")&amp;AK14</f>
        <v>-1.059 ***</v>
      </c>
      <c r="E14" s="3" t="str">
        <f t="shared" si="0"/>
        <v xml:space="preserve">0.397 *  </v>
      </c>
      <c r="F14" s="3" t="str">
        <f t="shared" si="0"/>
        <v xml:space="preserve">-0.304    </v>
      </c>
      <c r="G14" s="3" t="str">
        <f t="shared" si="0"/>
        <v xml:space="preserve">0.499    </v>
      </c>
      <c r="I14" t="s">
        <v>209</v>
      </c>
      <c r="J14" s="5" t="s">
        <v>229</v>
      </c>
      <c r="K14" s="3" t="str">
        <f t="shared" si="1"/>
        <v>0.485 ***</v>
      </c>
      <c r="L14" s="3" t="str">
        <f t="shared" si="2"/>
        <v>0.862 ***</v>
      </c>
      <c r="M14" s="3"/>
      <c r="N14" s="3"/>
      <c r="O14" s="3"/>
      <c r="P14" s="3"/>
      <c r="R14" t="s">
        <v>11</v>
      </c>
      <c r="S14">
        <v>-0.21758995216518401</v>
      </c>
      <c r="T14">
        <v>0.29278441351235701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3"/>
        <v>-1E-3</v>
      </c>
      <c r="AE14" s="6">
        <f t="shared" si="4"/>
        <v>-1.0589999999999999</v>
      </c>
      <c r="AF14" s="6">
        <f t="shared" si="5"/>
        <v>0.39700000000000002</v>
      </c>
      <c r="AG14" s="6">
        <f t="shared" si="6"/>
        <v>-0.30399999999999999</v>
      </c>
      <c r="AH14" s="6">
        <f t="shared" si="7"/>
        <v>0.499</v>
      </c>
      <c r="AJ14" t="str">
        <f t="shared" si="8"/>
        <v xml:space="preserve">    </v>
      </c>
      <c r="AK14" t="str">
        <f t="shared" si="9"/>
        <v xml:space="preserve"> ***</v>
      </c>
      <c r="AL14" t="str">
        <f t="shared" si="10"/>
        <v xml:space="preserve"> *  </v>
      </c>
      <c r="AM14" t="str">
        <f t="shared" si="11"/>
        <v xml:space="preserve">    </v>
      </c>
      <c r="AN14" t="str">
        <f t="shared" si="12"/>
        <v xml:space="preserve">    </v>
      </c>
    </row>
    <row r="15" spans="1:40" x14ac:dyDescent="0.25">
      <c r="B15" t="s">
        <v>185</v>
      </c>
      <c r="C15" s="3" t="str">
        <f t="shared" si="0"/>
        <v xml:space="preserve">0.266    </v>
      </c>
      <c r="D15" s="3" t="str">
        <f>TEXT(AE15,"0.000")&amp;AK15</f>
        <v xml:space="preserve">-0.623 ** </v>
      </c>
      <c r="E15" s="3" t="str">
        <f t="shared" si="0"/>
        <v>0.809 ***</v>
      </c>
      <c r="F15" s="3" t="str">
        <f t="shared" si="0"/>
        <v xml:space="preserve">-0.281    </v>
      </c>
      <c r="G15" s="3" t="str">
        <f t="shared" si="0"/>
        <v xml:space="preserve">0.434    </v>
      </c>
      <c r="I15" t="s">
        <v>210</v>
      </c>
      <c r="J15" s="5" t="s">
        <v>233</v>
      </c>
      <c r="K15" s="3" t="str">
        <f t="shared" si="1"/>
        <v>0.454 ***</v>
      </c>
      <c r="L15" s="3" t="str">
        <f t="shared" si="2"/>
        <v>0.879 ***</v>
      </c>
      <c r="M15" s="3"/>
      <c r="N15" s="3"/>
      <c r="O15" s="3"/>
      <c r="P15" s="3"/>
      <c r="R15" t="s">
        <v>12</v>
      </c>
      <c r="S15">
        <v>-0.20347439973165399</v>
      </c>
      <c r="T15">
        <v>0.29985711924618003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3"/>
        <v>0.26600000000000001</v>
      </c>
      <c r="AE15" s="6">
        <f t="shared" si="4"/>
        <v>-0.623</v>
      </c>
      <c r="AF15" s="6">
        <f t="shared" si="5"/>
        <v>0.80900000000000005</v>
      </c>
      <c r="AG15" s="6">
        <f t="shared" si="6"/>
        <v>-0.28100000000000003</v>
      </c>
      <c r="AH15" s="6">
        <f t="shared" si="7"/>
        <v>0.434</v>
      </c>
      <c r="AJ15" t="str">
        <f t="shared" si="8"/>
        <v xml:space="preserve">    </v>
      </c>
      <c r="AK15" t="str">
        <f t="shared" si="9"/>
        <v xml:space="preserve"> ** </v>
      </c>
      <c r="AL15" t="str">
        <f t="shared" si="10"/>
        <v xml:space="preserve"> ***</v>
      </c>
      <c r="AM15" t="str">
        <f t="shared" si="11"/>
        <v xml:space="preserve">    </v>
      </c>
      <c r="AN15" t="str">
        <f t="shared" si="12"/>
        <v xml:space="preserve">    </v>
      </c>
    </row>
    <row r="16" spans="1:40" x14ac:dyDescent="0.25">
      <c r="B16" t="s">
        <v>186</v>
      </c>
      <c r="C16" s="3" t="str">
        <f t="shared" si="0"/>
        <v xml:space="preserve">0.733 ** </v>
      </c>
      <c r="D16" s="3" t="str">
        <f>TEXT(AE16,"0.000")&amp;AK16</f>
        <v>1.845 ***</v>
      </c>
      <c r="E16" s="3" t="str">
        <f>TEXT(AF16,"0.000")&amp;AL16</f>
        <v>1.362 ***</v>
      </c>
      <c r="F16" s="3" t="str">
        <f t="shared" si="0"/>
        <v>1.152 ***</v>
      </c>
      <c r="G16" s="3" t="str">
        <f t="shared" si="0"/>
        <v>1.209 ***</v>
      </c>
      <c r="I16" t="s">
        <v>211</v>
      </c>
      <c r="J16" s="5" t="s">
        <v>229</v>
      </c>
      <c r="K16" s="3" t="str">
        <f t="shared" si="1"/>
        <v>-0.566 ***</v>
      </c>
      <c r="L16" s="3" t="str">
        <f t="shared" si="2"/>
        <v>0.806 ***</v>
      </c>
      <c r="M16" s="3"/>
      <c r="N16" s="3"/>
      <c r="O16" s="3"/>
      <c r="P16" s="3"/>
      <c r="R16" t="s">
        <v>13</v>
      </c>
      <c r="S16">
        <v>-0.37884402772235598</v>
      </c>
      <c r="T16">
        <v>0.189849683136352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3"/>
        <v>0.73299999999999998</v>
      </c>
      <c r="AE16" s="6">
        <f t="shared" si="4"/>
        <v>1.845</v>
      </c>
      <c r="AF16" s="6">
        <f t="shared" si="5"/>
        <v>1.3620000000000001</v>
      </c>
      <c r="AG16" s="6">
        <f t="shared" si="6"/>
        <v>1.1519999999999999</v>
      </c>
      <c r="AH16" s="6">
        <f t="shared" si="7"/>
        <v>1.2090000000000001</v>
      </c>
      <c r="AJ16" t="str">
        <f t="shared" si="8"/>
        <v xml:space="preserve"> ** </v>
      </c>
      <c r="AK16" t="str">
        <f t="shared" si="9"/>
        <v xml:space="preserve"> ***</v>
      </c>
      <c r="AL16" t="str">
        <f t="shared" si="10"/>
        <v xml:space="preserve"> ***</v>
      </c>
      <c r="AM16" t="str">
        <f t="shared" si="11"/>
        <v xml:space="preserve"> ***</v>
      </c>
      <c r="AN16" t="str">
        <f t="shared" si="12"/>
        <v xml:space="preserve"> ***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-0.253    </v>
      </c>
      <c r="D17" s="3" t="str">
        <f t="shared" si="0"/>
        <v xml:space="preserve">0.431 ** </v>
      </c>
      <c r="E17" s="3" t="str">
        <f t="shared" si="0"/>
        <v>0.640 ***</v>
      </c>
      <c r="F17" s="3" t="str">
        <f t="shared" si="0"/>
        <v xml:space="preserve">0.180    </v>
      </c>
      <c r="G17" s="3" t="str">
        <f t="shared" si="0"/>
        <v xml:space="preserve">0.009    </v>
      </c>
      <c r="I17" t="s">
        <v>212</v>
      </c>
      <c r="J17" s="5" t="s">
        <v>232</v>
      </c>
      <c r="K17" s="3" t="str">
        <f t="shared" si="1"/>
        <v>0.636 ***</v>
      </c>
      <c r="L17" s="3" t="str">
        <f t="shared" si="2"/>
        <v>0.765 ***</v>
      </c>
      <c r="M17" s="3"/>
      <c r="N17" s="3"/>
      <c r="O17" s="3"/>
      <c r="P17" s="3"/>
      <c r="R17" t="s">
        <v>14</v>
      </c>
      <c r="S17">
        <v>0.203997540537704</v>
      </c>
      <c r="T17">
        <v>0.30276054984783002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3"/>
        <v>-0.253</v>
      </c>
      <c r="AE17" s="6">
        <f t="shared" si="4"/>
        <v>0.43099999999999999</v>
      </c>
      <c r="AF17" s="6">
        <f t="shared" si="5"/>
        <v>0.64</v>
      </c>
      <c r="AG17" s="6">
        <f t="shared" si="6"/>
        <v>0.18</v>
      </c>
      <c r="AH17" s="6">
        <f t="shared" si="7"/>
        <v>8.9999999999999993E-3</v>
      </c>
      <c r="AJ17" t="str">
        <f t="shared" si="8"/>
        <v xml:space="preserve">    </v>
      </c>
      <c r="AK17" t="str">
        <f t="shared" si="9"/>
        <v xml:space="preserve"> ** </v>
      </c>
      <c r="AL17" t="str">
        <f t="shared" si="10"/>
        <v xml:space="preserve"> ***</v>
      </c>
      <c r="AM17" t="str">
        <f t="shared" si="11"/>
        <v xml:space="preserve">    </v>
      </c>
      <c r="AN17" t="str">
        <f t="shared" si="12"/>
        <v xml:space="preserve">    </v>
      </c>
    </row>
    <row r="18" spans="1:40" x14ac:dyDescent="0.25">
      <c r="B18" t="s">
        <v>295</v>
      </c>
      <c r="C18" s="3" t="str">
        <f t="shared" si="0"/>
        <v xml:space="preserve">0.057    </v>
      </c>
      <c r="D18" s="3" t="str">
        <f t="shared" si="0"/>
        <v xml:space="preserve">0.485 *  </v>
      </c>
      <c r="E18" s="3" t="str">
        <f t="shared" si="0"/>
        <v xml:space="preserve">0.196    </v>
      </c>
      <c r="F18" s="3" t="str">
        <f t="shared" si="0"/>
        <v xml:space="preserve">0.327    </v>
      </c>
      <c r="G18" s="3" t="str">
        <f t="shared" si="0"/>
        <v xml:space="preserve">-0.210    </v>
      </c>
      <c r="I18" t="s">
        <v>213</v>
      </c>
      <c r="J18" s="5" t="s">
        <v>229</v>
      </c>
      <c r="K18" s="3" t="str">
        <f t="shared" si="1"/>
        <v>0.345 ***</v>
      </c>
      <c r="L18" s="3" t="str">
        <f t="shared" si="2"/>
        <v>0.932 ***</v>
      </c>
      <c r="M18" s="3"/>
      <c r="N18" s="3"/>
      <c r="O18" s="3"/>
      <c r="P18" s="3"/>
      <c r="R18" t="s">
        <v>15</v>
      </c>
      <c r="S18">
        <v>0.17190629527117701</v>
      </c>
      <c r="T18">
        <v>0.32129115952215198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3"/>
        <v>5.7000000000000002E-2</v>
      </c>
      <c r="AE18" s="6">
        <f t="shared" si="4"/>
        <v>0.48499999999999999</v>
      </c>
      <c r="AF18" s="6">
        <f t="shared" si="5"/>
        <v>0.19600000000000001</v>
      </c>
      <c r="AG18" s="6">
        <f t="shared" si="6"/>
        <v>0.32700000000000001</v>
      </c>
      <c r="AH18" s="6">
        <f t="shared" si="7"/>
        <v>-0.21</v>
      </c>
      <c r="AJ18" t="str">
        <f t="shared" si="8"/>
        <v xml:space="preserve">    </v>
      </c>
      <c r="AK18" t="str">
        <f t="shared" si="9"/>
        <v xml:space="preserve"> *  </v>
      </c>
      <c r="AL18" t="str">
        <f t="shared" si="10"/>
        <v xml:space="preserve">    </v>
      </c>
      <c r="AM18" t="str">
        <f t="shared" si="11"/>
        <v xml:space="preserve">    </v>
      </c>
      <c r="AN18" t="str">
        <f t="shared" si="12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-0.266    </v>
      </c>
      <c r="D19" s="3" t="str">
        <f t="shared" si="0"/>
        <v>1.468 ***</v>
      </c>
      <c r="E19" s="3" t="str">
        <f t="shared" si="0"/>
        <v>0.864 ***</v>
      </c>
      <c r="F19" s="3" t="str">
        <f t="shared" si="0"/>
        <v xml:space="preserve">-0.202    </v>
      </c>
      <c r="G19" s="3" t="str">
        <f t="shared" si="0"/>
        <v xml:space="preserve">0.423    </v>
      </c>
      <c r="I19" t="s">
        <v>214</v>
      </c>
      <c r="J19" s="5" t="s">
        <v>232</v>
      </c>
      <c r="K19" s="3" t="str">
        <f t="shared" si="1"/>
        <v>0.297 ***</v>
      </c>
      <c r="L19" s="3" t="str">
        <f t="shared" si="2"/>
        <v>0.953 ***</v>
      </c>
      <c r="M19" s="3"/>
      <c r="N19" s="3"/>
      <c r="O19" s="3"/>
      <c r="P19" s="3"/>
      <c r="R19" t="s">
        <v>16</v>
      </c>
      <c r="S19">
        <v>0.21253752297774001</v>
      </c>
      <c r="T19">
        <v>0.16691315156648201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3"/>
        <v>-0.26600000000000001</v>
      </c>
      <c r="AE19" s="6">
        <f t="shared" si="4"/>
        <v>1.468</v>
      </c>
      <c r="AF19" s="6">
        <f t="shared" si="5"/>
        <v>0.86399999999999999</v>
      </c>
      <c r="AG19" s="6">
        <f t="shared" si="6"/>
        <v>-0.20200000000000001</v>
      </c>
      <c r="AH19" s="6">
        <f t="shared" si="7"/>
        <v>0.42299999999999999</v>
      </c>
      <c r="AJ19" t="str">
        <f t="shared" si="8"/>
        <v xml:space="preserve">    </v>
      </c>
      <c r="AK19" t="str">
        <f t="shared" si="9"/>
        <v xml:space="preserve"> ***</v>
      </c>
      <c r="AL19" t="str">
        <f t="shared" si="10"/>
        <v xml:space="preserve"> ***</v>
      </c>
      <c r="AM19" t="str">
        <f t="shared" si="11"/>
        <v xml:space="preserve">    </v>
      </c>
      <c r="AN19" t="str">
        <f t="shared" si="12"/>
        <v xml:space="preserve">    </v>
      </c>
    </row>
    <row r="20" spans="1:40" x14ac:dyDescent="0.25">
      <c r="B20" t="s">
        <v>189</v>
      </c>
      <c r="C20" s="3" t="str">
        <f t="shared" si="0"/>
        <v xml:space="preserve">-0.786 ** </v>
      </c>
      <c r="D20" s="3" t="str">
        <f t="shared" si="0"/>
        <v>1.312 ***</v>
      </c>
      <c r="E20" s="3" t="str">
        <f t="shared" si="0"/>
        <v xml:space="preserve">0.776 ** </v>
      </c>
      <c r="F20" s="3" t="str">
        <f t="shared" si="0"/>
        <v xml:space="preserve">-0.221    </v>
      </c>
      <c r="G20" s="3" t="str">
        <f t="shared" si="0"/>
        <v xml:space="preserve">0.151    </v>
      </c>
      <c r="I20" t="s">
        <v>215</v>
      </c>
      <c r="J20" s="5" t="s">
        <v>232</v>
      </c>
      <c r="K20" s="3" t="str">
        <f t="shared" si="1"/>
        <v>0.417 ***</v>
      </c>
      <c r="L20" s="3" t="str">
        <f t="shared" si="2"/>
        <v>0.906 ***</v>
      </c>
      <c r="M20" s="3"/>
      <c r="N20" s="3"/>
      <c r="O20" s="3"/>
      <c r="P20" s="3"/>
      <c r="R20" t="s">
        <v>17</v>
      </c>
      <c r="S20">
        <v>0.55759981769729905</v>
      </c>
      <c r="T20">
        <v>1.11069829131746E-2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3"/>
        <v>-0.78600000000000003</v>
      </c>
      <c r="AE20" s="6">
        <f t="shared" si="4"/>
        <v>1.3120000000000001</v>
      </c>
      <c r="AF20" s="6">
        <f t="shared" si="5"/>
        <v>0.77600000000000002</v>
      </c>
      <c r="AG20" s="6">
        <f t="shared" si="6"/>
        <v>-0.221</v>
      </c>
      <c r="AH20" s="6">
        <f t="shared" si="7"/>
        <v>0.151</v>
      </c>
      <c r="AJ20" t="str">
        <f t="shared" si="8"/>
        <v xml:space="preserve"> ** </v>
      </c>
      <c r="AK20" t="str">
        <f t="shared" si="9"/>
        <v xml:space="preserve"> ***</v>
      </c>
      <c r="AL20" t="str">
        <f t="shared" si="10"/>
        <v xml:space="preserve"> ** </v>
      </c>
      <c r="AM20" t="str">
        <f t="shared" si="11"/>
        <v xml:space="preserve">    </v>
      </c>
      <c r="AN20" t="str">
        <f t="shared" si="12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-0.351    </v>
      </c>
      <c r="D21" s="3" t="str">
        <f t="shared" si="0"/>
        <v xml:space="preserve">-0.286    </v>
      </c>
      <c r="E21" s="3" t="str">
        <f t="shared" si="0"/>
        <v>-0.787 ***</v>
      </c>
      <c r="F21" s="3" t="str">
        <f t="shared" si="0"/>
        <v xml:space="preserve">-0.004    </v>
      </c>
      <c r="G21" s="3" t="str">
        <f t="shared" si="0"/>
        <v xml:space="preserve">-0.053    </v>
      </c>
      <c r="I21" t="s">
        <v>216</v>
      </c>
      <c r="J21" s="5" t="s">
        <v>232</v>
      </c>
      <c r="K21" s="3" t="str">
        <f t="shared" si="1"/>
        <v>0.603 ***</v>
      </c>
      <c r="L21" s="3" t="str">
        <f t="shared" si="2"/>
        <v>0.792 ***</v>
      </c>
      <c r="M21" s="3"/>
      <c r="N21" s="3"/>
      <c r="O21" s="3"/>
      <c r="P21" s="3"/>
      <c r="R21" t="s">
        <v>18</v>
      </c>
      <c r="S21">
        <v>-0.19482885826479501</v>
      </c>
      <c r="T21">
        <v>0.28984537048620501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3"/>
        <v>-0.35099999999999998</v>
      </c>
      <c r="AE21" s="6">
        <f t="shared" si="4"/>
        <v>-0.28599999999999998</v>
      </c>
      <c r="AF21" s="6">
        <f t="shared" si="5"/>
        <v>-0.78700000000000003</v>
      </c>
      <c r="AG21" s="6">
        <f t="shared" si="6"/>
        <v>-4.0000000000000001E-3</v>
      </c>
      <c r="AH21" s="6">
        <f t="shared" si="7"/>
        <v>-5.2999999999999999E-2</v>
      </c>
      <c r="AJ21" t="str">
        <f t="shared" si="8"/>
        <v xml:space="preserve">    </v>
      </c>
      <c r="AK21" t="str">
        <f t="shared" si="9"/>
        <v xml:space="preserve">    </v>
      </c>
      <c r="AL21" t="str">
        <f t="shared" si="10"/>
        <v xml:space="preserve"> ***</v>
      </c>
      <c r="AM21" t="str">
        <f t="shared" si="11"/>
        <v xml:space="preserve">    </v>
      </c>
      <c r="AN21" t="str">
        <f t="shared" si="12"/>
        <v xml:space="preserve">    </v>
      </c>
    </row>
    <row r="22" spans="1:40" x14ac:dyDescent="0.25">
      <c r="A22" t="s">
        <v>287</v>
      </c>
      <c r="B22" t="s">
        <v>288</v>
      </c>
      <c r="C22" s="3" t="str">
        <f t="shared" ref="C22:C29" si="13">TEXT(AD22,"0.000")&amp;AJ22</f>
        <v xml:space="preserve">-0.007    </v>
      </c>
      <c r="D22" s="3" t="str">
        <f t="shared" ref="D22:D29" si="14">TEXT(AE22,"0.000")&amp;AK22</f>
        <v xml:space="preserve">0.010 *  </v>
      </c>
      <c r="E22" s="3" t="str">
        <f t="shared" ref="E22:E29" si="15">TEXT(AF22,"0.000")&amp;AL22</f>
        <v>0.015 ***</v>
      </c>
      <c r="F22" s="3" t="str">
        <f t="shared" ref="F22:F29" si="16">TEXT(AG22,"0.000")&amp;AM22</f>
        <v xml:space="preserve">-0.004    </v>
      </c>
      <c r="G22" s="3" t="str">
        <f t="shared" ref="G22:G29" si="17">TEXT(AH22,"0.000")&amp;AN22</f>
        <v xml:space="preserve">0.007    </v>
      </c>
      <c r="I22" t="s">
        <v>217</v>
      </c>
      <c r="J22" s="5" t="s">
        <v>283</v>
      </c>
      <c r="K22" s="3" t="str">
        <f t="shared" si="1"/>
        <v>0.806 ***</v>
      </c>
      <c r="L22" s="3" t="str">
        <f t="shared" si="2"/>
        <v>0.531 ***</v>
      </c>
      <c r="M22" s="3"/>
      <c r="N22" s="3"/>
      <c r="O22" s="3"/>
      <c r="P22" s="3"/>
      <c r="R22" t="s">
        <v>19</v>
      </c>
      <c r="S22">
        <v>0.24075657131874201</v>
      </c>
      <c r="T22">
        <v>0.30011402776457202</v>
      </c>
      <c r="X22" t="s">
        <v>235</v>
      </c>
      <c r="Y22" t="s">
        <v>236</v>
      </c>
      <c r="Z22" t="s">
        <v>237</v>
      </c>
      <c r="AA22" t="s">
        <v>238</v>
      </c>
      <c r="AB22" t="s">
        <v>239</v>
      </c>
      <c r="AD22" s="6">
        <f t="shared" si="3"/>
        <v>-7.0000000000000001E-3</v>
      </c>
      <c r="AE22" s="6">
        <f t="shared" si="4"/>
        <v>0.01</v>
      </c>
      <c r="AF22" s="6">
        <f t="shared" si="5"/>
        <v>1.4999999999999999E-2</v>
      </c>
      <c r="AG22" s="6">
        <f t="shared" si="6"/>
        <v>-4.0000000000000001E-3</v>
      </c>
      <c r="AH22" s="6">
        <f t="shared" si="7"/>
        <v>7.0000000000000001E-3</v>
      </c>
      <c r="AJ22" t="str">
        <f t="shared" si="8"/>
        <v xml:space="preserve">    </v>
      </c>
      <c r="AK22" t="str">
        <f t="shared" si="9"/>
        <v xml:space="preserve"> *  </v>
      </c>
      <c r="AL22" t="str">
        <f t="shared" si="10"/>
        <v xml:space="preserve"> ***</v>
      </c>
      <c r="AM22" t="str">
        <f t="shared" si="11"/>
        <v xml:space="preserve">    </v>
      </c>
      <c r="AN22" t="str">
        <f t="shared" si="12"/>
        <v xml:space="preserve">    </v>
      </c>
    </row>
    <row r="23" spans="1:40" x14ac:dyDescent="0.25">
      <c r="B23" t="s">
        <v>289</v>
      </c>
      <c r="C23" s="3" t="str">
        <f t="shared" si="13"/>
        <v xml:space="preserve">-0.004    </v>
      </c>
      <c r="D23" s="3" t="str">
        <f t="shared" si="14"/>
        <v xml:space="preserve">-0.006    </v>
      </c>
      <c r="E23" s="3" t="str">
        <f t="shared" si="15"/>
        <v xml:space="preserve">-0.007 ** </v>
      </c>
      <c r="F23" s="3" t="str">
        <f t="shared" si="16"/>
        <v xml:space="preserve">-0.023    </v>
      </c>
      <c r="G23" s="3" t="str">
        <f t="shared" si="17"/>
        <v xml:space="preserve">-0.002    </v>
      </c>
      <c r="I23" t="s">
        <v>218</v>
      </c>
      <c r="J23" s="5" t="s">
        <v>231</v>
      </c>
      <c r="K23" s="3" t="str">
        <f t="shared" si="1"/>
        <v>0.534 ***</v>
      </c>
      <c r="L23" s="3" t="str">
        <f t="shared" si="2"/>
        <v>0.840 ***</v>
      </c>
      <c r="M23" s="3"/>
      <c r="N23" s="3"/>
      <c r="O23" s="3"/>
      <c r="P23" s="3"/>
      <c r="R23" t="s">
        <v>20</v>
      </c>
      <c r="S23">
        <v>-6.2313176027574801E-2</v>
      </c>
      <c r="T23">
        <v>0.43822464354311202</v>
      </c>
      <c r="X23" t="s">
        <v>240</v>
      </c>
      <c r="Y23" t="s">
        <v>241</v>
      </c>
      <c r="Z23" t="s">
        <v>242</v>
      </c>
      <c r="AA23" t="s">
        <v>243</v>
      </c>
      <c r="AB23" t="s">
        <v>244</v>
      </c>
      <c r="AD23" s="6">
        <f t="shared" si="3"/>
        <v>-4.0000000000000001E-3</v>
      </c>
      <c r="AE23" s="6">
        <f t="shared" si="4"/>
        <v>-6.0000000000000001E-3</v>
      </c>
      <c r="AF23" s="6">
        <f t="shared" si="5"/>
        <v>-7.0000000000000001E-3</v>
      </c>
      <c r="AG23" s="6">
        <f t="shared" si="6"/>
        <v>-2.3E-2</v>
      </c>
      <c r="AH23" s="6">
        <f t="shared" si="7"/>
        <v>-2E-3</v>
      </c>
      <c r="AJ23" t="str">
        <f t="shared" si="8"/>
        <v xml:space="preserve">    </v>
      </c>
      <c r="AK23" t="str">
        <f t="shared" si="9"/>
        <v xml:space="preserve">    </v>
      </c>
      <c r="AL23" t="str">
        <f t="shared" si="10"/>
        <v xml:space="preserve"> ** </v>
      </c>
      <c r="AM23" t="str">
        <f t="shared" si="11"/>
        <v xml:space="preserve">    </v>
      </c>
      <c r="AN23" t="str">
        <f t="shared" si="12"/>
        <v xml:space="preserve">    </v>
      </c>
    </row>
    <row r="24" spans="1:40" x14ac:dyDescent="0.25">
      <c r="B24" t="s">
        <v>290</v>
      </c>
      <c r="C24" s="3" t="str">
        <f t="shared" si="13"/>
        <v xml:space="preserve">-0.073    </v>
      </c>
      <c r="D24" s="3" t="str">
        <f t="shared" si="14"/>
        <v>-26.489 ***</v>
      </c>
      <c r="E24" s="3" t="str">
        <f t="shared" si="15"/>
        <v xml:space="preserve">1.029 ** </v>
      </c>
      <c r="F24" s="3" t="str">
        <f t="shared" si="16"/>
        <v>1.545 ***</v>
      </c>
      <c r="G24" s="3" t="str">
        <f t="shared" si="17"/>
        <v xml:space="preserve">-5.320    </v>
      </c>
      <c r="I24" t="s">
        <v>219</v>
      </c>
      <c r="J24" s="5" t="s">
        <v>229</v>
      </c>
      <c r="K24" s="3" t="str">
        <f t="shared" si="1"/>
        <v>-0.352 ***</v>
      </c>
      <c r="L24" s="3" t="str">
        <f t="shared" si="2"/>
        <v>0.930 ***</v>
      </c>
      <c r="M24" s="3"/>
      <c r="N24" s="3"/>
      <c r="O24" s="3"/>
      <c r="P24" s="3"/>
      <c r="R24" t="s">
        <v>21</v>
      </c>
      <c r="S24">
        <v>-0.63484278376058301</v>
      </c>
      <c r="T24">
        <v>7.7146512337208303E-3</v>
      </c>
      <c r="X24" t="s">
        <v>245</v>
      </c>
      <c r="Y24" t="s">
        <v>246</v>
      </c>
      <c r="Z24" t="s">
        <v>247</v>
      </c>
      <c r="AA24" t="s">
        <v>248</v>
      </c>
      <c r="AB24" t="s">
        <v>249</v>
      </c>
      <c r="AD24" s="6">
        <f t="shared" si="3"/>
        <v>-7.2999999999999995E-2</v>
      </c>
      <c r="AE24" s="6">
        <f t="shared" si="4"/>
        <v>-26.489000000000001</v>
      </c>
      <c r="AF24" s="6">
        <f t="shared" si="5"/>
        <v>1.0289999999999999</v>
      </c>
      <c r="AG24" s="6">
        <f t="shared" si="6"/>
        <v>1.5449999999999999</v>
      </c>
      <c r="AH24" s="6">
        <f t="shared" si="7"/>
        <v>-5.32</v>
      </c>
      <c r="AJ24" t="str">
        <f t="shared" si="8"/>
        <v xml:space="preserve">    </v>
      </c>
      <c r="AK24" t="str">
        <f t="shared" si="9"/>
        <v xml:space="preserve"> ***</v>
      </c>
      <c r="AL24" t="str">
        <f t="shared" si="10"/>
        <v xml:space="preserve"> ** </v>
      </c>
      <c r="AM24" t="str">
        <f t="shared" si="11"/>
        <v xml:space="preserve"> ***</v>
      </c>
      <c r="AN24" t="str">
        <f t="shared" si="12"/>
        <v xml:space="preserve">    </v>
      </c>
    </row>
    <row r="25" spans="1:40" x14ac:dyDescent="0.25">
      <c r="A25" t="s">
        <v>195</v>
      </c>
      <c r="B25" t="s">
        <v>229</v>
      </c>
      <c r="C25" s="3" t="str">
        <f t="shared" si="13"/>
        <v xml:space="preserve">-0.199    </v>
      </c>
      <c r="D25" s="3" t="str">
        <f t="shared" si="14"/>
        <v xml:space="preserve">-0.189 *  </v>
      </c>
      <c r="E25" s="3" t="str">
        <f t="shared" si="15"/>
        <v>-0.361 ***</v>
      </c>
      <c r="F25" s="3" t="str">
        <f t="shared" si="16"/>
        <v xml:space="preserve">-0.141    </v>
      </c>
      <c r="G25" s="3" t="str">
        <f t="shared" si="17"/>
        <v xml:space="preserve">0.168    </v>
      </c>
      <c r="I25" t="s">
        <v>220</v>
      </c>
      <c r="J25" s="5" t="s">
        <v>231</v>
      </c>
      <c r="K25" s="3" t="str">
        <f t="shared" si="1"/>
        <v>0.232 ***</v>
      </c>
      <c r="L25" s="3" t="str">
        <f t="shared" si="2"/>
        <v>0.971 ***</v>
      </c>
      <c r="M25" s="3"/>
      <c r="N25" s="3"/>
      <c r="O25" s="3"/>
      <c r="P25" s="3"/>
      <c r="R25" t="s">
        <v>22</v>
      </c>
      <c r="S25">
        <v>-1.9218343705777099E-2</v>
      </c>
      <c r="T25">
        <v>0.473955743647199</v>
      </c>
      <c r="X25" t="s">
        <v>95</v>
      </c>
      <c r="Y25" t="s">
        <v>100</v>
      </c>
      <c r="Z25" t="s">
        <v>105</v>
      </c>
      <c r="AA25" t="s">
        <v>110</v>
      </c>
      <c r="AB25" t="s">
        <v>115</v>
      </c>
      <c r="AD25" s="6">
        <f t="shared" si="3"/>
        <v>-0.19900000000000001</v>
      </c>
      <c r="AE25" s="6">
        <f t="shared" si="4"/>
        <v>-0.189</v>
      </c>
      <c r="AF25" s="6">
        <f t="shared" si="5"/>
        <v>-0.36099999999999999</v>
      </c>
      <c r="AG25" s="6">
        <f t="shared" si="6"/>
        <v>-0.14099999999999999</v>
      </c>
      <c r="AH25" s="6">
        <f t="shared" si="7"/>
        <v>0.16800000000000001</v>
      </c>
      <c r="AJ25" t="str">
        <f t="shared" si="8"/>
        <v xml:space="preserve">    </v>
      </c>
      <c r="AK25" t="str">
        <f t="shared" si="9"/>
        <v xml:space="preserve"> *  </v>
      </c>
      <c r="AL25" t="str">
        <f t="shared" si="10"/>
        <v xml:space="preserve"> ***</v>
      </c>
      <c r="AM25" t="str">
        <f t="shared" si="11"/>
        <v xml:space="preserve">    </v>
      </c>
      <c r="AN25" t="str">
        <f t="shared" si="12"/>
        <v xml:space="preserve">    </v>
      </c>
    </row>
    <row r="26" spans="1:40" x14ac:dyDescent="0.25">
      <c r="B26" t="s">
        <v>232</v>
      </c>
      <c r="C26" s="3" t="str">
        <f t="shared" si="13"/>
        <v xml:space="preserve">0.209    </v>
      </c>
      <c r="D26" s="3" t="str">
        <f t="shared" si="14"/>
        <v xml:space="preserve">-0.100    </v>
      </c>
      <c r="E26" s="3" t="str">
        <f t="shared" si="15"/>
        <v xml:space="preserve">0.106    </v>
      </c>
      <c r="F26" s="3" t="str">
        <f t="shared" si="16"/>
        <v xml:space="preserve">-0.134    </v>
      </c>
      <c r="G26" s="3" t="str">
        <f t="shared" si="17"/>
        <v xml:space="preserve">0.139    </v>
      </c>
      <c r="R26" t="s">
        <v>23</v>
      </c>
      <c r="S26">
        <v>-6.1141111983704699E-2</v>
      </c>
      <c r="T26">
        <v>0.44094989513594401</v>
      </c>
      <c r="X26" t="s">
        <v>96</v>
      </c>
      <c r="Y26" t="s">
        <v>101</v>
      </c>
      <c r="Z26" t="s">
        <v>106</v>
      </c>
      <c r="AA26" t="s">
        <v>111</v>
      </c>
      <c r="AB26" t="s">
        <v>116</v>
      </c>
      <c r="AD26" s="6">
        <f t="shared" si="3"/>
        <v>0.20899999999999999</v>
      </c>
      <c r="AE26" s="6">
        <f t="shared" si="4"/>
        <v>-0.1</v>
      </c>
      <c r="AF26" s="6">
        <f t="shared" si="5"/>
        <v>0.106</v>
      </c>
      <c r="AG26" s="6">
        <f t="shared" si="6"/>
        <v>-0.13400000000000001</v>
      </c>
      <c r="AH26" s="6">
        <f t="shared" si="7"/>
        <v>0.13900000000000001</v>
      </c>
      <c r="AJ26" t="str">
        <f t="shared" si="8"/>
        <v xml:space="preserve">    </v>
      </c>
      <c r="AK26" t="str">
        <f t="shared" si="9"/>
        <v xml:space="preserve">    </v>
      </c>
      <c r="AL26" t="str">
        <f t="shared" si="10"/>
        <v xml:space="preserve">    </v>
      </c>
      <c r="AM26" t="str">
        <f t="shared" si="11"/>
        <v xml:space="preserve">    </v>
      </c>
      <c r="AN26" t="str">
        <f t="shared" si="12"/>
        <v xml:space="preserve">    </v>
      </c>
    </row>
    <row r="27" spans="1:40" x14ac:dyDescent="0.25">
      <c r="B27" t="s">
        <v>231</v>
      </c>
      <c r="C27" s="3" t="str">
        <f t="shared" si="13"/>
        <v xml:space="preserve">-0.182    </v>
      </c>
      <c r="D27" s="3" t="str">
        <f t="shared" si="14"/>
        <v xml:space="preserve">-0.009    </v>
      </c>
      <c r="E27" s="3" t="str">
        <f t="shared" si="15"/>
        <v xml:space="preserve">-0.019    </v>
      </c>
      <c r="F27" s="3" t="str">
        <f t="shared" si="16"/>
        <v xml:space="preserve">-0.215    </v>
      </c>
      <c r="G27" s="3" t="str">
        <f t="shared" si="17"/>
        <v xml:space="preserve">0.183    </v>
      </c>
      <c r="R27" t="s">
        <v>24</v>
      </c>
      <c r="S27">
        <v>0.36597861137631299</v>
      </c>
      <c r="T27">
        <v>0.21690892916218901</v>
      </c>
      <c r="X27" t="s">
        <v>97</v>
      </c>
      <c r="Y27" t="s">
        <v>102</v>
      </c>
      <c r="Z27" t="s">
        <v>107</v>
      </c>
      <c r="AA27" t="s">
        <v>112</v>
      </c>
      <c r="AB27" t="s">
        <v>117</v>
      </c>
      <c r="AD27" s="6">
        <f t="shared" si="3"/>
        <v>-0.182</v>
      </c>
      <c r="AE27" s="6">
        <f t="shared" si="4"/>
        <v>-8.9999999999999993E-3</v>
      </c>
      <c r="AF27" s="6">
        <f t="shared" si="5"/>
        <v>-1.9E-2</v>
      </c>
      <c r="AG27" s="6">
        <f t="shared" si="6"/>
        <v>-0.215</v>
      </c>
      <c r="AH27" s="6">
        <f t="shared" si="7"/>
        <v>0.183</v>
      </c>
      <c r="AJ27" t="str">
        <f t="shared" si="8"/>
        <v xml:space="preserve">    </v>
      </c>
      <c r="AK27" t="str">
        <f t="shared" si="9"/>
        <v xml:space="preserve">    </v>
      </c>
      <c r="AL27" t="str">
        <f t="shared" si="10"/>
        <v xml:space="preserve">    </v>
      </c>
      <c r="AM27" t="str">
        <f t="shared" si="11"/>
        <v xml:space="preserve">    </v>
      </c>
      <c r="AN27" t="str">
        <f t="shared" si="12"/>
        <v xml:space="preserve">    </v>
      </c>
    </row>
    <row r="28" spans="1:40" x14ac:dyDescent="0.25">
      <c r="B28" t="s">
        <v>233</v>
      </c>
      <c r="C28" s="3" t="str">
        <f t="shared" si="13"/>
        <v xml:space="preserve">-0.532 ** </v>
      </c>
      <c r="D28" s="3" t="str">
        <f t="shared" si="14"/>
        <v>-0.512 ***</v>
      </c>
      <c r="E28" s="3" t="str">
        <f t="shared" si="15"/>
        <v>-0.475 ***</v>
      </c>
      <c r="F28" s="3" t="str">
        <f t="shared" si="16"/>
        <v xml:space="preserve">-0.374 *  </v>
      </c>
      <c r="G28" s="3" t="str">
        <f t="shared" si="17"/>
        <v xml:space="preserve">-0.646 ** </v>
      </c>
      <c r="M28" s="2"/>
      <c r="N28" s="2"/>
      <c r="O28" s="2"/>
      <c r="P28" s="2"/>
      <c r="Q28" s="2"/>
      <c r="R28" t="s">
        <v>25</v>
      </c>
      <c r="S28">
        <v>-0.24035439960560001</v>
      </c>
      <c r="T28">
        <v>0.33478511361617702</v>
      </c>
      <c r="X28" t="s">
        <v>98</v>
      </c>
      <c r="Y28" t="s">
        <v>103</v>
      </c>
      <c r="Z28" t="s">
        <v>108</v>
      </c>
      <c r="AA28" t="s">
        <v>113</v>
      </c>
      <c r="AB28" t="s">
        <v>118</v>
      </c>
      <c r="AD28" s="6">
        <f t="shared" si="3"/>
        <v>-0.53200000000000003</v>
      </c>
      <c r="AE28" s="6">
        <f t="shared" si="4"/>
        <v>-0.51200000000000001</v>
      </c>
      <c r="AF28" s="6">
        <f t="shared" si="5"/>
        <v>-0.47499999999999998</v>
      </c>
      <c r="AG28" s="6">
        <f t="shared" si="6"/>
        <v>-0.374</v>
      </c>
      <c r="AH28" s="6">
        <f t="shared" si="7"/>
        <v>-0.64600000000000002</v>
      </c>
      <c r="AJ28" t="str">
        <f t="shared" si="8"/>
        <v xml:space="preserve"> ** </v>
      </c>
      <c r="AK28" t="str">
        <f t="shared" si="9"/>
        <v xml:space="preserve"> ***</v>
      </c>
      <c r="AL28" t="str">
        <f t="shared" si="10"/>
        <v xml:space="preserve"> ***</v>
      </c>
      <c r="AM28" t="str">
        <f t="shared" si="11"/>
        <v xml:space="preserve"> *  </v>
      </c>
      <c r="AN28" t="str">
        <f t="shared" si="12"/>
        <v xml:space="preserve"> ** </v>
      </c>
    </row>
    <row r="29" spans="1:40" x14ac:dyDescent="0.25">
      <c r="B29" t="s">
        <v>230</v>
      </c>
      <c r="C29" s="3" t="str">
        <f t="shared" si="13"/>
        <v xml:space="preserve">0.048    </v>
      </c>
      <c r="D29" s="3" t="str">
        <f t="shared" si="14"/>
        <v xml:space="preserve">-0.040    </v>
      </c>
      <c r="E29" s="3" t="str">
        <f t="shared" si="15"/>
        <v xml:space="preserve">-0.089    </v>
      </c>
      <c r="F29" s="3" t="str">
        <f t="shared" si="16"/>
        <v xml:space="preserve">-0.056    </v>
      </c>
      <c r="G29" s="3" t="str">
        <f t="shared" si="17"/>
        <v xml:space="preserve">-0.117    </v>
      </c>
      <c r="R29" t="s">
        <v>26</v>
      </c>
      <c r="S29">
        <v>0.38177592746626499</v>
      </c>
      <c r="T29">
        <v>0.135009395770817</v>
      </c>
      <c r="X29" t="s">
        <v>99</v>
      </c>
      <c r="Y29" t="s">
        <v>104</v>
      </c>
      <c r="Z29" t="s">
        <v>109</v>
      </c>
      <c r="AA29" t="s">
        <v>114</v>
      </c>
      <c r="AB29" t="s">
        <v>119</v>
      </c>
      <c r="AD29" s="6">
        <f t="shared" si="3"/>
        <v>4.8000000000000001E-2</v>
      </c>
      <c r="AE29" s="6">
        <f t="shared" si="4"/>
        <v>-0.04</v>
      </c>
      <c r="AF29" s="6">
        <f t="shared" si="5"/>
        <v>-8.8999999999999996E-2</v>
      </c>
      <c r="AG29" s="6">
        <f t="shared" si="6"/>
        <v>-5.6000000000000001E-2</v>
      </c>
      <c r="AH29" s="6">
        <f t="shared" si="7"/>
        <v>-0.11700000000000001</v>
      </c>
      <c r="AJ29" t="str">
        <f t="shared" si="8"/>
        <v xml:space="preserve">    </v>
      </c>
      <c r="AK29" t="str">
        <f t="shared" si="9"/>
        <v xml:space="preserve">    </v>
      </c>
      <c r="AL29" t="str">
        <f t="shared" si="10"/>
        <v xml:space="preserve">    </v>
      </c>
      <c r="AM29" t="str">
        <f t="shared" si="11"/>
        <v xml:space="preserve">    </v>
      </c>
      <c r="AN29" t="str">
        <f t="shared" si="12"/>
        <v xml:space="preserve">    </v>
      </c>
    </row>
    <row r="30" spans="1:40" x14ac:dyDescent="0.25">
      <c r="C30" s="3"/>
      <c r="D30" s="3"/>
      <c r="E30" s="3"/>
      <c r="F30" s="3"/>
      <c r="G30" s="3"/>
      <c r="R30" t="s">
        <v>28</v>
      </c>
      <c r="S30">
        <v>-8.4311250803069705E-3</v>
      </c>
      <c r="T30">
        <v>0.49404891922590799</v>
      </c>
      <c r="X30" s="2" t="s">
        <v>196</v>
      </c>
      <c r="Y30" s="2" t="s">
        <v>197</v>
      </c>
    </row>
    <row r="31" spans="1:40" x14ac:dyDescent="0.25">
      <c r="R31" t="s">
        <v>29</v>
      </c>
      <c r="S31">
        <v>-0.38711229438237499</v>
      </c>
      <c r="T31">
        <v>0.28742643071356699</v>
      </c>
      <c r="X31" t="s">
        <v>120</v>
      </c>
      <c r="Y31" t="s">
        <v>143</v>
      </c>
      <c r="AD31" s="6">
        <f t="shared" ref="AD31:AD53" si="18">ROUND(_xlfn.XLOOKUP(X31,$R:$R,$S:$S,0),3)</f>
        <v>0.35599999999999998</v>
      </c>
      <c r="AE31" s="6">
        <f t="shared" ref="AE31:AE53" si="19">ROUND(_xlfn.XLOOKUP(Y31,$R:$R,$S:$S,0),3)</f>
        <v>0.93200000000000005</v>
      </c>
      <c r="AJ31" t="str">
        <f t="shared" ref="AJ31:AJ53" si="20">IF(_xlfn.XLOOKUP(X31,$R:$R,$T:$T,0)&lt;0.01, " ***",IF(_xlfn.XLOOKUP(X31,$R:$R,$T:$T,0)&lt;0.05, " ** ",IF(_xlfn.XLOOKUP(X31,$R:$R,$T:$T,0)&lt;0.1, " *  ","    ")))</f>
        <v xml:space="preserve"> ***</v>
      </c>
      <c r="AK31" t="str">
        <f t="shared" ref="AK31:AK53" si="21">IF(_xlfn.XLOOKUP(Y31,$R:$R,$T:$T,0)&lt;0.01, " ***",IF(_xlfn.XLOOKUP(Y31,$R:$R,$T:$T,0)&lt;0.05, " ** ",IF(_xlfn.XLOOKUP(Y31,$R:$R,$T:$T,0)&lt;0.1, " *  ","    ")))</f>
        <v xml:space="preserve"> ***</v>
      </c>
    </row>
    <row r="32" spans="1:40" x14ac:dyDescent="0.25">
      <c r="A32" s="10" t="s">
        <v>286</v>
      </c>
      <c r="B32" s="10"/>
      <c r="C32" s="10"/>
      <c r="D32" s="10"/>
      <c r="E32" s="10"/>
      <c r="F32" s="10"/>
      <c r="G32" s="10"/>
      <c r="R32" t="s">
        <v>30</v>
      </c>
      <c r="S32">
        <v>0.44878134438944001</v>
      </c>
      <c r="T32">
        <v>0.13971005493689001</v>
      </c>
      <c r="X32" t="s">
        <v>121</v>
      </c>
      <c r="Y32" t="s">
        <v>144</v>
      </c>
      <c r="AD32" s="6">
        <f t="shared" si="18"/>
        <v>0.42799999999999999</v>
      </c>
      <c r="AE32" s="6">
        <f t="shared" si="19"/>
        <v>0.89300000000000002</v>
      </c>
      <c r="AJ32" t="str">
        <f t="shared" si="20"/>
        <v xml:space="preserve"> ***</v>
      </c>
      <c r="AK32" t="str">
        <f t="shared" si="21"/>
        <v xml:space="preserve"> ***</v>
      </c>
    </row>
    <row r="33" spans="1:37" x14ac:dyDescent="0.25">
      <c r="C33" s="5" t="s">
        <v>229</v>
      </c>
      <c r="D33" s="5" t="s">
        <v>283</v>
      </c>
      <c r="E33" s="5" t="s">
        <v>231</v>
      </c>
      <c r="F33" s="5" t="s">
        <v>232</v>
      </c>
      <c r="G33" s="5" t="s">
        <v>233</v>
      </c>
      <c r="R33" t="s">
        <v>31</v>
      </c>
      <c r="S33">
        <v>0.53443043332731999</v>
      </c>
      <c r="T33">
        <v>2.5678775148888298E-2</v>
      </c>
      <c r="X33" t="s">
        <v>122</v>
      </c>
      <c r="Y33" t="s">
        <v>145</v>
      </c>
      <c r="AD33" s="6">
        <f t="shared" si="18"/>
        <v>0.438</v>
      </c>
      <c r="AE33" s="6">
        <f t="shared" si="19"/>
        <v>0.89500000000000002</v>
      </c>
      <c r="AJ33" t="str">
        <f t="shared" si="20"/>
        <v xml:space="preserve"> ***</v>
      </c>
      <c r="AK33" t="str">
        <f t="shared" si="21"/>
        <v xml:space="preserve"> ***</v>
      </c>
    </row>
    <row r="34" spans="1:37" x14ac:dyDescent="0.25">
      <c r="A34" t="s">
        <v>167</v>
      </c>
      <c r="B34" t="s">
        <v>168</v>
      </c>
      <c r="C34" s="3" t="str">
        <f>IF(AD57="","",TEXT(AD57,"0.000")&amp;AJ57)</f>
        <v xml:space="preserve">-0.204 ** </v>
      </c>
      <c r="D34" s="3" t="str">
        <f t="shared" ref="D34:G47" si="22">IF(AE57="","",TEXT(AE57,"0.000")&amp;AK57)</f>
        <v xml:space="preserve">0.260 ** </v>
      </c>
      <c r="E34" s="3" t="str">
        <f t="shared" si="22"/>
        <v xml:space="preserve">0.228 ** </v>
      </c>
      <c r="F34" s="3" t="str">
        <f t="shared" si="22"/>
        <v/>
      </c>
      <c r="G34" s="3" t="str">
        <f t="shared" si="22"/>
        <v>0.233 ***</v>
      </c>
      <c r="R34" t="s">
        <v>32</v>
      </c>
      <c r="S34">
        <v>-0.59315262309617101</v>
      </c>
      <c r="T34">
        <v>9.0166805408363498E-2</v>
      </c>
      <c r="X34" t="s">
        <v>123</v>
      </c>
      <c r="Y34" t="s">
        <v>146</v>
      </c>
      <c r="AD34" s="6">
        <f t="shared" si="18"/>
        <v>0.52500000000000002</v>
      </c>
      <c r="AE34" s="6">
        <f t="shared" si="19"/>
        <v>0.83499999999999996</v>
      </c>
      <c r="AJ34" t="str">
        <f t="shared" si="20"/>
        <v xml:space="preserve"> ***</v>
      </c>
      <c r="AK34" t="str">
        <f t="shared" si="21"/>
        <v xml:space="preserve"> ***</v>
      </c>
    </row>
    <row r="35" spans="1:37" x14ac:dyDescent="0.25">
      <c r="B35" t="s">
        <v>169</v>
      </c>
      <c r="C35" s="3" t="str">
        <f t="shared" ref="C35:C47" si="23">IF(AD58="","",TEXT(AD58,"0.000")&amp;AJ58)</f>
        <v>0.465 ***</v>
      </c>
      <c r="D35" s="3" t="str">
        <f t="shared" si="22"/>
        <v>-0.324 ***</v>
      </c>
      <c r="E35" s="3" t="str">
        <f t="shared" si="22"/>
        <v/>
      </c>
      <c r="F35" s="3" t="str">
        <f t="shared" si="22"/>
        <v/>
      </c>
      <c r="G35" s="3" t="str">
        <f t="shared" si="22"/>
        <v>-0.240 ***</v>
      </c>
      <c r="R35" t="s">
        <v>33</v>
      </c>
      <c r="S35">
        <v>-0.58685787626406904</v>
      </c>
      <c r="T35">
        <v>0.124871280920813</v>
      </c>
      <c r="X35" t="s">
        <v>124</v>
      </c>
      <c r="Y35" t="s">
        <v>147</v>
      </c>
      <c r="AD35" s="6">
        <f t="shared" si="18"/>
        <v>0.43</v>
      </c>
      <c r="AE35" s="6">
        <f t="shared" si="19"/>
        <v>0.89900000000000002</v>
      </c>
      <c r="AJ35" t="str">
        <f t="shared" si="20"/>
        <v xml:space="preserve"> ***</v>
      </c>
      <c r="AK35" t="str">
        <f t="shared" si="21"/>
        <v xml:space="preserve"> ***</v>
      </c>
    </row>
    <row r="36" spans="1:37" x14ac:dyDescent="0.25">
      <c r="A36" t="s">
        <v>170</v>
      </c>
      <c r="B36" t="s">
        <v>171</v>
      </c>
      <c r="C36" s="3" t="str">
        <f t="shared" si="23"/>
        <v>-0.227 ***</v>
      </c>
      <c r="D36" s="3" t="str">
        <f t="shared" si="22"/>
        <v/>
      </c>
      <c r="E36" s="3" t="str">
        <f t="shared" si="22"/>
        <v>0.308 ***</v>
      </c>
      <c r="F36" s="3" t="str">
        <f t="shared" si="22"/>
        <v/>
      </c>
      <c r="G36" s="3" t="str">
        <f t="shared" si="22"/>
        <v>0.243 ***</v>
      </c>
      <c r="R36" t="s">
        <v>34</v>
      </c>
      <c r="S36">
        <v>-0.77440203850101097</v>
      </c>
      <c r="T36">
        <v>0.123864275089797</v>
      </c>
      <c r="X36" t="s">
        <v>125</v>
      </c>
      <c r="Y36" t="s">
        <v>148</v>
      </c>
      <c r="AD36" s="6">
        <f t="shared" si="18"/>
        <v>0.81899999999999995</v>
      </c>
      <c r="AE36" s="6">
        <f t="shared" si="19"/>
        <v>0.50900000000000001</v>
      </c>
      <c r="AJ36" t="str">
        <f t="shared" si="20"/>
        <v xml:space="preserve"> ***</v>
      </c>
      <c r="AK36" t="str">
        <f t="shared" si="21"/>
        <v xml:space="preserve"> ***</v>
      </c>
    </row>
    <row r="37" spans="1:37" x14ac:dyDescent="0.25">
      <c r="A37" t="s">
        <v>172</v>
      </c>
      <c r="B37" t="s">
        <v>173</v>
      </c>
      <c r="C37" s="3" t="str">
        <f t="shared" si="23"/>
        <v/>
      </c>
      <c r="D37" s="3" t="str">
        <f t="shared" si="22"/>
        <v>-0.199 ***</v>
      </c>
      <c r="E37" s="3" t="str">
        <f t="shared" si="22"/>
        <v/>
      </c>
      <c r="F37" s="3" t="str">
        <f t="shared" si="22"/>
        <v/>
      </c>
      <c r="G37" s="3" t="str">
        <f t="shared" si="22"/>
        <v xml:space="preserve">-0.140 ** </v>
      </c>
      <c r="R37" t="s">
        <v>35</v>
      </c>
      <c r="S37">
        <v>0.46447812703748798</v>
      </c>
      <c r="T37">
        <v>0.11574744216794999</v>
      </c>
      <c r="X37" t="s">
        <v>126</v>
      </c>
      <c r="Y37" t="s">
        <v>149</v>
      </c>
      <c r="AD37" s="6">
        <f t="shared" si="18"/>
        <v>0.624</v>
      </c>
      <c r="AE37" s="6">
        <f t="shared" si="19"/>
        <v>0.75800000000000001</v>
      </c>
      <c r="AJ37" t="str">
        <f t="shared" si="20"/>
        <v xml:space="preserve"> ***</v>
      </c>
      <c r="AK37" t="str">
        <f t="shared" si="21"/>
        <v xml:space="preserve"> ***</v>
      </c>
    </row>
    <row r="38" spans="1:37" x14ac:dyDescent="0.25">
      <c r="A38" t="s">
        <v>174</v>
      </c>
      <c r="B38" t="s">
        <v>175</v>
      </c>
      <c r="C38" s="3" t="str">
        <f t="shared" si="23"/>
        <v>0.356 ***</v>
      </c>
      <c r="D38" s="3" t="str">
        <f t="shared" si="22"/>
        <v>0.404 ***</v>
      </c>
      <c r="E38" s="3" t="str">
        <f t="shared" si="22"/>
        <v>0.292 ***</v>
      </c>
      <c r="F38" s="3" t="str">
        <f t="shared" si="22"/>
        <v/>
      </c>
      <c r="G38" s="3" t="str">
        <f t="shared" si="22"/>
        <v/>
      </c>
      <c r="K38" s="2"/>
      <c r="L38" s="2"/>
      <c r="R38" t="s">
        <v>36</v>
      </c>
      <c r="S38">
        <v>0.70745244627138604</v>
      </c>
      <c r="T38">
        <v>1.46323996126729E-3</v>
      </c>
      <c r="X38" t="s">
        <v>127</v>
      </c>
      <c r="Y38" t="s">
        <v>150</v>
      </c>
      <c r="AD38" s="6">
        <f t="shared" si="18"/>
        <v>0.39</v>
      </c>
      <c r="AE38" s="6">
        <f t="shared" si="19"/>
        <v>0.91800000000000004</v>
      </c>
      <c r="AJ38" t="str">
        <f t="shared" si="20"/>
        <v xml:space="preserve"> ***</v>
      </c>
      <c r="AK38" t="str">
        <f t="shared" si="21"/>
        <v xml:space="preserve"> ***</v>
      </c>
    </row>
    <row r="39" spans="1:37" x14ac:dyDescent="0.25">
      <c r="A39" t="s">
        <v>176</v>
      </c>
      <c r="B39" t="s">
        <v>179</v>
      </c>
      <c r="C39" s="3" t="str">
        <f t="shared" si="23"/>
        <v/>
      </c>
      <c r="D39" s="3" t="str">
        <f t="shared" si="22"/>
        <v/>
      </c>
      <c r="E39" s="3" t="str">
        <f t="shared" si="22"/>
        <v>-0.355 ***</v>
      </c>
      <c r="F39" s="3" t="str">
        <f t="shared" si="22"/>
        <v/>
      </c>
      <c r="G39" s="3" t="str">
        <f t="shared" si="22"/>
        <v/>
      </c>
      <c r="R39" t="s">
        <v>37</v>
      </c>
      <c r="S39">
        <v>5.72020706461355E-2</v>
      </c>
      <c r="T39">
        <v>0.41421652076077697</v>
      </c>
      <c r="X39" t="s">
        <v>128</v>
      </c>
      <c r="Y39" t="s">
        <v>151</v>
      </c>
      <c r="AD39" s="6">
        <f t="shared" si="18"/>
        <v>-0.54500000000000004</v>
      </c>
      <c r="AE39" s="6">
        <f t="shared" si="19"/>
        <v>0.82199999999999995</v>
      </c>
      <c r="AJ39" t="str">
        <f t="shared" si="20"/>
        <v xml:space="preserve"> ***</v>
      </c>
      <c r="AK39" t="str">
        <f t="shared" si="21"/>
        <v xml:space="preserve"> ***</v>
      </c>
    </row>
    <row r="40" spans="1:37" x14ac:dyDescent="0.25">
      <c r="A40" t="s">
        <v>180</v>
      </c>
      <c r="B40" t="s">
        <v>291</v>
      </c>
      <c r="C40" s="3" t="str">
        <f t="shared" si="23"/>
        <v>-0.388 ***</v>
      </c>
      <c r="D40" s="3" t="str">
        <f t="shared" si="22"/>
        <v/>
      </c>
      <c r="E40" s="3" t="str">
        <f t="shared" si="22"/>
        <v xml:space="preserve">0.106 *  </v>
      </c>
      <c r="F40" s="3" t="str">
        <f t="shared" si="22"/>
        <v/>
      </c>
      <c r="G40" s="3" t="str">
        <f t="shared" si="22"/>
        <v>0.531 ***</v>
      </c>
      <c r="R40" t="s">
        <v>38</v>
      </c>
      <c r="S40">
        <v>0.21557813542620899</v>
      </c>
      <c r="T40">
        <v>0.27487631949939101</v>
      </c>
      <c r="X40" t="s">
        <v>129</v>
      </c>
      <c r="Y40" t="s">
        <v>152</v>
      </c>
      <c r="AD40" s="6">
        <f t="shared" si="18"/>
        <v>0.56599999999999995</v>
      </c>
      <c r="AE40" s="6">
        <f t="shared" si="19"/>
        <v>0.81799999999999995</v>
      </c>
      <c r="AJ40" t="str">
        <f t="shared" si="20"/>
        <v xml:space="preserve"> ***</v>
      </c>
      <c r="AK40" t="str">
        <f t="shared" si="21"/>
        <v xml:space="preserve"> ***</v>
      </c>
    </row>
    <row r="41" spans="1:37" x14ac:dyDescent="0.25">
      <c r="A41" t="s">
        <v>183</v>
      </c>
      <c r="B41" t="s">
        <v>292</v>
      </c>
      <c r="C41" s="3" t="str">
        <f t="shared" si="23"/>
        <v xml:space="preserve">-0.149 ** </v>
      </c>
      <c r="D41" s="3" t="str">
        <f t="shared" si="22"/>
        <v/>
      </c>
      <c r="E41" s="3" t="str">
        <f t="shared" si="22"/>
        <v/>
      </c>
      <c r="F41" s="3" t="str">
        <f t="shared" si="22"/>
        <v/>
      </c>
      <c r="G41" s="3" t="str">
        <f t="shared" si="22"/>
        <v/>
      </c>
      <c r="R41" t="s">
        <v>39</v>
      </c>
      <c r="S41">
        <v>0.42989107428354001</v>
      </c>
      <c r="T41">
        <v>0.152867480111402</v>
      </c>
      <c r="X41" t="s">
        <v>130</v>
      </c>
      <c r="Y41" t="s">
        <v>153</v>
      </c>
      <c r="AD41" s="6">
        <f t="shared" si="18"/>
        <v>-0.35199999999999998</v>
      </c>
      <c r="AE41" s="6">
        <f t="shared" si="19"/>
        <v>0.93</v>
      </c>
      <c r="AJ41" t="str">
        <f t="shared" si="20"/>
        <v xml:space="preserve"> ***</v>
      </c>
      <c r="AK41" t="str">
        <f t="shared" si="21"/>
        <v xml:space="preserve"> ***</v>
      </c>
    </row>
    <row r="42" spans="1:37" x14ac:dyDescent="0.25">
      <c r="B42" t="s">
        <v>184</v>
      </c>
      <c r="C42" s="3" t="str">
        <f t="shared" si="23"/>
        <v/>
      </c>
      <c r="D42" s="3" t="str">
        <f t="shared" si="22"/>
        <v/>
      </c>
      <c r="E42" s="3" t="str">
        <f t="shared" si="22"/>
        <v/>
      </c>
      <c r="F42" s="3" t="str">
        <f t="shared" si="22"/>
        <v/>
      </c>
      <c r="G42" s="3" t="str">
        <f t="shared" si="22"/>
        <v>0.237 ***</v>
      </c>
      <c r="R42" t="s">
        <v>40</v>
      </c>
      <c r="S42">
        <v>7.7171961870194206E-2</v>
      </c>
      <c r="T42">
        <v>0.42924210450320199</v>
      </c>
      <c r="X42" t="s">
        <v>131</v>
      </c>
      <c r="Y42" t="s">
        <v>154</v>
      </c>
      <c r="AD42" s="6">
        <f t="shared" si="18"/>
        <v>0.48499999999999999</v>
      </c>
      <c r="AE42" s="6">
        <f t="shared" si="19"/>
        <v>0.86199999999999999</v>
      </c>
      <c r="AJ42" t="str">
        <f t="shared" si="20"/>
        <v xml:space="preserve"> ***</v>
      </c>
      <c r="AK42" t="str">
        <f t="shared" si="21"/>
        <v xml:space="preserve"> ***</v>
      </c>
    </row>
    <row r="43" spans="1:37" x14ac:dyDescent="0.25">
      <c r="A43" t="s">
        <v>190</v>
      </c>
      <c r="B43" t="s">
        <v>293</v>
      </c>
      <c r="C43" s="3" t="str">
        <f t="shared" si="23"/>
        <v/>
      </c>
      <c r="D43" s="3" t="str">
        <f t="shared" si="22"/>
        <v/>
      </c>
      <c r="E43" s="3" t="str">
        <f t="shared" si="22"/>
        <v/>
      </c>
      <c r="F43" s="3" t="str">
        <f t="shared" si="22"/>
        <v/>
      </c>
      <c r="G43" s="3" t="str">
        <f t="shared" si="22"/>
        <v>-0.329 ***</v>
      </c>
      <c r="R43" t="s">
        <v>41</v>
      </c>
      <c r="S43">
        <v>0.80830885109597095</v>
      </c>
      <c r="T43" s="1">
        <v>2.84821461594586E-4</v>
      </c>
      <c r="X43" t="s">
        <v>132</v>
      </c>
      <c r="Y43" t="s">
        <v>155</v>
      </c>
      <c r="AD43" s="6">
        <f t="shared" si="18"/>
        <v>0.45400000000000001</v>
      </c>
      <c r="AE43" s="6">
        <f t="shared" si="19"/>
        <v>0.879</v>
      </c>
      <c r="AJ43" t="str">
        <f t="shared" si="20"/>
        <v xml:space="preserve"> ***</v>
      </c>
      <c r="AK43" t="str">
        <f t="shared" si="21"/>
        <v xml:space="preserve"> ***</v>
      </c>
    </row>
    <row r="44" spans="1:37" x14ac:dyDescent="0.25">
      <c r="B44" t="s">
        <v>191</v>
      </c>
      <c r="C44" s="3" t="str">
        <f t="shared" si="23"/>
        <v>0.226 ***</v>
      </c>
      <c r="D44" s="3" t="str">
        <f t="shared" si="22"/>
        <v/>
      </c>
      <c r="E44" s="3" t="str">
        <f t="shared" si="22"/>
        <v/>
      </c>
      <c r="F44" s="3" t="str">
        <f t="shared" si="22"/>
        <v>-0.009 ***</v>
      </c>
      <c r="G44" s="3" t="str">
        <f t="shared" si="22"/>
        <v/>
      </c>
      <c r="R44" t="s">
        <v>42</v>
      </c>
      <c r="S44">
        <v>0.499838412670778</v>
      </c>
      <c r="T44">
        <v>2.0159533805934701E-2</v>
      </c>
      <c r="X44" t="s">
        <v>133</v>
      </c>
      <c r="Y44" t="s">
        <v>156</v>
      </c>
      <c r="AD44" s="6">
        <f t="shared" si="18"/>
        <v>-0.56599999999999995</v>
      </c>
      <c r="AE44" s="6">
        <f t="shared" si="19"/>
        <v>0.80600000000000005</v>
      </c>
      <c r="AJ44" t="str">
        <f t="shared" si="20"/>
        <v xml:space="preserve"> ***</v>
      </c>
      <c r="AK44" t="str">
        <f t="shared" si="21"/>
        <v xml:space="preserve"> ***</v>
      </c>
    </row>
    <row r="45" spans="1:37" x14ac:dyDescent="0.25">
      <c r="A45" t="s">
        <v>187</v>
      </c>
      <c r="B45" t="s">
        <v>294</v>
      </c>
      <c r="C45" s="3" t="str">
        <f>IF(AD68="","",TEXT(AD68,"0.000")&amp;AJ68)</f>
        <v>0.292 ***</v>
      </c>
      <c r="D45" s="3" t="str">
        <f t="shared" si="22"/>
        <v/>
      </c>
      <c r="E45" s="3" t="str">
        <f t="shared" si="22"/>
        <v/>
      </c>
      <c r="F45" s="3" t="str">
        <f t="shared" si="22"/>
        <v>0.460 ***</v>
      </c>
      <c r="G45" s="3" t="str">
        <f t="shared" si="22"/>
        <v>-0.244 ***</v>
      </c>
      <c r="R45" t="s">
        <v>43</v>
      </c>
      <c r="S45">
        <v>0.23434927299601899</v>
      </c>
      <c r="T45">
        <v>0.28058042834817798</v>
      </c>
      <c r="X45" t="s">
        <v>134</v>
      </c>
      <c r="Y45" t="s">
        <v>157</v>
      </c>
      <c r="AD45" s="6">
        <f t="shared" si="18"/>
        <v>0.63600000000000001</v>
      </c>
      <c r="AE45" s="6">
        <f t="shared" si="19"/>
        <v>0.76500000000000001</v>
      </c>
      <c r="AJ45" t="str">
        <f t="shared" si="20"/>
        <v xml:space="preserve"> ***</v>
      </c>
      <c r="AK45" t="str">
        <f t="shared" si="21"/>
        <v xml:space="preserve"> ***</v>
      </c>
    </row>
    <row r="46" spans="1:37" x14ac:dyDescent="0.25">
      <c r="B46" t="s">
        <v>189</v>
      </c>
      <c r="C46" s="3" t="str">
        <f t="shared" si="23"/>
        <v/>
      </c>
      <c r="D46" s="3" t="str">
        <f t="shared" si="22"/>
        <v xml:space="preserve">-0.042    </v>
      </c>
      <c r="E46" s="3" t="str">
        <f t="shared" si="22"/>
        <v>-0.397 ***</v>
      </c>
      <c r="F46" s="3" t="str">
        <f t="shared" si="22"/>
        <v/>
      </c>
      <c r="G46" s="3" t="str">
        <f t="shared" si="22"/>
        <v/>
      </c>
      <c r="R46" t="s">
        <v>44</v>
      </c>
      <c r="S46">
        <v>0.324688730840137</v>
      </c>
      <c r="T46">
        <v>0.207344371293809</v>
      </c>
      <c r="X46" t="s">
        <v>135</v>
      </c>
      <c r="Y46" t="s">
        <v>158</v>
      </c>
      <c r="AD46" s="6">
        <f t="shared" si="18"/>
        <v>0.34499999999999997</v>
      </c>
      <c r="AE46" s="6">
        <f t="shared" si="19"/>
        <v>0.93200000000000005</v>
      </c>
      <c r="AJ46" t="str">
        <f t="shared" si="20"/>
        <v xml:space="preserve"> ***</v>
      </c>
      <c r="AK46" t="str">
        <f t="shared" si="21"/>
        <v xml:space="preserve"> ***</v>
      </c>
    </row>
    <row r="47" spans="1:37" x14ac:dyDescent="0.25">
      <c r="A47" t="s">
        <v>193</v>
      </c>
      <c r="B47" t="s">
        <v>194</v>
      </c>
      <c r="C47" s="3" t="str">
        <f t="shared" si="23"/>
        <v xml:space="preserve">-0.134 *  </v>
      </c>
      <c r="D47" s="3" t="str">
        <f t="shared" si="22"/>
        <v xml:space="preserve">-0.112 *  </v>
      </c>
      <c r="E47" s="3" t="str">
        <f t="shared" si="22"/>
        <v/>
      </c>
      <c r="F47" s="3" t="str">
        <f t="shared" si="22"/>
        <v>-0.520 ***</v>
      </c>
      <c r="G47" s="3" t="str">
        <f t="shared" si="22"/>
        <v/>
      </c>
      <c r="R47" t="s">
        <v>45</v>
      </c>
      <c r="S47">
        <v>0.29182949322926599</v>
      </c>
      <c r="T47">
        <v>0.19854512552403999</v>
      </c>
      <c r="X47" t="s">
        <v>136</v>
      </c>
      <c r="Y47" t="s">
        <v>159</v>
      </c>
      <c r="AD47" s="6">
        <f t="shared" si="18"/>
        <v>0.29699999999999999</v>
      </c>
      <c r="AE47" s="6">
        <f t="shared" si="19"/>
        <v>0.95299999999999996</v>
      </c>
      <c r="AJ47" t="str">
        <f t="shared" si="20"/>
        <v xml:space="preserve"> ***</v>
      </c>
      <c r="AK47" t="str">
        <f t="shared" si="21"/>
        <v xml:space="preserve"> ***</v>
      </c>
    </row>
    <row r="48" spans="1:37" x14ac:dyDescent="0.25">
      <c r="R48" t="s">
        <v>46</v>
      </c>
      <c r="S48">
        <v>-0.36207896333743</v>
      </c>
      <c r="T48">
        <v>5.6728882083898001E-2</v>
      </c>
      <c r="X48" t="s">
        <v>137</v>
      </c>
      <c r="Y48" t="s">
        <v>160</v>
      </c>
      <c r="AD48" s="6">
        <f t="shared" si="18"/>
        <v>0.41699999999999998</v>
      </c>
      <c r="AE48" s="6">
        <f t="shared" si="19"/>
        <v>0.90600000000000003</v>
      </c>
      <c r="AJ48" t="str">
        <f t="shared" si="20"/>
        <v xml:space="preserve"> ***</v>
      </c>
      <c r="AK48" t="str">
        <f t="shared" si="21"/>
        <v xml:space="preserve"> ***</v>
      </c>
    </row>
    <row r="49" spans="18:40" x14ac:dyDescent="0.25">
      <c r="R49" t="s">
        <v>47</v>
      </c>
      <c r="S49">
        <v>-0.89915541694119205</v>
      </c>
      <c r="T49">
        <v>2.4537697319458799E-3</v>
      </c>
      <c r="X49" t="s">
        <v>138</v>
      </c>
      <c r="Y49" t="s">
        <v>161</v>
      </c>
      <c r="AD49" s="6">
        <f t="shared" si="18"/>
        <v>0.60299999999999998</v>
      </c>
      <c r="AE49" s="6">
        <f t="shared" si="19"/>
        <v>0.79200000000000004</v>
      </c>
      <c r="AJ49" t="str">
        <f t="shared" si="20"/>
        <v xml:space="preserve"> ***</v>
      </c>
      <c r="AK49" t="str">
        <f t="shared" si="21"/>
        <v xml:space="preserve"> ***</v>
      </c>
    </row>
    <row r="50" spans="18:40" x14ac:dyDescent="0.25">
      <c r="R50" t="s">
        <v>48</v>
      </c>
      <c r="S50">
        <v>-0.45745104629271599</v>
      </c>
      <c r="T50">
        <v>0.120086913024966</v>
      </c>
      <c r="X50" t="s">
        <v>139</v>
      </c>
      <c r="Y50" t="s">
        <v>162</v>
      </c>
      <c r="AD50" s="6">
        <f t="shared" si="18"/>
        <v>0.80600000000000005</v>
      </c>
      <c r="AE50" s="6">
        <f t="shared" si="19"/>
        <v>0.53100000000000003</v>
      </c>
      <c r="AJ50" t="str">
        <f t="shared" si="20"/>
        <v xml:space="preserve"> ***</v>
      </c>
      <c r="AK50" t="str">
        <f t="shared" si="21"/>
        <v xml:space="preserve"> ***</v>
      </c>
    </row>
    <row r="51" spans="18:40" x14ac:dyDescent="0.25">
      <c r="R51" t="s">
        <v>49</v>
      </c>
      <c r="S51">
        <v>0.70304381827538298</v>
      </c>
      <c r="T51">
        <v>5.31095591211449E-2</v>
      </c>
      <c r="X51" t="s">
        <v>140</v>
      </c>
      <c r="Y51" t="s">
        <v>163</v>
      </c>
      <c r="AD51" s="6">
        <f t="shared" si="18"/>
        <v>0.53400000000000003</v>
      </c>
      <c r="AE51" s="6">
        <f t="shared" si="19"/>
        <v>0.84</v>
      </c>
      <c r="AJ51" t="str">
        <f t="shared" si="20"/>
        <v xml:space="preserve"> ***</v>
      </c>
      <c r="AK51" t="str">
        <f t="shared" si="21"/>
        <v xml:space="preserve"> ***</v>
      </c>
    </row>
    <row r="52" spans="18:40" x14ac:dyDescent="0.25">
      <c r="R52" t="s">
        <v>50</v>
      </c>
      <c r="S52">
        <v>-0.45892970698476099</v>
      </c>
      <c r="T52">
        <v>9.9175461820417796E-2</v>
      </c>
      <c r="X52" t="s">
        <v>141</v>
      </c>
      <c r="Y52" t="s">
        <v>164</v>
      </c>
      <c r="AD52" s="6">
        <f t="shared" si="18"/>
        <v>-0.35199999999999998</v>
      </c>
      <c r="AE52" s="6">
        <f t="shared" si="19"/>
        <v>0.93</v>
      </c>
      <c r="AJ52" t="str">
        <f t="shared" si="20"/>
        <v xml:space="preserve"> ***</v>
      </c>
      <c r="AK52" t="str">
        <f t="shared" si="21"/>
        <v xml:space="preserve"> ***</v>
      </c>
    </row>
    <row r="53" spans="18:40" x14ac:dyDescent="0.25">
      <c r="R53" t="s">
        <v>51</v>
      </c>
      <c r="S53">
        <v>-0.45404108325115</v>
      </c>
      <c r="T53">
        <v>1.42973990582159E-2</v>
      </c>
      <c r="X53" t="s">
        <v>142</v>
      </c>
      <c r="Y53" t="s">
        <v>165</v>
      </c>
      <c r="AD53" s="6">
        <f t="shared" si="18"/>
        <v>0.23200000000000001</v>
      </c>
      <c r="AE53" s="6">
        <f t="shared" si="19"/>
        <v>0.97099999999999997</v>
      </c>
      <c r="AJ53" t="str">
        <f t="shared" si="20"/>
        <v xml:space="preserve"> ***</v>
      </c>
      <c r="AK53" t="str">
        <f t="shared" si="21"/>
        <v xml:space="preserve"> ***</v>
      </c>
    </row>
    <row r="54" spans="18:40" x14ac:dyDescent="0.25">
      <c r="R54" t="s">
        <v>52</v>
      </c>
      <c r="S54">
        <v>-0.20353260539356099</v>
      </c>
      <c r="T54">
        <v>0.167287696112945</v>
      </c>
      <c r="AD54" t="str">
        <f>IF(_xlfn.XLOOKUP(X29,$R:$R,$T:$T,0)&lt;0.01, " ***",IF(_xlfn.XLOOKUP(X29,$R:$R,$T:$T,0)&lt;0.05, " ** ",IF(_xlfn.XLOOKUP(X29,$R:$R,$T:$T,0)&lt;0.1, " *  ","    ")))</f>
        <v xml:space="preserve">    </v>
      </c>
      <c r="AE54" t="str">
        <f>IF(_xlfn.XLOOKUP(Y29,$R:$R,$T:$T,0)&lt;0.01, " ***",IF(_xlfn.XLOOKUP(Y29,$R:$R,$T:$T,0)&lt;0.05, " ** ",IF(_xlfn.XLOOKUP(Y29,$R:$R,$T:$T,0)&lt;0.1, " *  ","    ")))</f>
        <v xml:space="preserve">    </v>
      </c>
      <c r="AF54" t="str">
        <f>IF(_xlfn.XLOOKUP(Z29,$R:$R,$T:$T,0)&lt;0.01, " ***",IF(_xlfn.XLOOKUP(Z29,$R:$R,$T:$T,0)&lt;0.05, " ** ",IF(_xlfn.XLOOKUP(Z29,$R:$R,$T:$T,0)&lt;0.1, " *  ","    ")))</f>
        <v xml:space="preserve">    </v>
      </c>
      <c r="AG54" t="str">
        <f>IF(_xlfn.XLOOKUP(AA29,$R:$R,$T:$T,0)&lt;0.01, " ***",IF(_xlfn.XLOOKUP(AA29,$R:$R,$T:$T,0)&lt;0.05, " ** ",IF(_xlfn.XLOOKUP(AA29,$R:$R,$T:$T,0)&lt;0.1, " *  ","    ")))</f>
        <v xml:space="preserve">    </v>
      </c>
      <c r="AH54" t="str">
        <f>IF(_xlfn.XLOOKUP(AB29,$R:$R,$T:$T,0)&lt;0.01, " ***",IF(_xlfn.XLOOKUP(AB29,$R:$R,$T:$T,0)&lt;0.05, " ** ",IF(_xlfn.XLOOKUP(AB29,$R:$R,$T:$T,0)&lt;0.1, " *  ","    ")))</f>
        <v xml:space="preserve">    </v>
      </c>
    </row>
    <row r="55" spans="18:40" x14ac:dyDescent="0.25">
      <c r="R55" t="s">
        <v>53</v>
      </c>
      <c r="S55">
        <v>-0.471381398237259</v>
      </c>
      <c r="T55">
        <v>7.8678975543051199E-2</v>
      </c>
      <c r="X55" s="7" t="s">
        <v>282</v>
      </c>
    </row>
    <row r="56" spans="18:40" x14ac:dyDescent="0.25">
      <c r="R56" t="s">
        <v>54</v>
      </c>
      <c r="S56">
        <v>0.40665663174542499</v>
      </c>
      <c r="T56">
        <v>0.173339243266</v>
      </c>
      <c r="X56">
        <v>1</v>
      </c>
      <c r="Y56">
        <v>2</v>
      </c>
      <c r="Z56">
        <v>3</v>
      </c>
      <c r="AA56">
        <v>4</v>
      </c>
      <c r="AB56">
        <v>5</v>
      </c>
    </row>
    <row r="57" spans="18:40" x14ac:dyDescent="0.25">
      <c r="R57" t="s">
        <v>55</v>
      </c>
      <c r="S57" s="1">
        <v>-9.9943087294381699E-4</v>
      </c>
      <c r="T57">
        <v>0.498885616000728</v>
      </c>
      <c r="X57" t="s">
        <v>250</v>
      </c>
      <c r="Y57" t="s">
        <v>259</v>
      </c>
      <c r="Z57" t="s">
        <v>265</v>
      </c>
      <c r="AB57" t="s">
        <v>274</v>
      </c>
      <c r="AD57" s="6">
        <f>ROUND(_xlfn.XLOOKUP(X57,$R:$R,$S:$S,0),3)</f>
        <v>-0.20399999999999999</v>
      </c>
      <c r="AE57" s="6">
        <f t="shared" ref="AE57:AH57" si="24">ROUND(_xlfn.XLOOKUP(Y57,$R:$R,$S:$S,0),3)</f>
        <v>0.26</v>
      </c>
      <c r="AF57" s="6">
        <f t="shared" si="24"/>
        <v>0.22800000000000001</v>
      </c>
      <c r="AG57" s="6"/>
      <c r="AH57" s="6">
        <f t="shared" si="24"/>
        <v>0.23300000000000001</v>
      </c>
      <c r="AJ57" t="str">
        <f>IF(_xlfn.XLOOKUP(X57,$R:$R,$T:$T,0)&lt;0.01, " ***",IF(_xlfn.XLOOKUP(X57,$R:$R,$T:$T,0)&lt;0.05, " ** ",IF(_xlfn.XLOOKUP(X57,$R:$R,$T:$T,0)&lt;0.1, " *  ","    ")))</f>
        <v xml:space="preserve"> ** </v>
      </c>
      <c r="AK57" t="str">
        <f>IF(_xlfn.XLOOKUP(Y57,$R:$R,$T:$T,0)&lt;0.01, " ***",IF(_xlfn.XLOOKUP(Y57,$R:$R,$T:$T,0)&lt;0.05, " ** ",IF(_xlfn.XLOOKUP(Y57,$R:$R,$T:$T,0)&lt;0.1, " *  ","    ")))</f>
        <v xml:space="preserve"> ** </v>
      </c>
      <c r="AL57" t="str">
        <f>IF(_xlfn.XLOOKUP(Z57,$R:$R,$T:$T,0)&lt;0.01, " ***",IF(_xlfn.XLOOKUP(Z57,$R:$R,$T:$T,0)&lt;0.05, " ** ",IF(_xlfn.XLOOKUP(Z57,$R:$R,$T:$T,0)&lt;0.1, " *  ","    ")))</f>
        <v xml:space="preserve"> ** </v>
      </c>
      <c r="AN57" t="str">
        <f>IF(_xlfn.XLOOKUP(AB57,$R:$R,$T:$T,0)&lt;0.01, " ***",IF(_xlfn.XLOOKUP(AB57,$R:$R,$T:$T,0)&lt;0.05, " ** ",IF(_xlfn.XLOOKUP(AB57,$R:$R,$T:$T,0)&lt;0.1, " *  ","    ")))</f>
        <v xml:space="preserve"> ***</v>
      </c>
    </row>
    <row r="58" spans="18:40" x14ac:dyDescent="0.25">
      <c r="R58" t="s">
        <v>56</v>
      </c>
      <c r="S58">
        <v>-1.0589488306905399</v>
      </c>
      <c r="T58" s="1">
        <v>2.19273461088409E-6</v>
      </c>
      <c r="X58" t="s">
        <v>251</v>
      </c>
      <c r="Y58" t="s">
        <v>260</v>
      </c>
      <c r="AB58" t="s">
        <v>275</v>
      </c>
      <c r="AD58" s="6">
        <f t="shared" ref="AD58:AD70" si="25">ROUND(_xlfn.XLOOKUP(X58,$R:$R,$S:$S,0),3)</f>
        <v>0.46500000000000002</v>
      </c>
      <c r="AE58" s="6">
        <f t="shared" ref="AE58:AE70" si="26">ROUND(_xlfn.XLOOKUP(Y58,$R:$R,$S:$S,0),3)</f>
        <v>-0.32400000000000001</v>
      </c>
      <c r="AF58" s="6"/>
      <c r="AG58" s="6"/>
      <c r="AH58" s="6">
        <f t="shared" ref="AH58:AH68" si="27">ROUND(_xlfn.XLOOKUP(AB58,$R:$R,$S:$S,0),3)</f>
        <v>-0.24</v>
      </c>
      <c r="AJ58" t="str">
        <f t="shared" ref="AJ58:AJ70" si="28">IF(_xlfn.XLOOKUP(X58,$R:$R,$T:$T,0)&lt;0.01, " ***",IF(_xlfn.XLOOKUP(X58,$R:$R,$T:$T,0)&lt;0.05, " ** ",IF(_xlfn.XLOOKUP(X58,$R:$R,$T:$T,0)&lt;0.1, " *  ","    ")))</f>
        <v xml:space="preserve"> ***</v>
      </c>
      <c r="AK58" t="str">
        <f t="shared" ref="AK58:AK70" si="29">IF(_xlfn.XLOOKUP(Y58,$R:$R,$T:$T,0)&lt;0.01, " ***",IF(_xlfn.XLOOKUP(Y58,$R:$R,$T:$T,0)&lt;0.05, " ** ",IF(_xlfn.XLOOKUP(Y58,$R:$R,$T:$T,0)&lt;0.1, " *  ","    ")))</f>
        <v xml:space="preserve"> ***</v>
      </c>
      <c r="AN58" t="str">
        <f t="shared" ref="AN58:AN68" si="30">IF(_xlfn.XLOOKUP(AB58,$R:$R,$T:$T,0)&lt;0.01, " ***",IF(_xlfn.XLOOKUP(AB58,$R:$R,$T:$T,0)&lt;0.05, " ** ",IF(_xlfn.XLOOKUP(AB58,$R:$R,$T:$T,0)&lt;0.1, " *  ","    ")))</f>
        <v xml:space="preserve"> ***</v>
      </c>
    </row>
    <row r="59" spans="18:40" x14ac:dyDescent="0.25">
      <c r="R59" t="s">
        <v>57</v>
      </c>
      <c r="S59">
        <v>0.39657912062043099</v>
      </c>
      <c r="T59">
        <v>6.0697053244108699E-2</v>
      </c>
      <c r="X59" t="s">
        <v>252</v>
      </c>
      <c r="Z59" t="s">
        <v>266</v>
      </c>
      <c r="AB59" t="s">
        <v>277</v>
      </c>
      <c r="AD59" s="6">
        <f t="shared" si="25"/>
        <v>-0.22700000000000001</v>
      </c>
      <c r="AE59" s="6"/>
      <c r="AF59" s="6">
        <f t="shared" ref="AF59:AF69" si="31">ROUND(_xlfn.XLOOKUP(Z59,$R:$R,$S:$S,0),3)</f>
        <v>0.308</v>
      </c>
      <c r="AG59" s="6"/>
      <c r="AH59" s="6">
        <f t="shared" si="27"/>
        <v>0.24299999999999999</v>
      </c>
      <c r="AJ59" t="str">
        <f t="shared" si="28"/>
        <v xml:space="preserve"> ***</v>
      </c>
      <c r="AL59" t="str">
        <f t="shared" ref="AL59:AL69" si="32">IF(_xlfn.XLOOKUP(Z59,$R:$R,$T:$T,0)&lt;0.01, " ***",IF(_xlfn.XLOOKUP(Z59,$R:$R,$T:$T,0)&lt;0.05, " ** ",IF(_xlfn.XLOOKUP(Z59,$R:$R,$T:$T,0)&lt;0.1, " *  ","    ")))</f>
        <v xml:space="preserve"> ***</v>
      </c>
      <c r="AN59" t="str">
        <f t="shared" si="30"/>
        <v xml:space="preserve"> ***</v>
      </c>
    </row>
    <row r="60" spans="18:40" x14ac:dyDescent="0.25">
      <c r="R60" t="s">
        <v>58</v>
      </c>
      <c r="S60">
        <v>-0.30449192712335899</v>
      </c>
      <c r="T60">
        <v>0.19793202338769</v>
      </c>
      <c r="Y60" t="s">
        <v>261</v>
      </c>
      <c r="AB60" t="s">
        <v>276</v>
      </c>
      <c r="AD60" s="6"/>
      <c r="AE60" s="6">
        <f t="shared" si="26"/>
        <v>-0.19900000000000001</v>
      </c>
      <c r="AF60" s="6"/>
      <c r="AG60" s="6"/>
      <c r="AH60" s="6">
        <f t="shared" si="27"/>
        <v>-0.14000000000000001</v>
      </c>
      <c r="AK60" t="str">
        <f t="shared" si="29"/>
        <v xml:space="preserve"> ***</v>
      </c>
      <c r="AN60" t="str">
        <f t="shared" si="30"/>
        <v xml:space="preserve"> ** </v>
      </c>
    </row>
    <row r="61" spans="18:40" x14ac:dyDescent="0.25">
      <c r="R61" t="s">
        <v>59</v>
      </c>
      <c r="S61">
        <v>0.49883561745182498</v>
      </c>
      <c r="T61">
        <v>0.119814597342985</v>
      </c>
      <c r="X61" t="s">
        <v>253</v>
      </c>
      <c r="Y61" t="s">
        <v>262</v>
      </c>
      <c r="Z61" t="s">
        <v>267</v>
      </c>
      <c r="AD61" s="6">
        <f t="shared" si="25"/>
        <v>0.35599999999999998</v>
      </c>
      <c r="AE61" s="6">
        <f t="shared" si="26"/>
        <v>0.40400000000000003</v>
      </c>
      <c r="AF61" s="6">
        <f t="shared" si="31"/>
        <v>0.29199999999999998</v>
      </c>
      <c r="AG61" s="6"/>
      <c r="AH61" s="6"/>
      <c r="AJ61" t="str">
        <f t="shared" si="28"/>
        <v xml:space="preserve"> ***</v>
      </c>
      <c r="AK61" t="str">
        <f t="shared" si="29"/>
        <v xml:space="preserve"> ***</v>
      </c>
      <c r="AL61" t="str">
        <f t="shared" si="32"/>
        <v xml:space="preserve"> ***</v>
      </c>
    </row>
    <row r="62" spans="18:40" x14ac:dyDescent="0.25">
      <c r="R62" t="s">
        <v>60</v>
      </c>
      <c r="S62">
        <v>0.26593665410094602</v>
      </c>
      <c r="T62">
        <v>0.27559450830740201</v>
      </c>
      <c r="Z62" t="s">
        <v>268</v>
      </c>
      <c r="AD62" s="6"/>
      <c r="AE62" s="6"/>
      <c r="AF62" s="6">
        <f t="shared" si="31"/>
        <v>-0.35499999999999998</v>
      </c>
      <c r="AG62" s="6"/>
      <c r="AH62" s="6"/>
      <c r="AL62" t="str">
        <f t="shared" si="32"/>
        <v xml:space="preserve"> ***</v>
      </c>
    </row>
    <row r="63" spans="18:40" x14ac:dyDescent="0.25">
      <c r="R63" t="s">
        <v>61</v>
      </c>
      <c r="S63">
        <v>-0.62275543960606805</v>
      </c>
      <c r="T63">
        <v>1.50631309357535E-2</v>
      </c>
      <c r="X63" t="s">
        <v>254</v>
      </c>
      <c r="Z63" t="s">
        <v>269</v>
      </c>
      <c r="AB63" t="s">
        <v>278</v>
      </c>
      <c r="AD63" s="6">
        <f t="shared" si="25"/>
        <v>-0.38800000000000001</v>
      </c>
      <c r="AE63" s="6"/>
      <c r="AF63" s="6">
        <f t="shared" si="31"/>
        <v>0.106</v>
      </c>
      <c r="AG63" s="6"/>
      <c r="AH63" s="6">
        <f t="shared" si="27"/>
        <v>0.53100000000000003</v>
      </c>
      <c r="AJ63" t="str">
        <f t="shared" si="28"/>
        <v xml:space="preserve"> ***</v>
      </c>
      <c r="AL63" t="str">
        <f t="shared" si="32"/>
        <v xml:space="preserve"> *  </v>
      </c>
      <c r="AN63" t="str">
        <f t="shared" si="30"/>
        <v xml:space="preserve"> ***</v>
      </c>
    </row>
    <row r="64" spans="18:40" x14ac:dyDescent="0.25">
      <c r="R64" t="s">
        <v>62</v>
      </c>
      <c r="S64">
        <v>0.80893468683018599</v>
      </c>
      <c r="T64">
        <v>4.5169890918462796E-3</v>
      </c>
      <c r="X64" t="s">
        <v>255</v>
      </c>
      <c r="AD64" s="6">
        <f t="shared" si="25"/>
        <v>-0.14899999999999999</v>
      </c>
      <c r="AE64" s="6"/>
      <c r="AF64" s="6"/>
      <c r="AG64" s="6"/>
      <c r="AH64" s="6"/>
      <c r="AJ64" t="str">
        <f t="shared" si="28"/>
        <v xml:space="preserve"> ** </v>
      </c>
    </row>
    <row r="65" spans="18:40" x14ac:dyDescent="0.25">
      <c r="R65" t="s">
        <v>63</v>
      </c>
      <c r="S65">
        <v>-0.28138784924726201</v>
      </c>
      <c r="T65">
        <v>0.284709120422238</v>
      </c>
      <c r="AB65" t="s">
        <v>279</v>
      </c>
      <c r="AD65" s="6"/>
      <c r="AE65" s="6"/>
      <c r="AF65" s="6"/>
      <c r="AG65" s="6"/>
      <c r="AH65" s="6">
        <f t="shared" si="27"/>
        <v>0.23699999999999999</v>
      </c>
      <c r="AN65" t="str">
        <f t="shared" si="30"/>
        <v xml:space="preserve"> ***</v>
      </c>
    </row>
    <row r="66" spans="18:40" x14ac:dyDescent="0.25">
      <c r="R66" t="s">
        <v>64</v>
      </c>
      <c r="S66">
        <v>0.43362663126925</v>
      </c>
      <c r="T66">
        <v>0.20961205557145701</v>
      </c>
      <c r="AB66" t="s">
        <v>280</v>
      </c>
      <c r="AD66" s="6"/>
      <c r="AE66" s="6"/>
      <c r="AF66" s="6"/>
      <c r="AG66" s="6"/>
      <c r="AH66" s="6">
        <f t="shared" si="27"/>
        <v>-0.32900000000000001</v>
      </c>
      <c r="AN66" t="str">
        <f t="shared" si="30"/>
        <v xml:space="preserve"> ***</v>
      </c>
    </row>
    <row r="67" spans="18:40" x14ac:dyDescent="0.25">
      <c r="R67" t="s">
        <v>65</v>
      </c>
      <c r="S67">
        <v>0.73332284989860896</v>
      </c>
      <c r="T67">
        <v>3.2671117877225903E-2</v>
      </c>
      <c r="X67" t="s">
        <v>256</v>
      </c>
      <c r="AA67" t="s">
        <v>271</v>
      </c>
      <c r="AD67" s="6">
        <f t="shared" si="25"/>
        <v>0.22600000000000001</v>
      </c>
      <c r="AE67" s="6"/>
      <c r="AF67" s="6"/>
      <c r="AG67" s="6">
        <f t="shared" ref="AG67:AG70" si="33">ROUND(_xlfn.XLOOKUP(AA67,$R:$R,$S:$S,0),3)</f>
        <v>-8.9999999999999993E-3</v>
      </c>
      <c r="AH67" s="6"/>
      <c r="AJ67" t="str">
        <f t="shared" si="28"/>
        <v xml:space="preserve"> ***</v>
      </c>
      <c r="AM67" t="str">
        <f t="shared" ref="AM67:AM70" si="34">IF(_xlfn.XLOOKUP(AA77,$R:$R,$T:$T,0)&lt;0.01, " ***",IF(_xlfn.XLOOKUP(AA77,$R:$R,$T:$T,0)&lt;0.05, " ** ",IF(_xlfn.XLOOKUP(AA77,$R:$R,$T:$T,0)&lt;0.1, " *  ","    ")))</f>
        <v xml:space="preserve"> ***</v>
      </c>
    </row>
    <row r="68" spans="18:40" x14ac:dyDescent="0.25">
      <c r="R68" t="s">
        <v>66</v>
      </c>
      <c r="S68">
        <v>1.8446926807822099</v>
      </c>
      <c r="T68" s="1">
        <v>3.3306690738754598E-16</v>
      </c>
      <c r="X68" t="s">
        <v>257</v>
      </c>
      <c r="AA68" t="s">
        <v>272</v>
      </c>
      <c r="AB68" t="s">
        <v>281</v>
      </c>
      <c r="AD68" s="6">
        <f t="shared" si="25"/>
        <v>0.29199999999999998</v>
      </c>
      <c r="AE68" s="6"/>
      <c r="AF68" s="6"/>
      <c r="AG68" s="6">
        <f t="shared" si="33"/>
        <v>0.46</v>
      </c>
      <c r="AH68" s="6">
        <f t="shared" si="27"/>
        <v>-0.24399999999999999</v>
      </c>
      <c r="AJ68" t="str">
        <f t="shared" si="28"/>
        <v xml:space="preserve"> ***</v>
      </c>
      <c r="AM68" t="str">
        <f t="shared" si="34"/>
        <v xml:space="preserve"> ***</v>
      </c>
      <c r="AN68" t="str">
        <f t="shared" si="30"/>
        <v xml:space="preserve"> ***</v>
      </c>
    </row>
    <row r="69" spans="18:40" x14ac:dyDescent="0.25">
      <c r="R69" t="s">
        <v>67</v>
      </c>
      <c r="S69">
        <v>1.3619554256055699</v>
      </c>
      <c r="T69" s="1">
        <v>2.1198210532480299E-6</v>
      </c>
      <c r="Y69" t="s">
        <v>263</v>
      </c>
      <c r="Z69" t="s">
        <v>270</v>
      </c>
      <c r="AD69" s="6"/>
      <c r="AE69" s="6">
        <f t="shared" si="26"/>
        <v>-4.2000000000000003E-2</v>
      </c>
      <c r="AF69" s="6">
        <f t="shared" si="31"/>
        <v>-0.39700000000000002</v>
      </c>
      <c r="AG69" s="6"/>
      <c r="AH69" s="6"/>
      <c r="AK69" t="str">
        <f t="shared" si="29"/>
        <v xml:space="preserve">    </v>
      </c>
      <c r="AL69" t="str">
        <f t="shared" si="32"/>
        <v xml:space="preserve"> ***</v>
      </c>
    </row>
    <row r="70" spans="18:40" x14ac:dyDescent="0.25">
      <c r="R70" t="s">
        <v>68</v>
      </c>
      <c r="S70">
        <v>1.1518818252142</v>
      </c>
      <c r="T70" s="1">
        <v>6.3858488265755499E-4</v>
      </c>
      <c r="X70" t="s">
        <v>258</v>
      </c>
      <c r="Y70" t="s">
        <v>264</v>
      </c>
      <c r="AA70" t="s">
        <v>273</v>
      </c>
      <c r="AD70" s="6">
        <f t="shared" si="25"/>
        <v>-0.13400000000000001</v>
      </c>
      <c r="AE70" s="6">
        <f t="shared" si="26"/>
        <v>-0.112</v>
      </c>
      <c r="AF70" s="6"/>
      <c r="AG70" s="6">
        <f t="shared" si="33"/>
        <v>-0.52</v>
      </c>
      <c r="AH70" s="6"/>
      <c r="AJ70" t="str">
        <f t="shared" si="28"/>
        <v xml:space="preserve"> *  </v>
      </c>
      <c r="AK70" t="str">
        <f t="shared" si="29"/>
        <v xml:space="preserve"> *  </v>
      </c>
      <c r="AM70" t="str">
        <f t="shared" si="34"/>
        <v xml:space="preserve"> ***</v>
      </c>
    </row>
    <row r="71" spans="18:40" x14ac:dyDescent="0.25">
      <c r="R71" t="s">
        <v>69</v>
      </c>
      <c r="S71">
        <v>1.2091292419764501</v>
      </c>
      <c r="T71">
        <v>8.9855973728845094E-3</v>
      </c>
    </row>
    <row r="72" spans="18:40" x14ac:dyDescent="0.25">
      <c r="R72" t="s">
        <v>70</v>
      </c>
      <c r="S72">
        <v>-0.252593971697053</v>
      </c>
      <c r="T72">
        <v>0.24282440759388699</v>
      </c>
    </row>
    <row r="73" spans="18:40" x14ac:dyDescent="0.25">
      <c r="R73" t="s">
        <v>71</v>
      </c>
      <c r="S73">
        <v>0.43099550640482598</v>
      </c>
      <c r="T73">
        <v>2.7508404084974201E-2</v>
      </c>
    </row>
    <row r="74" spans="18:40" x14ac:dyDescent="0.25">
      <c r="R74" t="s">
        <v>72</v>
      </c>
      <c r="S74">
        <v>0.64029286860137902</v>
      </c>
      <c r="T74">
        <v>5.6231909661954502E-3</v>
      </c>
    </row>
    <row r="75" spans="18:40" x14ac:dyDescent="0.25">
      <c r="R75" t="s">
        <v>73</v>
      </c>
      <c r="S75">
        <v>0.17957849292245701</v>
      </c>
      <c r="T75">
        <v>0.30030407796682201</v>
      </c>
    </row>
    <row r="76" spans="18:40" x14ac:dyDescent="0.25">
      <c r="R76" t="s">
        <v>74</v>
      </c>
      <c r="S76">
        <v>9.1636318767241102E-3</v>
      </c>
      <c r="T76">
        <v>0.49198082235169399</v>
      </c>
    </row>
    <row r="77" spans="18:40" x14ac:dyDescent="0.25">
      <c r="R77" t="s">
        <v>75</v>
      </c>
      <c r="S77">
        <v>5.7453486352307397E-2</v>
      </c>
      <c r="T77">
        <v>0.45041891281034502</v>
      </c>
    </row>
    <row r="78" spans="18:40" x14ac:dyDescent="0.25">
      <c r="R78" t="s">
        <v>76</v>
      </c>
      <c r="S78">
        <v>0.48512156558310698</v>
      </c>
      <c r="T78">
        <v>5.2655817394601297E-2</v>
      </c>
    </row>
    <row r="79" spans="18:40" x14ac:dyDescent="0.25">
      <c r="R79" t="s">
        <v>77</v>
      </c>
      <c r="S79">
        <v>0.19610415357698499</v>
      </c>
      <c r="T79">
        <v>0.31456328841131498</v>
      </c>
    </row>
    <row r="80" spans="18:40" x14ac:dyDescent="0.25">
      <c r="R80" t="s">
        <v>78</v>
      </c>
      <c r="S80">
        <v>0.32703925096235698</v>
      </c>
      <c r="T80">
        <v>0.245916325472957</v>
      </c>
    </row>
    <row r="81" spans="18:20" x14ac:dyDescent="0.25">
      <c r="R81" t="s">
        <v>79</v>
      </c>
      <c r="S81">
        <v>-0.20991894016586299</v>
      </c>
      <c r="T81">
        <v>0.37249123666289802</v>
      </c>
    </row>
    <row r="82" spans="18:20" x14ac:dyDescent="0.25">
      <c r="R82" t="s">
        <v>80</v>
      </c>
      <c r="S82">
        <v>-0.26585226214980501</v>
      </c>
      <c r="T82">
        <v>0.23954125211184901</v>
      </c>
    </row>
    <row r="83" spans="18:20" x14ac:dyDescent="0.25">
      <c r="R83" t="s">
        <v>81</v>
      </c>
      <c r="S83">
        <v>1.46811519528142</v>
      </c>
      <c r="T83" s="1">
        <v>7.9762874483080197E-6</v>
      </c>
    </row>
    <row r="84" spans="18:20" x14ac:dyDescent="0.25">
      <c r="R84" t="s">
        <v>82</v>
      </c>
      <c r="S84">
        <v>0.86372633130542498</v>
      </c>
      <c r="T84">
        <v>7.1928726573894297E-3</v>
      </c>
    </row>
    <row r="85" spans="18:20" x14ac:dyDescent="0.25">
      <c r="R85" t="s">
        <v>83</v>
      </c>
      <c r="S85">
        <v>-0.20249266081623299</v>
      </c>
      <c r="T85">
        <v>0.32780337752393102</v>
      </c>
    </row>
    <row r="86" spans="18:20" x14ac:dyDescent="0.25">
      <c r="R86" t="s">
        <v>84</v>
      </c>
      <c r="S86">
        <v>0.42317758653861698</v>
      </c>
      <c r="T86">
        <v>0.21960995846477599</v>
      </c>
    </row>
    <row r="87" spans="18:20" x14ac:dyDescent="0.25">
      <c r="R87" t="s">
        <v>85</v>
      </c>
      <c r="S87">
        <v>-0.78645564394150402</v>
      </c>
      <c r="T87">
        <v>3.0489704490609199E-2</v>
      </c>
    </row>
    <row r="88" spans="18:20" x14ac:dyDescent="0.25">
      <c r="R88" t="s">
        <v>86</v>
      </c>
      <c r="S88">
        <v>1.3121412413231199</v>
      </c>
      <c r="T88" s="1">
        <v>1.24268859837406E-4</v>
      </c>
    </row>
    <row r="89" spans="18:20" x14ac:dyDescent="0.25">
      <c r="R89" t="s">
        <v>87</v>
      </c>
      <c r="S89">
        <v>0.77591146577592995</v>
      </c>
      <c r="T89">
        <v>1.9306311878312499E-2</v>
      </c>
    </row>
    <row r="90" spans="18:20" x14ac:dyDescent="0.25">
      <c r="R90" t="s">
        <v>88</v>
      </c>
      <c r="S90">
        <v>-0.22050053261385699</v>
      </c>
      <c r="T90">
        <v>0.32311065225199997</v>
      </c>
    </row>
    <row r="91" spans="18:20" x14ac:dyDescent="0.25">
      <c r="R91" t="s">
        <v>89</v>
      </c>
      <c r="S91">
        <v>0.150597327840469</v>
      </c>
      <c r="T91">
        <v>0.401030815436063</v>
      </c>
    </row>
    <row r="92" spans="18:20" x14ac:dyDescent="0.25">
      <c r="R92" t="s">
        <v>90</v>
      </c>
      <c r="S92">
        <v>-0.35101048071839103</v>
      </c>
      <c r="T92">
        <v>0.156424991579207</v>
      </c>
    </row>
    <row r="93" spans="18:20" x14ac:dyDescent="0.25">
      <c r="R93" t="s">
        <v>91</v>
      </c>
      <c r="S93">
        <v>-0.28552354298661098</v>
      </c>
      <c r="T93">
        <v>0.105623207832491</v>
      </c>
    </row>
    <row r="94" spans="18:20" x14ac:dyDescent="0.25">
      <c r="R94" t="s">
        <v>92</v>
      </c>
      <c r="S94">
        <v>-0.78688853399500203</v>
      </c>
      <c r="T94">
        <v>1.65877235651046E-3</v>
      </c>
    </row>
    <row r="95" spans="18:20" x14ac:dyDescent="0.25">
      <c r="R95" t="s">
        <v>93</v>
      </c>
      <c r="S95">
        <v>-4.4447668355519299E-3</v>
      </c>
      <c r="T95">
        <v>0.49513315520638201</v>
      </c>
    </row>
    <row r="96" spans="18:20" x14ac:dyDescent="0.25">
      <c r="R96" t="s">
        <v>94</v>
      </c>
      <c r="S96">
        <v>-5.2801870359780997E-2</v>
      </c>
      <c r="T96">
        <v>0.44944350593689703</v>
      </c>
    </row>
    <row r="97" spans="18:20" x14ac:dyDescent="0.25">
      <c r="R97" t="s">
        <v>235</v>
      </c>
      <c r="S97">
        <v>-6.9833971113983703E-3</v>
      </c>
      <c r="T97">
        <v>0.22407758025100599</v>
      </c>
    </row>
    <row r="98" spans="18:20" x14ac:dyDescent="0.25">
      <c r="R98" t="s">
        <v>236</v>
      </c>
      <c r="S98">
        <v>1.01453895689654E-2</v>
      </c>
      <c r="T98">
        <v>5.9610917985834101E-2</v>
      </c>
    </row>
    <row r="99" spans="18:20" x14ac:dyDescent="0.25">
      <c r="R99" t="s">
        <v>237</v>
      </c>
      <c r="S99">
        <v>1.49250803911551E-2</v>
      </c>
      <c r="T99">
        <v>7.0263225744701101E-3</v>
      </c>
    </row>
    <row r="100" spans="18:20" x14ac:dyDescent="0.25">
      <c r="R100" t="s">
        <v>238</v>
      </c>
      <c r="S100">
        <v>-3.5767147615965202E-3</v>
      </c>
      <c r="T100">
        <v>0.34218557334907101</v>
      </c>
    </row>
    <row r="101" spans="18:20" x14ac:dyDescent="0.25">
      <c r="R101" t="s">
        <v>239</v>
      </c>
      <c r="S101">
        <v>7.48330919715068E-3</v>
      </c>
      <c r="T101">
        <v>0.22246082034151099</v>
      </c>
    </row>
    <row r="102" spans="18:20" x14ac:dyDescent="0.25">
      <c r="R102" t="s">
        <v>240</v>
      </c>
      <c r="S102">
        <v>-3.7306672989558401E-3</v>
      </c>
      <c r="T102">
        <v>0.16324864592268601</v>
      </c>
    </row>
    <row r="103" spans="18:20" x14ac:dyDescent="0.25">
      <c r="R103" t="s">
        <v>241</v>
      </c>
      <c r="S103">
        <v>-6.02960186959415E-3</v>
      </c>
      <c r="T103">
        <v>0.15138304913655501</v>
      </c>
    </row>
    <row r="104" spans="18:20" x14ac:dyDescent="0.25">
      <c r="R104" t="s">
        <v>242</v>
      </c>
      <c r="S104">
        <v>-7.4828256935650104E-3</v>
      </c>
      <c r="T104">
        <v>1.1053479267981701E-2</v>
      </c>
    </row>
    <row r="105" spans="18:20" x14ac:dyDescent="0.25">
      <c r="R105" t="s">
        <v>243</v>
      </c>
      <c r="S105">
        <v>-2.2581216740305599E-2</v>
      </c>
      <c r="T105">
        <v>0.11558311552912701</v>
      </c>
    </row>
    <row r="106" spans="18:20" x14ac:dyDescent="0.25">
      <c r="R106" t="s">
        <v>244</v>
      </c>
      <c r="S106">
        <v>-2.3065435338441502E-3</v>
      </c>
      <c r="T106">
        <v>0.403977033411622</v>
      </c>
    </row>
    <row r="107" spans="18:20" x14ac:dyDescent="0.25">
      <c r="R107" t="s">
        <v>245</v>
      </c>
      <c r="S107">
        <v>-7.2964880310761801E-2</v>
      </c>
      <c r="T107">
        <v>0.48339955970819098</v>
      </c>
    </row>
    <row r="108" spans="18:20" x14ac:dyDescent="0.25">
      <c r="R108" t="s">
        <v>246</v>
      </c>
      <c r="S108">
        <v>-26.488516357864</v>
      </c>
      <c r="T108" s="1">
        <v>2.4258752237171701E-4</v>
      </c>
    </row>
    <row r="109" spans="18:20" x14ac:dyDescent="0.25">
      <c r="R109" t="s">
        <v>247</v>
      </c>
      <c r="S109">
        <v>1.02882887705281</v>
      </c>
      <c r="T109">
        <v>4.0927610996585401E-2</v>
      </c>
    </row>
    <row r="110" spans="18:20" x14ac:dyDescent="0.25">
      <c r="R110" t="s">
        <v>248</v>
      </c>
      <c r="S110">
        <v>1.54456689575336</v>
      </c>
      <c r="T110">
        <v>1.17577292954418E-3</v>
      </c>
    </row>
    <row r="111" spans="18:20" x14ac:dyDescent="0.25">
      <c r="R111" t="s">
        <v>249</v>
      </c>
      <c r="S111">
        <v>-5.32033457060004</v>
      </c>
      <c r="T111">
        <v>0.29617500526134299</v>
      </c>
    </row>
    <row r="112" spans="18:20" x14ac:dyDescent="0.25">
      <c r="R112" t="s">
        <v>250</v>
      </c>
      <c r="S112">
        <v>-0.20388509361399601</v>
      </c>
      <c r="T112">
        <v>2.2491987748248999E-2</v>
      </c>
    </row>
    <row r="113" spans="18:20" x14ac:dyDescent="0.25">
      <c r="R113" t="s">
        <v>251</v>
      </c>
      <c r="S113">
        <v>0.46458434387342601</v>
      </c>
      <c r="T113" s="1">
        <v>1.88576517023975E-6</v>
      </c>
    </row>
    <row r="114" spans="18:20" x14ac:dyDescent="0.25">
      <c r="R114" t="s">
        <v>252</v>
      </c>
      <c r="S114">
        <v>-0.227040407925235</v>
      </c>
      <c r="T114">
        <v>5.0687005791335499E-3</v>
      </c>
    </row>
    <row r="115" spans="18:20" x14ac:dyDescent="0.25">
      <c r="R115" t="s">
        <v>253</v>
      </c>
      <c r="S115">
        <v>0.35561628601432099</v>
      </c>
      <c r="T115" s="1">
        <v>3.7039477575051502E-5</v>
      </c>
    </row>
    <row r="116" spans="18:20" x14ac:dyDescent="0.25">
      <c r="R116" t="s">
        <v>254</v>
      </c>
      <c r="S116">
        <v>-0.38837285577417902</v>
      </c>
      <c r="T116" s="1">
        <v>1.4972927404599501E-6</v>
      </c>
    </row>
    <row r="117" spans="18:20" x14ac:dyDescent="0.25">
      <c r="R117" t="s">
        <v>255</v>
      </c>
      <c r="S117">
        <v>-0.148655556995791</v>
      </c>
      <c r="T117">
        <v>3.6497517646360202E-2</v>
      </c>
    </row>
    <row r="118" spans="18:20" x14ac:dyDescent="0.25">
      <c r="R118" t="s">
        <v>256</v>
      </c>
      <c r="S118">
        <v>0.22581009903457899</v>
      </c>
      <c r="T118">
        <v>6.0663140994326997E-3</v>
      </c>
    </row>
    <row r="119" spans="18:20" x14ac:dyDescent="0.25">
      <c r="R119" t="s">
        <v>257</v>
      </c>
      <c r="S119">
        <v>0.29203556412047899</v>
      </c>
      <c r="T119" s="1">
        <v>9.3349349400750903E-5</v>
      </c>
    </row>
    <row r="120" spans="18:20" x14ac:dyDescent="0.25">
      <c r="R120" t="s">
        <v>258</v>
      </c>
      <c r="S120">
        <v>-0.134302276109761</v>
      </c>
      <c r="T120">
        <v>5.3053939259624899E-2</v>
      </c>
    </row>
    <row r="121" spans="18:20" x14ac:dyDescent="0.25">
      <c r="R121" t="s">
        <v>259</v>
      </c>
      <c r="S121">
        <v>0.26044614248235898</v>
      </c>
      <c r="T121">
        <v>1.1035689850009901E-2</v>
      </c>
    </row>
    <row r="122" spans="18:20" x14ac:dyDescent="0.25">
      <c r="R122" t="s">
        <v>260</v>
      </c>
      <c r="S122">
        <v>-0.32424627014720497</v>
      </c>
      <c r="T122" s="1">
        <v>5.0359837582480895E-4</v>
      </c>
    </row>
    <row r="123" spans="18:20" x14ac:dyDescent="0.25">
      <c r="R123" t="s">
        <v>261</v>
      </c>
      <c r="S123">
        <v>-0.19890665419998901</v>
      </c>
      <c r="T123">
        <v>6.9106393190545498E-3</v>
      </c>
    </row>
    <row r="124" spans="18:20" x14ac:dyDescent="0.25">
      <c r="R124" t="s">
        <v>262</v>
      </c>
      <c r="S124">
        <v>0.40350109604032403</v>
      </c>
      <c r="T124" s="1">
        <v>7.4309322550813995E-7</v>
      </c>
    </row>
    <row r="125" spans="18:20" x14ac:dyDescent="0.25">
      <c r="R125" t="s">
        <v>263</v>
      </c>
      <c r="S125">
        <v>-4.1756943059104303E-2</v>
      </c>
      <c r="T125">
        <v>0.29193660795451398</v>
      </c>
    </row>
    <row r="126" spans="18:20" x14ac:dyDescent="0.25">
      <c r="R126" t="s">
        <v>264</v>
      </c>
      <c r="S126">
        <v>-0.112383155790756</v>
      </c>
      <c r="T126">
        <v>9.7587705890628595E-2</v>
      </c>
    </row>
    <row r="127" spans="18:20" x14ac:dyDescent="0.25">
      <c r="R127" t="s">
        <v>265</v>
      </c>
      <c r="S127">
        <v>0.22752940224068699</v>
      </c>
      <c r="T127">
        <v>2.0169966055204599E-2</v>
      </c>
    </row>
    <row r="128" spans="18:20" x14ac:dyDescent="0.25">
      <c r="R128" t="s">
        <v>266</v>
      </c>
      <c r="S128">
        <v>0.30761625058966402</v>
      </c>
      <c r="T128">
        <v>3.1122094548938699E-3</v>
      </c>
    </row>
    <row r="129" spans="18:20" x14ac:dyDescent="0.25">
      <c r="R129" t="s">
        <v>267</v>
      </c>
      <c r="S129">
        <v>0.292090508897695</v>
      </c>
      <c r="T129">
        <v>5.6358106101224098E-3</v>
      </c>
    </row>
    <row r="130" spans="18:20" x14ac:dyDescent="0.25">
      <c r="R130" t="s">
        <v>268</v>
      </c>
      <c r="S130">
        <v>-0.35540079330142599</v>
      </c>
      <c r="T130">
        <v>3.0663507199945E-3</v>
      </c>
    </row>
    <row r="131" spans="18:20" x14ac:dyDescent="0.25">
      <c r="R131" t="s">
        <v>269</v>
      </c>
      <c r="S131">
        <v>0.105990671526766</v>
      </c>
      <c r="T131">
        <v>9.8863582667720398E-2</v>
      </c>
    </row>
    <row r="132" spans="18:20" x14ac:dyDescent="0.25">
      <c r="R132" t="s">
        <v>270</v>
      </c>
      <c r="S132">
        <v>-0.39704511220191002</v>
      </c>
      <c r="T132" s="1">
        <v>3.03455436556632E-7</v>
      </c>
    </row>
    <row r="133" spans="18:20" x14ac:dyDescent="0.25">
      <c r="R133" t="s">
        <v>271</v>
      </c>
      <c r="S133">
        <v>-9.1349046574532994E-3</v>
      </c>
      <c r="T133">
        <v>0.47013792071480798</v>
      </c>
    </row>
    <row r="134" spans="18:20" x14ac:dyDescent="0.25">
      <c r="R134" t="s">
        <v>272</v>
      </c>
      <c r="S134">
        <v>0.45971863967462401</v>
      </c>
      <c r="T134" s="1">
        <v>6.7947060074957601E-5</v>
      </c>
    </row>
    <row r="135" spans="18:20" x14ac:dyDescent="0.25">
      <c r="R135" t="s">
        <v>273</v>
      </c>
      <c r="S135">
        <v>-0.51993531996031195</v>
      </c>
      <c r="T135" s="1">
        <v>2.2533311335370899E-4</v>
      </c>
    </row>
    <row r="136" spans="18:20" x14ac:dyDescent="0.25">
      <c r="R136" t="s">
        <v>274</v>
      </c>
      <c r="S136">
        <v>0.23304905361429701</v>
      </c>
      <c r="T136">
        <v>7.2691195677443404E-3</v>
      </c>
    </row>
    <row r="137" spans="18:20" x14ac:dyDescent="0.25">
      <c r="R137" t="s">
        <v>275</v>
      </c>
      <c r="S137">
        <v>-0.24014489946274301</v>
      </c>
      <c r="T137">
        <v>4.7425018383180301E-3</v>
      </c>
    </row>
    <row r="138" spans="18:20" x14ac:dyDescent="0.25">
      <c r="R138" t="s">
        <v>276</v>
      </c>
      <c r="S138">
        <v>-0.139744902949404</v>
      </c>
      <c r="T138">
        <v>3.2845434765634798E-2</v>
      </c>
    </row>
    <row r="139" spans="18:20" x14ac:dyDescent="0.25">
      <c r="R139" t="s">
        <v>277</v>
      </c>
      <c r="S139">
        <v>0.24295641023286199</v>
      </c>
      <c r="T139">
        <v>1.5527417491453201E-3</v>
      </c>
    </row>
    <row r="140" spans="18:20" x14ac:dyDescent="0.25">
      <c r="R140" t="s">
        <v>278</v>
      </c>
      <c r="S140">
        <v>0.53146154555716196</v>
      </c>
      <c r="T140" s="1">
        <v>1.8074741414686399E-7</v>
      </c>
    </row>
    <row r="141" spans="18:20" x14ac:dyDescent="0.25">
      <c r="R141" t="s">
        <v>279</v>
      </c>
      <c r="S141">
        <v>0.23656561760001499</v>
      </c>
      <c r="T141">
        <v>2.1674832318424502E-3</v>
      </c>
    </row>
    <row r="142" spans="18:20" x14ac:dyDescent="0.25">
      <c r="R142" t="s">
        <v>280</v>
      </c>
      <c r="S142">
        <v>-0.32944653142151697</v>
      </c>
      <c r="T142" s="1">
        <v>6.8161421605605899E-4</v>
      </c>
    </row>
    <row r="143" spans="18:20" x14ac:dyDescent="0.25">
      <c r="R143" t="s">
        <v>281</v>
      </c>
      <c r="S143">
        <v>-0.24387449364519601</v>
      </c>
      <c r="T143">
        <v>1.24395422070333E-3</v>
      </c>
    </row>
    <row r="144" spans="18:20" x14ac:dyDescent="0.25">
      <c r="R144" t="s">
        <v>95</v>
      </c>
      <c r="S144">
        <v>-0.19889073653213701</v>
      </c>
      <c r="T144">
        <v>0.14670159380433201</v>
      </c>
    </row>
    <row r="145" spans="18:20" x14ac:dyDescent="0.25">
      <c r="R145" t="s">
        <v>96</v>
      </c>
      <c r="S145">
        <v>0.209139520434309</v>
      </c>
      <c r="T145">
        <v>0.14863805117103601</v>
      </c>
    </row>
    <row r="146" spans="18:20" x14ac:dyDescent="0.25">
      <c r="R146" t="s">
        <v>97</v>
      </c>
      <c r="S146">
        <v>-0.18154517302432899</v>
      </c>
      <c r="T146">
        <v>0.16793848716902399</v>
      </c>
    </row>
    <row r="147" spans="18:20" x14ac:dyDescent="0.25">
      <c r="R147" t="s">
        <v>98</v>
      </c>
      <c r="S147">
        <v>-0.532310536360037</v>
      </c>
      <c r="T147">
        <v>3.0017637564664999E-2</v>
      </c>
    </row>
    <row r="148" spans="18:20" x14ac:dyDescent="0.25">
      <c r="R148" t="s">
        <v>99</v>
      </c>
      <c r="S148">
        <v>4.7764984975210298E-2</v>
      </c>
      <c r="T148">
        <v>0.40047525110411702</v>
      </c>
    </row>
    <row r="149" spans="18:20" x14ac:dyDescent="0.25">
      <c r="R149" t="s">
        <v>100</v>
      </c>
      <c r="S149">
        <v>-0.188855993356111</v>
      </c>
      <c r="T149">
        <v>6.5592694239632696E-2</v>
      </c>
    </row>
    <row r="150" spans="18:20" x14ac:dyDescent="0.25">
      <c r="R150" t="s">
        <v>101</v>
      </c>
      <c r="S150">
        <v>-0.10020764293633699</v>
      </c>
      <c r="T150">
        <v>0.19643338988140599</v>
      </c>
    </row>
    <row r="151" spans="18:20" x14ac:dyDescent="0.25">
      <c r="R151" t="s">
        <v>102</v>
      </c>
      <c r="S151">
        <v>-9.4423791128574602E-3</v>
      </c>
      <c r="T151">
        <v>0.46781634466283001</v>
      </c>
    </row>
    <row r="152" spans="18:20" x14ac:dyDescent="0.25">
      <c r="R152" t="s">
        <v>103</v>
      </c>
      <c r="S152">
        <v>-0.51160666621559603</v>
      </c>
      <c r="T152" s="1">
        <v>9.7017897864237702E-4</v>
      </c>
    </row>
    <row r="153" spans="18:20" x14ac:dyDescent="0.25">
      <c r="R153" t="s">
        <v>104</v>
      </c>
      <c r="S153">
        <v>-3.9721234899232599E-2</v>
      </c>
      <c r="T153">
        <v>0.36408395037962799</v>
      </c>
    </row>
    <row r="154" spans="18:20" x14ac:dyDescent="0.25">
      <c r="R154" t="s">
        <v>105</v>
      </c>
      <c r="S154">
        <v>-0.36124992248483301</v>
      </c>
      <c r="T154">
        <v>3.7337132215494698E-3</v>
      </c>
    </row>
    <row r="155" spans="18:20" x14ac:dyDescent="0.25">
      <c r="R155" t="s">
        <v>106</v>
      </c>
      <c r="S155">
        <v>0.106258901101735</v>
      </c>
      <c r="T155">
        <v>0.22043217746346799</v>
      </c>
    </row>
    <row r="156" spans="18:20" x14ac:dyDescent="0.25">
      <c r="R156" t="s">
        <v>107</v>
      </c>
      <c r="S156">
        <v>-1.9134495337745899E-2</v>
      </c>
      <c r="T156">
        <v>0.442995906050974</v>
      </c>
    </row>
    <row r="157" spans="18:20" x14ac:dyDescent="0.25">
      <c r="R157" t="s">
        <v>108</v>
      </c>
      <c r="S157">
        <v>-0.47537945492476402</v>
      </c>
      <c r="T157">
        <v>3.4360675602175201E-3</v>
      </c>
    </row>
    <row r="158" spans="18:20" x14ac:dyDescent="0.25">
      <c r="R158" t="s">
        <v>109</v>
      </c>
      <c r="S158">
        <v>-8.9490346191082204E-2</v>
      </c>
      <c r="T158">
        <v>0.240447539461287</v>
      </c>
    </row>
    <row r="159" spans="18:20" x14ac:dyDescent="0.25">
      <c r="R159" t="s">
        <v>110</v>
      </c>
      <c r="S159">
        <v>-0.14075744663161699</v>
      </c>
      <c r="T159">
        <v>0.21166312514091101</v>
      </c>
    </row>
    <row r="160" spans="18:20" x14ac:dyDescent="0.25">
      <c r="R160" t="s">
        <v>111</v>
      </c>
      <c r="S160">
        <v>-0.13374432400956299</v>
      </c>
      <c r="T160">
        <v>0.26269999400690502</v>
      </c>
    </row>
    <row r="161" spans="18:20" x14ac:dyDescent="0.25">
      <c r="R161" t="s">
        <v>112</v>
      </c>
      <c r="S161">
        <v>-0.21519427110445699</v>
      </c>
      <c r="T161">
        <v>0.124784045429746</v>
      </c>
    </row>
    <row r="162" spans="18:20" x14ac:dyDescent="0.25">
      <c r="R162" t="s">
        <v>113</v>
      </c>
      <c r="S162">
        <v>-0.373566309658176</v>
      </c>
      <c r="T162">
        <v>8.7627635920220007E-2</v>
      </c>
    </row>
    <row r="163" spans="18:20" x14ac:dyDescent="0.25">
      <c r="R163" t="s">
        <v>114</v>
      </c>
      <c r="S163">
        <v>-5.6346536100425303E-2</v>
      </c>
      <c r="T163">
        <v>0.37148620774485303</v>
      </c>
    </row>
    <row r="164" spans="18:20" x14ac:dyDescent="0.25">
      <c r="R164" t="s">
        <v>115</v>
      </c>
      <c r="S164">
        <v>0.168014843790321</v>
      </c>
      <c r="T164">
        <v>0.21546007569929701</v>
      </c>
    </row>
    <row r="165" spans="18:20" x14ac:dyDescent="0.25">
      <c r="R165" t="s">
        <v>116</v>
      </c>
      <c r="S165">
        <v>0.13882999897163101</v>
      </c>
      <c r="T165">
        <v>0.25202065084674302</v>
      </c>
    </row>
    <row r="166" spans="18:20" x14ac:dyDescent="0.25">
      <c r="R166" t="s">
        <v>117</v>
      </c>
      <c r="S166">
        <v>0.18342827540489101</v>
      </c>
      <c r="T166">
        <v>0.184366988061546</v>
      </c>
    </row>
    <row r="167" spans="18:20" x14ac:dyDescent="0.25">
      <c r="R167" t="s">
        <v>118</v>
      </c>
      <c r="S167">
        <v>-0.64639659527335902</v>
      </c>
      <c r="T167">
        <v>1.26280760606261E-2</v>
      </c>
    </row>
    <row r="168" spans="18:20" x14ac:dyDescent="0.25">
      <c r="R168" t="s">
        <v>119</v>
      </c>
      <c r="S168">
        <v>-0.116961533677947</v>
      </c>
      <c r="T168">
        <v>0.27872851709033902</v>
      </c>
    </row>
    <row r="169" spans="18:20" x14ac:dyDescent="0.25">
      <c r="R169" t="s">
        <v>120</v>
      </c>
      <c r="S169">
        <v>0.35643954636693398</v>
      </c>
      <c r="T169">
        <v>0</v>
      </c>
    </row>
    <row r="170" spans="18:20" x14ac:dyDescent="0.25">
      <c r="R170" t="s">
        <v>121</v>
      </c>
      <c r="S170">
        <v>0.42819602826213399</v>
      </c>
      <c r="T170" s="1">
        <v>4.1310542431283102E-8</v>
      </c>
    </row>
    <row r="171" spans="18:20" x14ac:dyDescent="0.25">
      <c r="R171" t="s">
        <v>122</v>
      </c>
      <c r="S171">
        <v>0.43799389254051901</v>
      </c>
      <c r="T171" s="1">
        <v>3.8502534494000399E-13</v>
      </c>
    </row>
    <row r="172" spans="18:20" x14ac:dyDescent="0.25">
      <c r="R172" t="s">
        <v>123</v>
      </c>
      <c r="S172">
        <v>0.52546664766779305</v>
      </c>
      <c r="T172">
        <v>0</v>
      </c>
    </row>
    <row r="173" spans="18:20" x14ac:dyDescent="0.25">
      <c r="R173" t="s">
        <v>124</v>
      </c>
      <c r="S173">
        <v>0.43028272829435699</v>
      </c>
      <c r="T173" s="1">
        <v>1.6987300455184501E-11</v>
      </c>
    </row>
    <row r="174" spans="18:20" x14ac:dyDescent="0.25">
      <c r="R174" t="s">
        <v>125</v>
      </c>
      <c r="S174">
        <v>0.81917905141168301</v>
      </c>
      <c r="T174">
        <v>0</v>
      </c>
    </row>
    <row r="175" spans="18:20" x14ac:dyDescent="0.25">
      <c r="R175" t="s">
        <v>126</v>
      </c>
      <c r="S175">
        <v>0.62408656720095002</v>
      </c>
      <c r="T175">
        <v>0</v>
      </c>
    </row>
    <row r="176" spans="18:20" x14ac:dyDescent="0.25">
      <c r="R176" t="s">
        <v>127</v>
      </c>
      <c r="S176">
        <v>0.39026401816586898</v>
      </c>
      <c r="T176">
        <v>0</v>
      </c>
    </row>
    <row r="177" spans="18:20" x14ac:dyDescent="0.25">
      <c r="R177" t="s">
        <v>128</v>
      </c>
      <c r="S177">
        <v>-0.54473630208704504</v>
      </c>
      <c r="T177">
        <v>0</v>
      </c>
    </row>
    <row r="178" spans="18:20" x14ac:dyDescent="0.25">
      <c r="R178" t="s">
        <v>129</v>
      </c>
      <c r="S178">
        <v>0.56641332086140095</v>
      </c>
      <c r="T178">
        <v>0</v>
      </c>
    </row>
    <row r="179" spans="18:20" x14ac:dyDescent="0.25">
      <c r="R179" t="s">
        <v>130</v>
      </c>
      <c r="S179">
        <v>-0.35174271298002002</v>
      </c>
      <c r="T179">
        <v>0</v>
      </c>
    </row>
    <row r="180" spans="18:20" x14ac:dyDescent="0.25">
      <c r="R180" t="s">
        <v>131</v>
      </c>
      <c r="S180">
        <v>0.48454750923155798</v>
      </c>
      <c r="T180">
        <v>0</v>
      </c>
    </row>
    <row r="181" spans="18:20" x14ac:dyDescent="0.25">
      <c r="R181" t="s">
        <v>132</v>
      </c>
      <c r="S181">
        <v>0.45436076502692901</v>
      </c>
      <c r="T181" s="1">
        <v>5.7625499927382804E-9</v>
      </c>
    </row>
    <row r="182" spans="18:20" x14ac:dyDescent="0.25">
      <c r="R182" t="s">
        <v>133</v>
      </c>
      <c r="S182">
        <v>-0.56634438464148795</v>
      </c>
      <c r="T182">
        <v>0</v>
      </c>
    </row>
    <row r="183" spans="18:20" x14ac:dyDescent="0.25">
      <c r="R183" t="s">
        <v>134</v>
      </c>
      <c r="S183">
        <v>0.63563461809579902</v>
      </c>
      <c r="T183">
        <v>0</v>
      </c>
    </row>
    <row r="184" spans="18:20" x14ac:dyDescent="0.25">
      <c r="R184" t="s">
        <v>135</v>
      </c>
      <c r="S184">
        <v>0.34506382641191802</v>
      </c>
      <c r="T184">
        <v>0</v>
      </c>
    </row>
    <row r="185" spans="18:20" x14ac:dyDescent="0.25">
      <c r="R185" t="s">
        <v>136</v>
      </c>
      <c r="S185">
        <v>0.296819773881212</v>
      </c>
      <c r="T185" s="1">
        <v>2.2204460492503101E-16</v>
      </c>
    </row>
    <row r="186" spans="18:20" x14ac:dyDescent="0.25">
      <c r="R186" t="s">
        <v>137</v>
      </c>
      <c r="S186">
        <v>0.41732585135275702</v>
      </c>
      <c r="T186">
        <v>0</v>
      </c>
    </row>
    <row r="187" spans="18:20" x14ac:dyDescent="0.25">
      <c r="R187" t="s">
        <v>138</v>
      </c>
      <c r="S187">
        <v>0.60273357629863999</v>
      </c>
      <c r="T187">
        <v>0</v>
      </c>
    </row>
    <row r="188" spans="18:20" x14ac:dyDescent="0.25">
      <c r="R188" t="s">
        <v>139</v>
      </c>
      <c r="S188">
        <v>0.80643565096288194</v>
      </c>
      <c r="T188">
        <v>0</v>
      </c>
    </row>
    <row r="189" spans="18:20" x14ac:dyDescent="0.25">
      <c r="R189" t="s">
        <v>140</v>
      </c>
      <c r="S189">
        <v>0.53445959822507905</v>
      </c>
      <c r="T189" s="1">
        <v>9.8476782284251297E-14</v>
      </c>
    </row>
    <row r="190" spans="18:20" x14ac:dyDescent="0.25">
      <c r="R190" t="s">
        <v>141</v>
      </c>
      <c r="S190">
        <v>-0.35158652918664002</v>
      </c>
      <c r="T190">
        <v>0</v>
      </c>
    </row>
    <row r="191" spans="18:20" x14ac:dyDescent="0.25">
      <c r="R191" t="s">
        <v>142</v>
      </c>
      <c r="S191">
        <v>0.23213312167428099</v>
      </c>
      <c r="T191" s="1">
        <v>2.22673202210366E-7</v>
      </c>
    </row>
    <row r="192" spans="18:20" x14ac:dyDescent="0.25">
      <c r="R192" t="s">
        <v>143</v>
      </c>
      <c r="S192">
        <v>0.93215180763462802</v>
      </c>
      <c r="T192">
        <v>0</v>
      </c>
    </row>
    <row r="193" spans="18:20" x14ac:dyDescent="0.25">
      <c r="R193" t="s">
        <v>144</v>
      </c>
      <c r="S193">
        <v>0.89322047182657205</v>
      </c>
      <c r="T193">
        <v>0</v>
      </c>
    </row>
    <row r="194" spans="18:20" x14ac:dyDescent="0.25">
      <c r="R194" t="s">
        <v>145</v>
      </c>
      <c r="S194">
        <v>0.89536057226917398</v>
      </c>
      <c r="T194">
        <v>0</v>
      </c>
    </row>
    <row r="195" spans="18:20" x14ac:dyDescent="0.25">
      <c r="R195" t="s">
        <v>146</v>
      </c>
      <c r="S195">
        <v>0.83543171802917504</v>
      </c>
      <c r="T195">
        <v>0</v>
      </c>
    </row>
    <row r="196" spans="18:20" x14ac:dyDescent="0.25">
      <c r="R196" t="s">
        <v>147</v>
      </c>
      <c r="S196">
        <v>0.89920207655233597</v>
      </c>
      <c r="T196">
        <v>0</v>
      </c>
    </row>
    <row r="197" spans="18:20" x14ac:dyDescent="0.25">
      <c r="R197" t="s">
        <v>148</v>
      </c>
      <c r="S197">
        <v>0.50867921221832302</v>
      </c>
      <c r="T197">
        <v>0</v>
      </c>
    </row>
    <row r="198" spans="18:20" x14ac:dyDescent="0.25">
      <c r="R198" t="s">
        <v>149</v>
      </c>
      <c r="S198">
        <v>0.75780383473969304</v>
      </c>
      <c r="T198">
        <v>0</v>
      </c>
    </row>
    <row r="199" spans="18:20" x14ac:dyDescent="0.25">
      <c r="R199" t="s">
        <v>150</v>
      </c>
      <c r="S199">
        <v>0.91780963072259603</v>
      </c>
      <c r="T199">
        <v>0</v>
      </c>
    </row>
    <row r="200" spans="18:20" x14ac:dyDescent="0.25">
      <c r="R200" t="s">
        <v>151</v>
      </c>
      <c r="S200">
        <v>0.821855498454652</v>
      </c>
      <c r="T200">
        <v>0</v>
      </c>
    </row>
    <row r="201" spans="18:20" x14ac:dyDescent="0.25">
      <c r="R201" t="s">
        <v>152</v>
      </c>
      <c r="S201">
        <v>0.81784766588680202</v>
      </c>
      <c r="T201">
        <v>0</v>
      </c>
    </row>
    <row r="202" spans="18:20" x14ac:dyDescent="0.25">
      <c r="R202" t="s">
        <v>153</v>
      </c>
      <c r="S202">
        <v>0.92962490672123999</v>
      </c>
      <c r="T202">
        <v>0</v>
      </c>
    </row>
    <row r="203" spans="18:20" x14ac:dyDescent="0.25">
      <c r="R203" t="s">
        <v>154</v>
      </c>
      <c r="S203">
        <v>0.86199109553657904</v>
      </c>
      <c r="T203">
        <v>0</v>
      </c>
    </row>
    <row r="204" spans="18:20" x14ac:dyDescent="0.25">
      <c r="R204" t="s">
        <v>155</v>
      </c>
      <c r="S204">
        <v>0.87891533640110897</v>
      </c>
      <c r="T204">
        <v>0</v>
      </c>
    </row>
    <row r="205" spans="18:20" x14ac:dyDescent="0.25">
      <c r="R205" t="s">
        <v>156</v>
      </c>
      <c r="S205">
        <v>0.80576325126491699</v>
      </c>
      <c r="T205">
        <v>0</v>
      </c>
    </row>
    <row r="206" spans="18:20" x14ac:dyDescent="0.25">
      <c r="R206" t="s">
        <v>157</v>
      </c>
      <c r="S206">
        <v>0.76478331736937799</v>
      </c>
      <c r="T206">
        <v>0</v>
      </c>
    </row>
    <row r="207" spans="18:20" x14ac:dyDescent="0.25">
      <c r="R207" t="s">
        <v>158</v>
      </c>
      <c r="S207">
        <v>0.93235161626202301</v>
      </c>
      <c r="T207">
        <v>0</v>
      </c>
    </row>
    <row r="208" spans="18:20" x14ac:dyDescent="0.25">
      <c r="R208" t="s">
        <v>159</v>
      </c>
      <c r="S208">
        <v>0.95333313572100498</v>
      </c>
      <c r="T208">
        <v>0</v>
      </c>
    </row>
    <row r="209" spans="18:20" x14ac:dyDescent="0.25">
      <c r="R209" t="s">
        <v>160</v>
      </c>
      <c r="S209">
        <v>0.90586896845675002</v>
      </c>
      <c r="T209">
        <v>0</v>
      </c>
    </row>
    <row r="210" spans="18:20" x14ac:dyDescent="0.25">
      <c r="R210" t="s">
        <v>161</v>
      </c>
      <c r="S210">
        <v>0.79162256080158799</v>
      </c>
      <c r="T210">
        <v>0</v>
      </c>
    </row>
    <row r="211" spans="18:20" x14ac:dyDescent="0.25">
      <c r="R211" t="s">
        <v>162</v>
      </c>
      <c r="S211">
        <v>0.53067981143705401</v>
      </c>
      <c r="T211">
        <v>0</v>
      </c>
    </row>
    <row r="212" spans="18:20" x14ac:dyDescent="0.25">
      <c r="R212" t="s">
        <v>163</v>
      </c>
      <c r="S212">
        <v>0.83970015213876703</v>
      </c>
      <c r="T212">
        <v>0</v>
      </c>
    </row>
    <row r="213" spans="18:20" x14ac:dyDescent="0.25">
      <c r="R213" t="s">
        <v>164</v>
      </c>
      <c r="S213">
        <v>0.92968884979945698</v>
      </c>
      <c r="T213">
        <v>0</v>
      </c>
    </row>
    <row r="214" spans="18:20" x14ac:dyDescent="0.25">
      <c r="R214" t="s">
        <v>165</v>
      </c>
      <c r="S214">
        <v>0.97144397338587996</v>
      </c>
      <c r="T214">
        <v>0</v>
      </c>
    </row>
  </sheetData>
  <conditionalFormatting sqref="C3:G30">
    <cfRule type="notContainsText" dxfId="9" priority="5" stopIfTrue="1" operator="notContains" text="~*">
      <formula>ISERROR(SEARCH("~*",C3))</formula>
    </cfRule>
  </conditionalFormatting>
  <conditionalFormatting sqref="C34:G47">
    <cfRule type="notContainsText" dxfId="7" priority="1" stopIfTrue="1" operator="notContains" text="~*">
      <formula>ISERROR(SEARCH("~*",C34))</formula>
    </cfRule>
  </conditionalFormatting>
  <conditionalFormatting sqref="K3:P25">
    <cfRule type="notContainsText" dxfId="5" priority="3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046AEE4-7585-465E-9086-6C94806D76F3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C3:G30</xm:sqref>
        </x14:conditionalFormatting>
        <x14:conditionalFormatting xmlns:xm="http://schemas.microsoft.com/office/excel/2006/main">
          <x14:cfRule type="containsText" priority="2" operator="containsText" id="{EC728813-6E81-4ED0-AD1A-9ABF820F9D34}">
            <xm:f>NOT(ISERROR(SEARCH("-",C34)))</xm:f>
            <xm:f>"-"</xm:f>
            <x14:dxf>
              <font>
                <color theme="5" tint="-0.499984740745262"/>
              </font>
            </x14:dxf>
          </x14:cfRule>
          <xm:sqref>C34:G47</xm:sqref>
        </x14:conditionalFormatting>
        <x14:conditionalFormatting xmlns:xm="http://schemas.microsoft.com/office/excel/2006/main">
          <x14:cfRule type="containsText" priority="4" operator="containsText" id="{CFEB121A-C27D-4E33-89B5-502A2A972DE7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EA12-5F72-48CF-AA6F-0136D3BEB8ED}">
  <dimension ref="A1:AN198"/>
  <sheetViews>
    <sheetView zoomScaleNormal="100" workbookViewId="0">
      <selection activeCell="D23" sqref="D23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T2" t="s">
        <v>297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13" si="0">TEXT(AD3,"0.000")&amp;AJ3</f>
        <v xml:space="preserve">-1.137 *  </v>
      </c>
      <c r="D3" s="3" t="str">
        <f t="shared" si="0"/>
        <v>-2.324 ***</v>
      </c>
      <c r="E3" s="3" t="str">
        <f t="shared" si="0"/>
        <v>-2.037 ***</v>
      </c>
      <c r="F3" s="3" t="str">
        <f t="shared" si="0"/>
        <v>-2.645 ***</v>
      </c>
      <c r="G3" s="3" t="str">
        <f t="shared" si="0"/>
        <v>-3.150 ***</v>
      </c>
      <c r="I3" t="s">
        <v>198</v>
      </c>
      <c r="J3" s="5" t="s">
        <v>232</v>
      </c>
      <c r="K3" s="3" t="str">
        <f>TEXT(AD28,"0.000")&amp;AJ28</f>
        <v>0.353 ***</v>
      </c>
      <c r="L3" s="3" t="str">
        <f>TEXT(AE28,"0.000")&amp;AK28</f>
        <v>0.934 ***</v>
      </c>
      <c r="M3" s="3"/>
      <c r="N3" s="3"/>
      <c r="O3" s="3"/>
      <c r="P3" s="3"/>
      <c r="R3" t="s">
        <v>0</v>
      </c>
      <c r="S3">
        <v>-1.13739812967637</v>
      </c>
      <c r="T3">
        <v>8.0552286172463794E-2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H13" si="1">ROUND(_xlfn.XLOOKUP(X3,$R:$R,$S:$S,0),3)</f>
        <v>-1.137</v>
      </c>
      <c r="AE3" s="6">
        <f t="shared" si="1"/>
        <v>-2.3239999999999998</v>
      </c>
      <c r="AF3" s="6">
        <f t="shared" si="1"/>
        <v>-2.0369999999999999</v>
      </c>
      <c r="AG3" s="6">
        <f t="shared" si="1"/>
        <v>-2.645</v>
      </c>
      <c r="AH3" s="6">
        <f t="shared" si="1"/>
        <v>-3.15</v>
      </c>
      <c r="AJ3" t="str">
        <f t="shared" ref="AJ3:AN3" si="2">IF(_xlfn.XLOOKUP(X3,$R:$R,$T:$T,0)&lt;0.01, " ***",IF(_xlfn.XLOOKUP(X3,$R:$R,$T:$T,0)&lt;0.05, " ** ",IF(_xlfn.XLOOKUP(X3,$R:$R,$T:$T,0)&lt;0.1, " *  ","    ")))</f>
        <v xml:space="preserve"> *  </v>
      </c>
      <c r="AK3" t="str">
        <f t="shared" si="2"/>
        <v xml:space="preserve"> ***</v>
      </c>
      <c r="AL3" t="str">
        <f t="shared" si="2"/>
        <v xml:space="preserve"> ***</v>
      </c>
      <c r="AM3" t="str">
        <f t="shared" si="2"/>
        <v xml:space="preserve"> ***</v>
      </c>
      <c r="AN3" t="str">
        <f t="shared" si="2"/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-0.192    </v>
      </c>
      <c r="D4" s="3" t="str">
        <f t="shared" si="0"/>
        <v>-0.503 ***</v>
      </c>
      <c r="E4" s="3" t="str">
        <f t="shared" si="0"/>
        <v xml:space="preserve">-0.091    </v>
      </c>
      <c r="F4" s="3" t="str">
        <f t="shared" si="0"/>
        <v xml:space="preserve">-0.199    </v>
      </c>
      <c r="G4" s="3" t="str">
        <f t="shared" si="0"/>
        <v xml:space="preserve">-0.397    </v>
      </c>
      <c r="I4" t="s">
        <v>199</v>
      </c>
      <c r="J4" s="5" t="s">
        <v>233</v>
      </c>
      <c r="K4" s="3" t="str">
        <f>TEXT(AD29,"0.000")&amp;AJ29</f>
        <v>0.446 ***</v>
      </c>
      <c r="L4" s="3" t="str">
        <f>TEXT(AE29,"0.000")&amp;AK29</f>
        <v>0.885 ***</v>
      </c>
      <c r="M4" s="3"/>
      <c r="N4" s="3"/>
      <c r="O4" s="3"/>
      <c r="P4" s="3"/>
      <c r="R4" t="s">
        <v>1</v>
      </c>
      <c r="S4">
        <v>-2.3242450953024401</v>
      </c>
      <c r="T4" s="1">
        <v>1.16574226527443E-6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1"/>
        <v>-0.192</v>
      </c>
      <c r="AE4" s="6">
        <f t="shared" si="1"/>
        <v>-0.503</v>
      </c>
      <c r="AF4" s="6">
        <f t="shared" si="1"/>
        <v>-9.0999999999999998E-2</v>
      </c>
      <c r="AG4" s="6">
        <f t="shared" si="1"/>
        <v>-0.19900000000000001</v>
      </c>
      <c r="AH4" s="6">
        <f t="shared" si="1"/>
        <v>-0.39700000000000002</v>
      </c>
      <c r="AJ4" t="str">
        <f t="shared" ref="AJ4:AJ13" si="3">IF(_xlfn.XLOOKUP(X4,$R:$R,$T:$T,0)&lt;0.01, " ***",IF(_xlfn.XLOOKUP(X4,$R:$R,$T:$T,0)&lt;0.05, " ** ",IF(_xlfn.XLOOKUP(X4,$R:$R,$T:$T,0)&lt;0.1, " *  ","    ")))</f>
        <v xml:space="preserve">    </v>
      </c>
      <c r="AK4" t="str">
        <f t="shared" ref="AK4:AK13" si="4">IF(_xlfn.XLOOKUP(Y4,$R:$R,$T:$T,0)&lt;0.01, " ***",IF(_xlfn.XLOOKUP(Y4,$R:$R,$T:$T,0)&lt;0.05, " ** ",IF(_xlfn.XLOOKUP(Y4,$R:$R,$T:$T,0)&lt;0.1, " *  ","    ")))</f>
        <v xml:space="preserve"> ***</v>
      </c>
      <c r="AL4" t="str">
        <f t="shared" ref="AL4:AL13" si="5">IF(_xlfn.XLOOKUP(Z4,$R:$R,$T:$T,0)&lt;0.01, " ***",IF(_xlfn.XLOOKUP(Z4,$R:$R,$T:$T,0)&lt;0.05, " ** ",IF(_xlfn.XLOOKUP(Z4,$R:$R,$T:$T,0)&lt;0.1, " *  ","    ")))</f>
        <v xml:space="preserve">    </v>
      </c>
      <c r="AM4" t="str">
        <f t="shared" ref="AM4:AM13" si="6">IF(_xlfn.XLOOKUP(AA4,$R:$R,$T:$T,0)&lt;0.01, " ***",IF(_xlfn.XLOOKUP(AA4,$R:$R,$T:$T,0)&lt;0.05, " ** ",IF(_xlfn.XLOOKUP(AA4,$R:$R,$T:$T,0)&lt;0.1, " *  ","    ")))</f>
        <v xml:space="preserve">    </v>
      </c>
      <c r="AN4" t="str">
        <f t="shared" ref="AN4:AN13" si="7">IF(_xlfn.XLOOKUP(AB4,$R:$R,$T:$T,0)&lt;0.01, " ***",IF(_xlfn.XLOOKUP(AB4,$R:$R,$T:$T,0)&lt;0.05, " ** ",IF(_xlfn.XLOOKUP(AB4,$R:$R,$T:$T,0)&lt;0.1, " *  ","    ")))</f>
        <v xml:space="preserve">    </v>
      </c>
    </row>
    <row r="5" spans="1:40" x14ac:dyDescent="0.25">
      <c r="B5" t="s">
        <v>169</v>
      </c>
      <c r="C5" s="3" t="str">
        <f t="shared" si="0"/>
        <v xml:space="preserve">-0.056    </v>
      </c>
      <c r="D5" s="3" t="str">
        <f t="shared" si="0"/>
        <v xml:space="preserve">0.125    </v>
      </c>
      <c r="E5" s="3" t="str">
        <f t="shared" si="0"/>
        <v xml:space="preserve">0.300    </v>
      </c>
      <c r="F5" s="3" t="str">
        <f t="shared" si="0"/>
        <v xml:space="preserve">-0.074    </v>
      </c>
      <c r="G5" s="3" t="str">
        <f t="shared" si="0"/>
        <v xml:space="preserve">0.240    </v>
      </c>
      <c r="I5" t="s">
        <v>200</v>
      </c>
      <c r="J5" s="5" t="s">
        <v>231</v>
      </c>
      <c r="K5" s="3" t="str">
        <f>TEXT(AD30,"0.000")&amp;AJ30</f>
        <v>0.445 ***</v>
      </c>
      <c r="L5" s="3" t="str">
        <f>TEXT(AE30,"0.000")&amp;AK30</f>
        <v>0.892 ***</v>
      </c>
      <c r="M5" s="3"/>
      <c r="N5" s="3"/>
      <c r="O5" s="3"/>
      <c r="P5" s="3"/>
      <c r="R5" t="s">
        <v>2</v>
      </c>
      <c r="S5">
        <v>-2.0367264244822199</v>
      </c>
      <c r="T5" s="1">
        <v>3.675052534301E-4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1"/>
        <v>-5.6000000000000001E-2</v>
      </c>
      <c r="AE5" s="6">
        <f t="shared" si="1"/>
        <v>0.125</v>
      </c>
      <c r="AF5" s="6">
        <f t="shared" si="1"/>
        <v>0.3</v>
      </c>
      <c r="AG5" s="6">
        <f t="shared" si="1"/>
        <v>-7.3999999999999996E-2</v>
      </c>
      <c r="AH5" s="6">
        <f t="shared" si="1"/>
        <v>0.24</v>
      </c>
      <c r="AJ5" t="str">
        <f t="shared" si="3"/>
        <v xml:space="preserve">    </v>
      </c>
      <c r="AK5" t="str">
        <f t="shared" si="4"/>
        <v xml:space="preserve">    </v>
      </c>
      <c r="AL5" t="str">
        <f t="shared" si="5"/>
        <v xml:space="preserve">    </v>
      </c>
      <c r="AM5" t="str">
        <f t="shared" si="6"/>
        <v xml:space="preserve">    </v>
      </c>
      <c r="AN5" t="str">
        <f t="shared" si="7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0.186    </v>
      </c>
      <c r="D6" s="3" t="str">
        <f t="shared" si="0"/>
        <v xml:space="preserve">0.134    </v>
      </c>
      <c r="E6" s="3" t="str">
        <f t="shared" si="0"/>
        <v>0.578 ***</v>
      </c>
      <c r="F6" s="3" t="str">
        <f t="shared" si="0"/>
        <v xml:space="preserve">-0.190    </v>
      </c>
      <c r="G6" s="3" t="str">
        <f t="shared" si="0"/>
        <v xml:space="preserve">0.304    </v>
      </c>
      <c r="I6" t="s">
        <v>201</v>
      </c>
      <c r="J6" s="5" t="s">
        <v>229</v>
      </c>
      <c r="K6" s="3" t="str">
        <f>TEXT(AD31,"0.000")&amp;AJ31</f>
        <v>0.526 ***</v>
      </c>
      <c r="L6" s="3" t="str">
        <f>TEXT(AE31,"0.000")&amp;AK31</f>
        <v>0.836 ***</v>
      </c>
      <c r="M6" s="3"/>
      <c r="N6" s="3"/>
      <c r="O6" s="3"/>
      <c r="P6" s="3"/>
      <c r="R6" t="s">
        <v>3</v>
      </c>
      <c r="S6">
        <v>-2.6448088047876701</v>
      </c>
      <c r="T6">
        <v>3.3988014164569799E-3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1"/>
        <v>0.186</v>
      </c>
      <c r="AE6" s="6">
        <f t="shared" si="1"/>
        <v>0.13400000000000001</v>
      </c>
      <c r="AF6" s="6">
        <f t="shared" si="1"/>
        <v>0.57799999999999996</v>
      </c>
      <c r="AG6" s="6">
        <f t="shared" si="1"/>
        <v>-0.19</v>
      </c>
      <c r="AH6" s="6">
        <f t="shared" si="1"/>
        <v>0.30399999999999999</v>
      </c>
      <c r="AJ6" t="str">
        <f t="shared" si="3"/>
        <v xml:space="preserve">    </v>
      </c>
      <c r="AK6" t="str">
        <f t="shared" si="4"/>
        <v xml:space="preserve">    </v>
      </c>
      <c r="AL6" t="str">
        <f t="shared" si="5"/>
        <v xml:space="preserve"> ***</v>
      </c>
      <c r="AM6" t="str">
        <f t="shared" si="6"/>
        <v xml:space="preserve">    </v>
      </c>
      <c r="AN6" t="str">
        <f t="shared" si="7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-0.055    </v>
      </c>
      <c r="D7" s="3" t="str">
        <f t="shared" si="0"/>
        <v>-0.747 ***</v>
      </c>
      <c r="E7" s="3" t="str">
        <f t="shared" si="0"/>
        <v xml:space="preserve">0.032    </v>
      </c>
      <c r="F7" s="3" t="str">
        <f t="shared" si="0"/>
        <v xml:space="preserve">0.008    </v>
      </c>
      <c r="G7" s="3" t="str">
        <f t="shared" si="0"/>
        <v xml:space="preserve">0.374    </v>
      </c>
      <c r="I7" t="s">
        <v>202</v>
      </c>
      <c r="J7" s="5" t="s">
        <v>231</v>
      </c>
      <c r="K7" s="3" t="str">
        <f>TEXT(AD32,"0.000")&amp;AJ32</f>
        <v>0.433 ***</v>
      </c>
      <c r="L7" s="3" t="str">
        <f>TEXT(AE32,"0.000")&amp;AK32</f>
        <v>0.898 ***</v>
      </c>
      <c r="M7" s="3"/>
      <c r="N7" s="3"/>
      <c r="O7" s="3"/>
      <c r="P7" s="3"/>
      <c r="R7" t="s">
        <v>4</v>
      </c>
      <c r="S7">
        <v>-3.1495817594252302</v>
      </c>
      <c r="T7">
        <v>4.52593752982966E-3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1"/>
        <v>-5.5E-2</v>
      </c>
      <c r="AE7" s="6">
        <f t="shared" si="1"/>
        <v>-0.747</v>
      </c>
      <c r="AF7" s="6">
        <f t="shared" si="1"/>
        <v>3.2000000000000001E-2</v>
      </c>
      <c r="AG7" s="6">
        <f t="shared" si="1"/>
        <v>8.0000000000000002E-3</v>
      </c>
      <c r="AH7" s="6">
        <f t="shared" si="1"/>
        <v>0.374</v>
      </c>
      <c r="AJ7" t="str">
        <f t="shared" si="3"/>
        <v xml:space="preserve">    </v>
      </c>
      <c r="AK7" t="str">
        <f t="shared" si="4"/>
        <v xml:space="preserve"> ***</v>
      </c>
      <c r="AL7" t="str">
        <f t="shared" si="5"/>
        <v xml:space="preserve">    </v>
      </c>
      <c r="AM7" t="str">
        <f t="shared" si="6"/>
        <v xml:space="preserve">    </v>
      </c>
      <c r="AN7" t="str">
        <f t="shared" si="7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-0.290    </v>
      </c>
      <c r="D8" s="3" t="str">
        <f t="shared" si="0"/>
        <v xml:space="preserve">0.405    </v>
      </c>
      <c r="E8" s="3" t="str">
        <f t="shared" si="0"/>
        <v xml:space="preserve">-0.328    </v>
      </c>
      <c r="F8" s="3" t="str">
        <f t="shared" si="0"/>
        <v xml:space="preserve">-0.154    </v>
      </c>
      <c r="G8" s="3" t="str">
        <f t="shared" si="0"/>
        <v xml:space="preserve">-0.502    </v>
      </c>
      <c r="I8" t="s">
        <v>203</v>
      </c>
      <c r="J8" s="5" t="s">
        <v>283</v>
      </c>
      <c r="K8" s="3" t="str">
        <f>TEXT(AD33,"0.000")&amp;AJ33</f>
        <v>0.823 ***</v>
      </c>
      <c r="L8" s="3" t="str">
        <f>TEXT(AE33,"0.000")&amp;AK33</f>
        <v>0.502 ***</v>
      </c>
      <c r="M8" s="3"/>
      <c r="N8" s="3"/>
      <c r="O8" s="3"/>
      <c r="P8" s="3"/>
      <c r="R8" t="s">
        <v>5</v>
      </c>
      <c r="S8">
        <v>-0.19155284913234799</v>
      </c>
      <c r="T8">
        <v>0.30281565647879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1"/>
        <v>-0.28999999999999998</v>
      </c>
      <c r="AE8" s="6">
        <f t="shared" si="1"/>
        <v>0.40500000000000003</v>
      </c>
      <c r="AF8" s="6">
        <f t="shared" si="1"/>
        <v>-0.32800000000000001</v>
      </c>
      <c r="AG8" s="6">
        <f t="shared" si="1"/>
        <v>-0.154</v>
      </c>
      <c r="AH8" s="6">
        <f t="shared" si="1"/>
        <v>-0.502</v>
      </c>
      <c r="AJ8" t="str">
        <f t="shared" si="3"/>
        <v xml:space="preserve">    </v>
      </c>
      <c r="AK8" t="str">
        <f t="shared" si="4"/>
        <v xml:space="preserve">    </v>
      </c>
      <c r="AL8" t="str">
        <f t="shared" si="5"/>
        <v xml:space="preserve">    </v>
      </c>
      <c r="AM8" t="str">
        <f t="shared" si="6"/>
        <v xml:space="preserve">    </v>
      </c>
      <c r="AN8" t="str">
        <f t="shared" si="7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0.445    </v>
      </c>
      <c r="D9" s="3" t="str">
        <f t="shared" si="0"/>
        <v>0.725 ***</v>
      </c>
      <c r="E9" s="3" t="str">
        <f t="shared" si="0"/>
        <v xml:space="preserve">-0.656 *  </v>
      </c>
      <c r="F9" s="3" t="str">
        <f t="shared" si="0"/>
        <v xml:space="preserve">-0.499    </v>
      </c>
      <c r="G9" s="3" t="str">
        <f t="shared" si="0"/>
        <v xml:space="preserve">-0.786    </v>
      </c>
      <c r="I9" t="s">
        <v>204</v>
      </c>
      <c r="J9" s="5" t="s">
        <v>229</v>
      </c>
      <c r="K9" s="3" t="str">
        <f>TEXT(AD34,"0.000")&amp;AJ34</f>
        <v>0.622 ***</v>
      </c>
      <c r="L9" s="3" t="str">
        <f>TEXT(AE34,"0.000")&amp;AK34</f>
        <v>0.760 ***</v>
      </c>
      <c r="M9" s="3"/>
      <c r="N9" s="3"/>
      <c r="O9" s="3"/>
      <c r="P9" s="3"/>
      <c r="R9" t="s">
        <v>6</v>
      </c>
      <c r="S9">
        <v>-5.6408708087799797E-2</v>
      </c>
      <c r="T9">
        <v>0.43916124857761701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1"/>
        <v>0.44500000000000001</v>
      </c>
      <c r="AE9" s="6">
        <f t="shared" si="1"/>
        <v>0.72499999999999998</v>
      </c>
      <c r="AF9" s="6">
        <f t="shared" si="1"/>
        <v>-0.65600000000000003</v>
      </c>
      <c r="AG9" s="6">
        <f t="shared" si="1"/>
        <v>-0.499</v>
      </c>
      <c r="AH9" s="6">
        <f t="shared" si="1"/>
        <v>-0.78600000000000003</v>
      </c>
      <c r="AJ9" t="str">
        <f t="shared" si="3"/>
        <v xml:space="preserve">    </v>
      </c>
      <c r="AK9" t="str">
        <f t="shared" si="4"/>
        <v xml:space="preserve"> ***</v>
      </c>
      <c r="AL9" t="str">
        <f t="shared" si="5"/>
        <v xml:space="preserve"> *  </v>
      </c>
      <c r="AM9" t="str">
        <f t="shared" si="6"/>
        <v xml:space="preserve">    </v>
      </c>
      <c r="AN9" t="str">
        <f t="shared" si="7"/>
        <v xml:space="preserve">    </v>
      </c>
    </row>
    <row r="10" spans="1:40" x14ac:dyDescent="0.25">
      <c r="B10" t="s">
        <v>178</v>
      </c>
      <c r="C10" s="3" t="str">
        <f t="shared" si="0"/>
        <v xml:space="preserve">0.409    </v>
      </c>
      <c r="D10" s="3" t="str">
        <f t="shared" si="0"/>
        <v>0.594 ***</v>
      </c>
      <c r="E10" s="3" t="str">
        <f t="shared" si="0"/>
        <v xml:space="preserve">0.003    </v>
      </c>
      <c r="F10" s="3" t="str">
        <f t="shared" si="0"/>
        <v xml:space="preserve">0.142    </v>
      </c>
      <c r="G10" s="3" t="str">
        <f t="shared" si="0"/>
        <v xml:space="preserve">0.388    </v>
      </c>
      <c r="I10" t="s">
        <v>205</v>
      </c>
      <c r="J10" s="5" t="s">
        <v>231</v>
      </c>
      <c r="K10" s="3" t="str">
        <f>TEXT(AD35,"0.000")&amp;AJ35</f>
        <v>0.389 ***</v>
      </c>
      <c r="L10" s="3" t="str">
        <f>TEXT(AE35,"0.000")&amp;AK35</f>
        <v>0.919 ***</v>
      </c>
      <c r="M10" s="3"/>
      <c r="N10" s="3"/>
      <c r="O10" s="3"/>
      <c r="P10" s="3"/>
      <c r="R10" t="s">
        <v>7</v>
      </c>
      <c r="S10">
        <v>-0.50259883785876802</v>
      </c>
      <c r="T10">
        <v>9.9685494157105703E-3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1"/>
        <v>0.40899999999999997</v>
      </c>
      <c r="AE10" s="6">
        <f t="shared" si="1"/>
        <v>0.59399999999999997</v>
      </c>
      <c r="AF10" s="6">
        <f t="shared" si="1"/>
        <v>3.0000000000000001E-3</v>
      </c>
      <c r="AG10" s="6">
        <f t="shared" si="1"/>
        <v>0.14199999999999999</v>
      </c>
      <c r="AH10" s="6">
        <f t="shared" si="1"/>
        <v>0.38800000000000001</v>
      </c>
      <c r="AJ10" t="str">
        <f t="shared" si="3"/>
        <v xml:space="preserve">    </v>
      </c>
      <c r="AK10" t="str">
        <f t="shared" si="4"/>
        <v xml:space="preserve"> ***</v>
      </c>
      <c r="AL10" t="str">
        <f t="shared" si="5"/>
        <v xml:space="preserve">    </v>
      </c>
      <c r="AM10" t="str">
        <f t="shared" si="6"/>
        <v xml:space="preserve">    </v>
      </c>
      <c r="AN10" t="str">
        <f t="shared" si="7"/>
        <v xml:space="preserve">    </v>
      </c>
    </row>
    <row r="11" spans="1:40" x14ac:dyDescent="0.25">
      <c r="B11" t="s">
        <v>179</v>
      </c>
      <c r="C11" s="3" t="str">
        <f t="shared" si="0"/>
        <v xml:space="preserve">0.043    </v>
      </c>
      <c r="D11" s="3" t="str">
        <f t="shared" si="0"/>
        <v>0.652 ***</v>
      </c>
      <c r="E11" s="3" t="str">
        <f t="shared" si="0"/>
        <v xml:space="preserve">0.464 ** </v>
      </c>
      <c r="F11" s="3" t="str">
        <f t="shared" si="0"/>
        <v xml:space="preserve">0.138    </v>
      </c>
      <c r="G11" s="3" t="str">
        <f t="shared" si="0"/>
        <v xml:space="preserve">0.290    </v>
      </c>
      <c r="I11" t="s">
        <v>206</v>
      </c>
      <c r="J11" s="5" t="s">
        <v>229</v>
      </c>
      <c r="K11" s="3" t="str">
        <f>TEXT(AD36,"0.000")&amp;AJ36</f>
        <v>-0.546 ***</v>
      </c>
      <c r="L11" s="3" t="str">
        <f>TEXT(AE36,"0.000")&amp;AK36</f>
        <v>0.822 ***</v>
      </c>
      <c r="M11" s="3"/>
      <c r="N11" s="3"/>
      <c r="O11" s="3"/>
      <c r="P11" s="3"/>
      <c r="R11" t="s">
        <v>8</v>
      </c>
      <c r="S11">
        <v>0.124827400734347</v>
      </c>
      <c r="T11">
        <v>0.26039096390171801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1"/>
        <v>4.2999999999999997E-2</v>
      </c>
      <c r="AE11" s="6">
        <f t="shared" si="1"/>
        <v>0.65200000000000002</v>
      </c>
      <c r="AF11" s="6">
        <f t="shared" si="1"/>
        <v>0.46400000000000002</v>
      </c>
      <c r="AG11" s="6">
        <f t="shared" si="1"/>
        <v>0.13800000000000001</v>
      </c>
      <c r="AH11" s="6">
        <f t="shared" si="1"/>
        <v>0.28999999999999998</v>
      </c>
      <c r="AJ11" t="str">
        <f t="shared" si="3"/>
        <v xml:space="preserve">    </v>
      </c>
      <c r="AK11" t="str">
        <f t="shared" si="4"/>
        <v xml:space="preserve"> ***</v>
      </c>
      <c r="AL11" t="str">
        <f t="shared" si="5"/>
        <v xml:space="preserve"> ** </v>
      </c>
      <c r="AM11" t="str">
        <f t="shared" si="6"/>
        <v xml:space="preserve">    </v>
      </c>
      <c r="AN11" t="str">
        <f t="shared" si="7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0.345    </v>
      </c>
      <c r="D12" s="3" t="str">
        <f t="shared" si="0"/>
        <v xml:space="preserve">-0.301 *  </v>
      </c>
      <c r="E12" s="3" t="str">
        <f t="shared" si="0"/>
        <v>-0.951 ***</v>
      </c>
      <c r="F12" s="3" t="str">
        <f t="shared" si="0"/>
        <v xml:space="preserve">-0.429    </v>
      </c>
      <c r="G12" s="3" t="str">
        <f t="shared" si="0"/>
        <v xml:space="preserve">0.700 *  </v>
      </c>
      <c r="I12" t="s">
        <v>207</v>
      </c>
      <c r="J12" s="5" t="s">
        <v>231</v>
      </c>
      <c r="K12" s="3" t="str">
        <f>TEXT(AD37,"0.000")&amp;AJ37</f>
        <v>0.561 ***</v>
      </c>
      <c r="L12" s="3" t="str">
        <f>TEXT(AE37,"0.000")&amp;AK37</f>
        <v>0.823 ***</v>
      </c>
      <c r="M12" s="3"/>
      <c r="N12" s="3"/>
      <c r="O12" s="3"/>
      <c r="P12" s="3"/>
      <c r="R12" t="s">
        <v>9</v>
      </c>
      <c r="S12">
        <v>-9.0711905478252905E-2</v>
      </c>
      <c r="T12">
        <v>0.360368110943247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1"/>
        <v>0.34499999999999997</v>
      </c>
      <c r="AE12" s="6">
        <f t="shared" si="1"/>
        <v>-0.30099999999999999</v>
      </c>
      <c r="AF12" s="6">
        <f t="shared" si="1"/>
        <v>-0.95099999999999996</v>
      </c>
      <c r="AG12" s="6">
        <f t="shared" si="1"/>
        <v>-0.42899999999999999</v>
      </c>
      <c r="AH12" s="6">
        <f t="shared" si="1"/>
        <v>0.7</v>
      </c>
      <c r="AJ12" t="str">
        <f t="shared" si="3"/>
        <v xml:space="preserve">    </v>
      </c>
      <c r="AK12" t="str">
        <f t="shared" si="4"/>
        <v xml:space="preserve"> *  </v>
      </c>
      <c r="AL12" t="str">
        <f t="shared" si="5"/>
        <v xml:space="preserve"> ***</v>
      </c>
      <c r="AM12" t="str">
        <f t="shared" si="6"/>
        <v xml:space="preserve">    </v>
      </c>
      <c r="AN12" t="str">
        <f t="shared" si="7"/>
        <v xml:space="preserve"> *  </v>
      </c>
    </row>
    <row r="13" spans="1:40" x14ac:dyDescent="0.25">
      <c r="B13" t="s">
        <v>182</v>
      </c>
      <c r="C13" s="3" t="str">
        <f t="shared" si="0"/>
        <v xml:space="preserve">-0.422    </v>
      </c>
      <c r="D13" s="3" t="str">
        <f t="shared" si="0"/>
        <v>-0.447 ***</v>
      </c>
      <c r="E13" s="3" t="str">
        <f t="shared" si="0"/>
        <v xml:space="preserve">-0.233    </v>
      </c>
      <c r="F13" s="3" t="str">
        <f>TEXT(AG13,"0.000")&amp;AM13</f>
        <v xml:space="preserve">-0.461 *  </v>
      </c>
      <c r="G13" s="3" t="str">
        <f t="shared" si="0"/>
        <v xml:space="preserve">0.410    </v>
      </c>
      <c r="I13" t="s">
        <v>208</v>
      </c>
      <c r="J13" s="5" t="s">
        <v>229</v>
      </c>
      <c r="K13" s="3" t="str">
        <f>TEXT(AD38,"0.000")&amp;AJ38</f>
        <v>-0.350 ***</v>
      </c>
      <c r="L13" s="3" t="str">
        <f>TEXT(AE38,"0.000")&amp;AK38</f>
        <v>0.931 ***</v>
      </c>
      <c r="M13" s="3"/>
      <c r="N13" s="3"/>
      <c r="O13" s="3"/>
      <c r="P13" s="3"/>
      <c r="R13" t="s">
        <v>10</v>
      </c>
      <c r="S13">
        <v>0.29990529380876801</v>
      </c>
      <c r="T13">
        <v>0.11157460519420399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1"/>
        <v>-0.42199999999999999</v>
      </c>
      <c r="AE13" s="6">
        <f t="shared" si="1"/>
        <v>-0.44700000000000001</v>
      </c>
      <c r="AF13" s="6">
        <f t="shared" si="1"/>
        <v>-0.23300000000000001</v>
      </c>
      <c r="AG13" s="6">
        <f t="shared" si="1"/>
        <v>-0.46100000000000002</v>
      </c>
      <c r="AH13" s="6">
        <f t="shared" si="1"/>
        <v>0.41</v>
      </c>
      <c r="AJ13" t="str">
        <f t="shared" si="3"/>
        <v xml:space="preserve">    </v>
      </c>
      <c r="AK13" t="str">
        <f t="shared" si="4"/>
        <v xml:space="preserve"> ***</v>
      </c>
      <c r="AL13" t="str">
        <f t="shared" si="5"/>
        <v xml:space="preserve">    </v>
      </c>
      <c r="AM13" t="str">
        <f t="shared" si="6"/>
        <v xml:space="preserve"> *  </v>
      </c>
      <c r="AN13" t="str">
        <f t="shared" si="7"/>
        <v xml:space="preserve">    </v>
      </c>
    </row>
    <row r="14" spans="1:40" x14ac:dyDescent="0.25">
      <c r="A14" t="s">
        <v>190</v>
      </c>
      <c r="B14" t="s">
        <v>191</v>
      </c>
      <c r="C14" s="3" t="str">
        <f>TEXT(AD14,"0.000")&amp;AJ14</f>
        <v xml:space="preserve">-0.193    </v>
      </c>
      <c r="D14" s="3" t="str">
        <f>TEXT(AE14,"0.000")&amp;AK14</f>
        <v>0.467 ***</v>
      </c>
      <c r="E14" s="3" t="str">
        <f>TEXT(AF14,"0.000")&amp;AL14</f>
        <v>0.546 ***</v>
      </c>
      <c r="F14" s="3" t="str">
        <f>TEXT(AG14,"0.000")&amp;AM14</f>
        <v xml:space="preserve">0.336    </v>
      </c>
      <c r="G14" s="3" t="str">
        <f>TEXT(AH14,"0.000")&amp;AN14</f>
        <v xml:space="preserve">-0.009    </v>
      </c>
      <c r="I14" t="s">
        <v>209</v>
      </c>
      <c r="J14" s="5" t="s">
        <v>229</v>
      </c>
      <c r="K14" s="3" t="str">
        <f>TEXT(AD39,"0.000")&amp;AJ39</f>
        <v>0.485 ***</v>
      </c>
      <c r="L14" s="3" t="str">
        <f>TEXT(AE39,"0.000")&amp;AK39</f>
        <v>0.862 ***</v>
      </c>
      <c r="M14" s="3"/>
      <c r="N14" s="3"/>
      <c r="O14" s="3"/>
      <c r="P14" s="3"/>
      <c r="R14" t="s">
        <v>11</v>
      </c>
      <c r="S14">
        <v>-0.19932968658554701</v>
      </c>
      <c r="T14">
        <v>0.306309141354495</v>
      </c>
      <c r="X14" t="s">
        <v>70</v>
      </c>
      <c r="Y14" t="s">
        <v>71</v>
      </c>
      <c r="Z14" t="s">
        <v>72</v>
      </c>
      <c r="AA14" t="s">
        <v>73</v>
      </c>
      <c r="AB14" t="s">
        <v>74</v>
      </c>
      <c r="AD14" s="6">
        <f>ROUND(_xlfn.XLOOKUP(X14,$R:$R,$S:$S,0),3)</f>
        <v>-0.193</v>
      </c>
      <c r="AE14" s="6">
        <f>ROUND(_xlfn.XLOOKUP(Y14,$R:$R,$S:$S,0),3)</f>
        <v>0.46700000000000003</v>
      </c>
      <c r="AF14" s="6">
        <f>ROUND(_xlfn.XLOOKUP(Z14,$R:$R,$S:$S,0),3)</f>
        <v>0.54600000000000004</v>
      </c>
      <c r="AG14" s="6">
        <f>ROUND(_xlfn.XLOOKUP(AA14,$R:$R,$S:$S,0),3)</f>
        <v>0.33600000000000002</v>
      </c>
      <c r="AH14" s="6">
        <f>ROUND(_xlfn.XLOOKUP(AB14,$R:$R,$S:$S,0),3)</f>
        <v>-8.9999999999999993E-3</v>
      </c>
      <c r="AJ14" t="str">
        <f>IF(_xlfn.XLOOKUP(X14,$R:$R,$T:$T,0)&lt;0.01, " ***",IF(_xlfn.XLOOKUP(X14,$R:$R,$T:$T,0)&lt;0.05, " ** ",IF(_xlfn.XLOOKUP(X14,$R:$R,$T:$T,0)&lt;0.1, " *  ","    ")))</f>
        <v xml:space="preserve">    </v>
      </c>
      <c r="AK14" t="str">
        <f>IF(_xlfn.XLOOKUP(Y14,$R:$R,$T:$T,0)&lt;0.01, " ***",IF(_xlfn.XLOOKUP(Y14,$R:$R,$T:$T,0)&lt;0.05, " ** ",IF(_xlfn.XLOOKUP(Y14,$R:$R,$T:$T,0)&lt;0.1, " *  ","    ")))</f>
        <v xml:space="preserve"> ***</v>
      </c>
      <c r="AL14" t="str">
        <f>IF(_xlfn.XLOOKUP(Z14,$R:$R,$T:$T,0)&lt;0.01, " ***",IF(_xlfn.XLOOKUP(Z14,$R:$R,$T:$T,0)&lt;0.05, " ** ",IF(_xlfn.XLOOKUP(Z14,$R:$R,$T:$T,0)&lt;0.1, " *  ","    ")))</f>
        <v xml:space="preserve"> ***</v>
      </c>
      <c r="AM14" t="str">
        <f>IF(_xlfn.XLOOKUP(AA14,$R:$R,$T:$T,0)&lt;0.01, " ***",IF(_xlfn.XLOOKUP(AA14,$R:$R,$T:$T,0)&lt;0.05, " ** ",IF(_xlfn.XLOOKUP(AA14,$R:$R,$T:$T,0)&lt;0.1, " *  ","    ")))</f>
        <v xml:space="preserve">    </v>
      </c>
      <c r="AN14" t="str">
        <f>IF(_xlfn.XLOOKUP(AB14,$R:$R,$T:$T,0)&lt;0.01, " ***",IF(_xlfn.XLOOKUP(AB14,$R:$R,$T:$T,0)&lt;0.05, " ** ",IF(_xlfn.XLOOKUP(AB14,$R:$R,$T:$T,0)&lt;0.1, " *  ","    ")))</f>
        <v xml:space="preserve">    </v>
      </c>
    </row>
    <row r="15" spans="1:40" x14ac:dyDescent="0.25">
      <c r="B15" t="s">
        <v>295</v>
      </c>
      <c r="C15" s="3" t="str">
        <f>TEXT(AD15,"0.000")&amp;AJ15</f>
        <v xml:space="preserve">0.057    </v>
      </c>
      <c r="D15" s="3" t="str">
        <f>TEXT(AE15,"0.000")&amp;AK15</f>
        <v xml:space="preserve">0.523 ** </v>
      </c>
      <c r="E15" s="3" t="str">
        <f>TEXT(AF15,"0.000")&amp;AL15</f>
        <v xml:space="preserve">0.236    </v>
      </c>
      <c r="F15" s="3" t="str">
        <f>TEXT(AG15,"0.000")&amp;AM15</f>
        <v xml:space="preserve">0.648 *  </v>
      </c>
      <c r="G15" s="3" t="str">
        <f>TEXT(AH15,"0.000")&amp;AN15</f>
        <v xml:space="preserve">-0.193    </v>
      </c>
      <c r="I15" t="s">
        <v>210</v>
      </c>
      <c r="J15" s="5" t="s">
        <v>233</v>
      </c>
      <c r="K15" s="3" t="str">
        <f>TEXT(AD40,"0.000")&amp;AJ40</f>
        <v>0.463 ***</v>
      </c>
      <c r="L15" s="3" t="str">
        <f>TEXT(AE40,"0.000")&amp;AK40</f>
        <v>0.875 ***</v>
      </c>
      <c r="M15" s="3"/>
      <c r="N15" s="3"/>
      <c r="O15" s="3"/>
      <c r="P15" s="3"/>
      <c r="R15" t="s">
        <v>12</v>
      </c>
      <c r="S15">
        <v>-7.4263944518573599E-2</v>
      </c>
      <c r="T15">
        <v>0.42430211254782502</v>
      </c>
      <c r="X15" t="s">
        <v>75</v>
      </c>
      <c r="Y15" t="s">
        <v>76</v>
      </c>
      <c r="Z15" t="s">
        <v>77</v>
      </c>
      <c r="AA15" t="s">
        <v>78</v>
      </c>
      <c r="AB15" t="s">
        <v>79</v>
      </c>
      <c r="AD15" s="6">
        <f>ROUND(_xlfn.XLOOKUP(X15,$R:$R,$S:$S,0),3)</f>
        <v>5.7000000000000002E-2</v>
      </c>
      <c r="AE15" s="6">
        <f>ROUND(_xlfn.XLOOKUP(Y15,$R:$R,$S:$S,0),3)</f>
        <v>0.52300000000000002</v>
      </c>
      <c r="AF15" s="6">
        <f>ROUND(_xlfn.XLOOKUP(Z15,$R:$R,$S:$S,0),3)</f>
        <v>0.23599999999999999</v>
      </c>
      <c r="AG15" s="6">
        <f>ROUND(_xlfn.XLOOKUP(AA15,$R:$R,$S:$S,0),3)</f>
        <v>0.64800000000000002</v>
      </c>
      <c r="AH15" s="6">
        <f>ROUND(_xlfn.XLOOKUP(AB15,$R:$R,$S:$S,0),3)</f>
        <v>-0.193</v>
      </c>
      <c r="AJ15" t="str">
        <f>IF(_xlfn.XLOOKUP(X15,$R:$R,$T:$T,0)&lt;0.01, " ***",IF(_xlfn.XLOOKUP(X15,$R:$R,$T:$T,0)&lt;0.05, " ** ",IF(_xlfn.XLOOKUP(X15,$R:$R,$T:$T,0)&lt;0.1, " *  ","    ")))</f>
        <v xml:space="preserve">    </v>
      </c>
      <c r="AK15" t="str">
        <f>IF(_xlfn.XLOOKUP(Y15,$R:$R,$T:$T,0)&lt;0.01, " ***",IF(_xlfn.XLOOKUP(Y15,$R:$R,$T:$T,0)&lt;0.05, " ** ",IF(_xlfn.XLOOKUP(Y15,$R:$R,$T:$T,0)&lt;0.1, " *  ","    ")))</f>
        <v xml:space="preserve"> ** </v>
      </c>
      <c r="AL15" t="str">
        <f>IF(_xlfn.XLOOKUP(Z15,$R:$R,$T:$T,0)&lt;0.01, " ***",IF(_xlfn.XLOOKUP(Z15,$R:$R,$T:$T,0)&lt;0.05, " ** ",IF(_xlfn.XLOOKUP(Z15,$R:$R,$T:$T,0)&lt;0.1, " *  ","    ")))</f>
        <v xml:space="preserve">    </v>
      </c>
      <c r="AM15" t="str">
        <f>IF(_xlfn.XLOOKUP(AA15,$R:$R,$T:$T,0)&lt;0.01, " ***",IF(_xlfn.XLOOKUP(AA15,$R:$R,$T:$T,0)&lt;0.05, " ** ",IF(_xlfn.XLOOKUP(AA15,$R:$R,$T:$T,0)&lt;0.1, " *  ","    ")))</f>
        <v xml:space="preserve"> *  </v>
      </c>
      <c r="AN15" t="str">
        <f>IF(_xlfn.XLOOKUP(AB15,$R:$R,$T:$T,0)&lt;0.01, " ***",IF(_xlfn.XLOOKUP(AB15,$R:$R,$T:$T,0)&lt;0.05, " ** ",IF(_xlfn.XLOOKUP(AB15,$R:$R,$T:$T,0)&lt;0.1, " *  ","    ")))</f>
        <v xml:space="preserve">    </v>
      </c>
    </row>
    <row r="16" spans="1:40" x14ac:dyDescent="0.25">
      <c r="A16" t="s">
        <v>187</v>
      </c>
      <c r="B16" t="s">
        <v>188</v>
      </c>
      <c r="C16" s="3" t="str">
        <f>TEXT(AD16,"0.000")&amp;AJ16</f>
        <v xml:space="preserve">-0.218    </v>
      </c>
      <c r="D16" s="3" t="str">
        <f>TEXT(AE16,"0.000")&amp;AK16</f>
        <v>1.552 ***</v>
      </c>
      <c r="E16" s="3" t="str">
        <f>TEXT(AF16,"0.000")&amp;AL16</f>
        <v>0.845 ***</v>
      </c>
      <c r="F16" s="3" t="str">
        <f>TEXT(AG16,"0.000")&amp;AM16</f>
        <v xml:space="preserve">-0.202    </v>
      </c>
      <c r="G16" s="3" t="str">
        <f>TEXT(AH16,"0.000")&amp;AN16</f>
        <v xml:space="preserve">0.445    </v>
      </c>
      <c r="I16" t="s">
        <v>211</v>
      </c>
      <c r="J16" s="5" t="s">
        <v>229</v>
      </c>
      <c r="K16" s="3" t="str">
        <f>TEXT(AD41,"0.000")&amp;AJ41</f>
        <v>-0.565 ***</v>
      </c>
      <c r="L16" s="3" t="str">
        <f>TEXT(AE41,"0.000")&amp;AK41</f>
        <v>0.808 ***</v>
      </c>
      <c r="M16" s="3"/>
      <c r="N16" s="3"/>
      <c r="O16" s="3"/>
      <c r="P16" s="3"/>
      <c r="R16" t="s">
        <v>13</v>
      </c>
      <c r="S16">
        <v>-0.39674819966673203</v>
      </c>
      <c r="T16">
        <v>0.17535612513977</v>
      </c>
      <c r="X16" t="s">
        <v>80</v>
      </c>
      <c r="Y16" t="s">
        <v>81</v>
      </c>
      <c r="Z16" t="s">
        <v>82</v>
      </c>
      <c r="AA16" t="s">
        <v>83</v>
      </c>
      <c r="AB16" t="s">
        <v>84</v>
      </c>
      <c r="AD16" s="6">
        <f>ROUND(_xlfn.XLOOKUP(X16,$R:$R,$S:$S,0),3)</f>
        <v>-0.218</v>
      </c>
      <c r="AE16" s="6">
        <f>ROUND(_xlfn.XLOOKUP(Y16,$R:$R,$S:$S,0),3)</f>
        <v>1.552</v>
      </c>
      <c r="AF16" s="6">
        <f>ROUND(_xlfn.XLOOKUP(Z16,$R:$R,$S:$S,0),3)</f>
        <v>0.84499999999999997</v>
      </c>
      <c r="AG16" s="6">
        <f>ROUND(_xlfn.XLOOKUP(AA16,$R:$R,$S:$S,0),3)</f>
        <v>-0.20200000000000001</v>
      </c>
      <c r="AH16" s="6">
        <f>ROUND(_xlfn.XLOOKUP(AB16,$R:$R,$S:$S,0),3)</f>
        <v>0.44500000000000001</v>
      </c>
      <c r="AJ16" t="str">
        <f>IF(_xlfn.XLOOKUP(X16,$R:$R,$T:$T,0)&lt;0.01, " ***",IF(_xlfn.XLOOKUP(X16,$R:$R,$T:$T,0)&lt;0.05, " ** ",IF(_xlfn.XLOOKUP(X16,$R:$R,$T:$T,0)&lt;0.1, " *  ","    ")))</f>
        <v xml:space="preserve">    </v>
      </c>
      <c r="AK16" t="str">
        <f>IF(_xlfn.XLOOKUP(Y16,$R:$R,$T:$T,0)&lt;0.01, " ***",IF(_xlfn.XLOOKUP(Y16,$R:$R,$T:$T,0)&lt;0.05, " ** ",IF(_xlfn.XLOOKUP(Y16,$R:$R,$T:$T,0)&lt;0.1, " *  ","    ")))</f>
        <v xml:space="preserve"> ***</v>
      </c>
      <c r="AL16" t="str">
        <f>IF(_xlfn.XLOOKUP(Z16,$R:$R,$T:$T,0)&lt;0.01, " ***",IF(_xlfn.XLOOKUP(Z16,$R:$R,$T:$T,0)&lt;0.05, " ** ",IF(_xlfn.XLOOKUP(Z16,$R:$R,$T:$T,0)&lt;0.1, " *  ","    ")))</f>
        <v xml:space="preserve"> ***</v>
      </c>
      <c r="AM16" t="str">
        <f>IF(_xlfn.XLOOKUP(AA16,$R:$R,$T:$T,0)&lt;0.01, " ***",IF(_xlfn.XLOOKUP(AA16,$R:$R,$T:$T,0)&lt;0.05, " ** ",IF(_xlfn.XLOOKUP(AA16,$R:$R,$T:$T,0)&lt;0.1, " *  ","    ")))</f>
        <v xml:space="preserve">    </v>
      </c>
      <c r="AN16" t="str">
        <f>IF(_xlfn.XLOOKUP(AB16,$R:$R,$T:$T,0)&lt;0.01, " ***",IF(_xlfn.XLOOKUP(AB16,$R:$R,$T:$T,0)&lt;0.05, " ** ",IF(_xlfn.XLOOKUP(AB16,$R:$R,$T:$T,0)&lt;0.1, " *  ","    ")))</f>
        <v xml:space="preserve">    </v>
      </c>
    </row>
    <row r="17" spans="1:40" x14ac:dyDescent="0.25">
      <c r="B17" t="s">
        <v>189</v>
      </c>
      <c r="C17" s="3" t="str">
        <f>TEXT(AD17,"0.000")&amp;AJ17</f>
        <v xml:space="preserve">-0.797 ** </v>
      </c>
      <c r="D17" s="3" t="str">
        <f>TEXT(AE17,"0.000")&amp;AK17</f>
        <v>1.254 ***</v>
      </c>
      <c r="E17" s="3" t="str">
        <f>TEXT(AF17,"0.000")&amp;AL17</f>
        <v xml:space="preserve">0.652 ** </v>
      </c>
      <c r="F17" s="3" t="str">
        <f>TEXT(AG17,"0.000")&amp;AM17</f>
        <v xml:space="preserve">-0.248    </v>
      </c>
      <c r="G17" s="3" t="str">
        <f>TEXT(AH17,"0.000")&amp;AN17</f>
        <v xml:space="preserve">0.106    </v>
      </c>
      <c r="I17" t="s">
        <v>212</v>
      </c>
      <c r="J17" s="5" t="s">
        <v>232</v>
      </c>
      <c r="K17" s="3" t="str">
        <f>TEXT(AD42,"0.000")&amp;AJ42</f>
        <v>0.638 ***</v>
      </c>
      <c r="L17" s="3" t="str">
        <f>TEXT(AE42,"0.000")&amp;AK42</f>
        <v>0.763 ***</v>
      </c>
      <c r="M17" s="3"/>
      <c r="N17" s="3"/>
      <c r="O17" s="3"/>
      <c r="P17" s="3"/>
      <c r="R17" t="s">
        <v>14</v>
      </c>
      <c r="S17">
        <v>0.24042120196722</v>
      </c>
      <c r="T17">
        <v>0.26874649298196401</v>
      </c>
      <c r="X17" t="s">
        <v>85</v>
      </c>
      <c r="Y17" t="s">
        <v>86</v>
      </c>
      <c r="Z17" t="s">
        <v>87</v>
      </c>
      <c r="AA17" t="s">
        <v>88</v>
      </c>
      <c r="AB17" t="s">
        <v>89</v>
      </c>
      <c r="AD17" s="6">
        <f>ROUND(_xlfn.XLOOKUP(X17,$R:$R,$S:$S,0),3)</f>
        <v>-0.79700000000000004</v>
      </c>
      <c r="AE17" s="6">
        <f>ROUND(_xlfn.XLOOKUP(Y17,$R:$R,$S:$S,0),3)</f>
        <v>1.254</v>
      </c>
      <c r="AF17" s="6">
        <f>ROUND(_xlfn.XLOOKUP(Z17,$R:$R,$S:$S,0),3)</f>
        <v>0.65200000000000002</v>
      </c>
      <c r="AG17" s="6">
        <f>ROUND(_xlfn.XLOOKUP(AA17,$R:$R,$S:$S,0),3)</f>
        <v>-0.248</v>
      </c>
      <c r="AH17" s="6">
        <f>ROUND(_xlfn.XLOOKUP(AB17,$R:$R,$S:$S,0),3)</f>
        <v>0.106</v>
      </c>
      <c r="AJ17" t="str">
        <f>IF(_xlfn.XLOOKUP(X17,$R:$R,$T:$T,0)&lt;0.01, " ***",IF(_xlfn.XLOOKUP(X17,$R:$R,$T:$T,0)&lt;0.05, " ** ",IF(_xlfn.XLOOKUP(X17,$R:$R,$T:$T,0)&lt;0.1, " *  ","    ")))</f>
        <v xml:space="preserve"> ** </v>
      </c>
      <c r="AK17" t="str">
        <f>IF(_xlfn.XLOOKUP(Y17,$R:$R,$T:$T,0)&lt;0.01, " ***",IF(_xlfn.XLOOKUP(Y17,$R:$R,$T:$T,0)&lt;0.05, " ** ",IF(_xlfn.XLOOKUP(Y17,$R:$R,$T:$T,0)&lt;0.1, " *  ","    ")))</f>
        <v xml:space="preserve"> ***</v>
      </c>
      <c r="AL17" t="str">
        <f>IF(_xlfn.XLOOKUP(Z17,$R:$R,$T:$T,0)&lt;0.01, " ***",IF(_xlfn.XLOOKUP(Z17,$R:$R,$T:$T,0)&lt;0.05, " ** ",IF(_xlfn.XLOOKUP(Z17,$R:$R,$T:$T,0)&lt;0.1, " *  ","    ")))</f>
        <v xml:space="preserve"> ** </v>
      </c>
      <c r="AM17" t="str">
        <f>IF(_xlfn.XLOOKUP(AA17,$R:$R,$T:$T,0)&lt;0.01, " ***",IF(_xlfn.XLOOKUP(AA17,$R:$R,$T:$T,0)&lt;0.05, " ** ",IF(_xlfn.XLOOKUP(AA17,$R:$R,$T:$T,0)&lt;0.1, " *  ","    ")))</f>
        <v xml:space="preserve">    </v>
      </c>
      <c r="AN17" t="str">
        <f>IF(_xlfn.XLOOKUP(AB17,$R:$R,$T:$T,0)&lt;0.01, " ***",IF(_xlfn.XLOOKUP(AB17,$R:$R,$T:$T,0)&lt;0.05, " ** ",IF(_xlfn.XLOOKUP(AB17,$R:$R,$T:$T,0)&lt;0.1, " *  ","    ")))</f>
        <v xml:space="preserve">    </v>
      </c>
    </row>
    <row r="18" spans="1:40" x14ac:dyDescent="0.25">
      <c r="A18" t="s">
        <v>193</v>
      </c>
      <c r="B18" t="s">
        <v>194</v>
      </c>
      <c r="C18" s="3" t="str">
        <f>TEXT(AD18,"0.000")&amp;AJ18</f>
        <v xml:space="preserve">-0.339    </v>
      </c>
      <c r="D18" s="3" t="str">
        <f>TEXT(AE18,"0.000")&amp;AK18</f>
        <v xml:space="preserve">-0.294 *  </v>
      </c>
      <c r="E18" s="3" t="str">
        <f>TEXT(AF18,"0.000")&amp;AL18</f>
        <v>-0.667 ***</v>
      </c>
      <c r="F18" s="3" t="str">
        <f>TEXT(AG18,"0.000")&amp;AM18</f>
        <v xml:space="preserve">-0.068    </v>
      </c>
      <c r="G18" s="3" t="str">
        <f>TEXT(AH18,"0.000")&amp;AN18</f>
        <v xml:space="preserve">0.009    </v>
      </c>
      <c r="I18" t="s">
        <v>213</v>
      </c>
      <c r="J18" s="5" t="s">
        <v>229</v>
      </c>
      <c r="K18" s="3" t="str">
        <f>TEXT(AD43,"0.000")&amp;AJ43</f>
        <v>0.346 ***</v>
      </c>
      <c r="L18" s="3" t="str">
        <f>TEXT(AE43,"0.000")&amp;AK43</f>
        <v>0.932 ***</v>
      </c>
      <c r="M18" s="3"/>
      <c r="N18" s="3"/>
      <c r="O18" s="3"/>
      <c r="P18" s="3"/>
      <c r="R18" t="s">
        <v>15</v>
      </c>
      <c r="S18">
        <v>0.18597635176987601</v>
      </c>
      <c r="T18">
        <v>0.305811396636058</v>
      </c>
      <c r="X18" t="s">
        <v>90</v>
      </c>
      <c r="Y18" t="s">
        <v>91</v>
      </c>
      <c r="Z18" t="s">
        <v>92</v>
      </c>
      <c r="AA18" t="s">
        <v>93</v>
      </c>
      <c r="AB18" t="s">
        <v>94</v>
      </c>
      <c r="AD18" s="6">
        <f>ROUND(_xlfn.XLOOKUP(X18,$R:$R,$S:$S,0),3)</f>
        <v>-0.33900000000000002</v>
      </c>
      <c r="AE18" s="6">
        <f>ROUND(_xlfn.XLOOKUP(Y18,$R:$R,$S:$S,0),3)</f>
        <v>-0.29399999999999998</v>
      </c>
      <c r="AF18" s="6">
        <f>ROUND(_xlfn.XLOOKUP(Z18,$R:$R,$S:$S,0),3)</f>
        <v>-0.66700000000000004</v>
      </c>
      <c r="AG18" s="6">
        <f>ROUND(_xlfn.XLOOKUP(AA18,$R:$R,$S:$S,0),3)</f>
        <v>-6.8000000000000005E-2</v>
      </c>
      <c r="AH18" s="6">
        <f>ROUND(_xlfn.XLOOKUP(AB18,$R:$R,$S:$S,0),3)</f>
        <v>8.9999999999999993E-3</v>
      </c>
      <c r="AJ18" t="str">
        <f>IF(_xlfn.XLOOKUP(X18,$R:$R,$T:$T,0)&lt;0.01, " ***",IF(_xlfn.XLOOKUP(X18,$R:$R,$T:$T,0)&lt;0.05, " ** ",IF(_xlfn.XLOOKUP(X18,$R:$R,$T:$T,0)&lt;0.1, " *  ","    ")))</f>
        <v xml:space="preserve">    </v>
      </c>
      <c r="AK18" t="str">
        <f>IF(_xlfn.XLOOKUP(Y18,$R:$R,$T:$T,0)&lt;0.01, " ***",IF(_xlfn.XLOOKUP(Y18,$R:$R,$T:$T,0)&lt;0.05, " ** ",IF(_xlfn.XLOOKUP(Y18,$R:$R,$T:$T,0)&lt;0.1, " *  ","    ")))</f>
        <v xml:space="preserve"> *  </v>
      </c>
      <c r="AL18" t="str">
        <f>IF(_xlfn.XLOOKUP(Z18,$R:$R,$T:$T,0)&lt;0.01, " ***",IF(_xlfn.XLOOKUP(Z18,$R:$R,$T:$T,0)&lt;0.05, " ** ",IF(_xlfn.XLOOKUP(Z18,$R:$R,$T:$T,0)&lt;0.1, " *  ","    ")))</f>
        <v xml:space="preserve"> ***</v>
      </c>
      <c r="AM18" t="str">
        <f>IF(_xlfn.XLOOKUP(AA18,$R:$R,$T:$T,0)&lt;0.01, " ***",IF(_xlfn.XLOOKUP(AA18,$R:$R,$T:$T,0)&lt;0.05, " ** ",IF(_xlfn.XLOOKUP(AA18,$R:$R,$T:$T,0)&lt;0.1, " *  ","    ")))</f>
        <v xml:space="preserve">    </v>
      </c>
      <c r="AN18" t="str">
        <f>IF(_xlfn.XLOOKUP(AB18,$R:$R,$T:$T,0)&lt;0.01, " ***",IF(_xlfn.XLOOKUP(AB18,$R:$R,$T:$T,0)&lt;0.05, " ** ",IF(_xlfn.XLOOKUP(AB18,$R:$R,$T:$T,0)&lt;0.1, " *  ","    ")))</f>
        <v xml:space="preserve">    </v>
      </c>
    </row>
    <row r="19" spans="1:40" x14ac:dyDescent="0.25">
      <c r="A19" t="s">
        <v>287</v>
      </c>
      <c r="B19" t="s">
        <v>288</v>
      </c>
      <c r="C19" s="3" t="str">
        <f t="shared" ref="C19:G26" si="8">TEXT(AD19,"0.000")&amp;AJ19</f>
        <v xml:space="preserve">-0.075    </v>
      </c>
      <c r="D19" s="3" t="str">
        <f t="shared" si="8"/>
        <v xml:space="preserve">0.091 *  </v>
      </c>
      <c r="E19" s="3" t="str">
        <f t="shared" si="8"/>
        <v xml:space="preserve">0.145 *  </v>
      </c>
      <c r="F19" s="3" t="str">
        <f t="shared" si="8"/>
        <v xml:space="preserve">0.099    </v>
      </c>
      <c r="G19" s="3" t="str">
        <f t="shared" si="8"/>
        <v xml:space="preserve">0.121    </v>
      </c>
      <c r="I19" t="s">
        <v>214</v>
      </c>
      <c r="J19" s="5" t="s">
        <v>232</v>
      </c>
      <c r="K19" s="3" t="str">
        <f t="shared" ref="K19:L25" si="9">TEXT(AD44,"0.000")&amp;AJ44</f>
        <v>0.300 ***</v>
      </c>
      <c r="L19" s="3" t="str">
        <f t="shared" si="9"/>
        <v>0.952 ***</v>
      </c>
      <c r="M19" s="3"/>
      <c r="N19" s="3"/>
      <c r="O19" s="3"/>
      <c r="P19" s="3"/>
      <c r="R19" t="s">
        <v>16</v>
      </c>
      <c r="S19">
        <v>0.133995250741264</v>
      </c>
      <c r="T19">
        <v>0.246170122426806</v>
      </c>
      <c r="X19" t="s">
        <v>235</v>
      </c>
      <c r="Y19" t="s">
        <v>236</v>
      </c>
      <c r="Z19" t="s">
        <v>237</v>
      </c>
      <c r="AA19" t="s">
        <v>238</v>
      </c>
      <c r="AB19" t="s">
        <v>239</v>
      </c>
      <c r="AD19" s="6">
        <f>ROUND(_xlfn.XLOOKUP(X19,$R:$R,$S:$S,0),3)</f>
        <v>-7.4999999999999997E-2</v>
      </c>
      <c r="AE19" s="6">
        <f>ROUND(_xlfn.XLOOKUP(Y19,$R:$R,$S:$S,0),3)</f>
        <v>9.0999999999999998E-2</v>
      </c>
      <c r="AF19" s="6">
        <f>ROUND(_xlfn.XLOOKUP(Z19,$R:$R,$S:$S,0),3)</f>
        <v>0.14499999999999999</v>
      </c>
      <c r="AG19" s="6">
        <f>ROUND(_xlfn.XLOOKUP(AA19,$R:$R,$S:$S,0),3)</f>
        <v>9.9000000000000005E-2</v>
      </c>
      <c r="AH19" s="6">
        <f>ROUND(_xlfn.XLOOKUP(AB19,$R:$R,$S:$S,0),3)</f>
        <v>0.121</v>
      </c>
      <c r="AJ19" t="str">
        <f>IF(_xlfn.XLOOKUP(X19,$R:$R,$T:$T,0)&lt;0.01, " ***",IF(_xlfn.XLOOKUP(X19,$R:$R,$T:$T,0)&lt;0.05, " ** ",IF(_xlfn.XLOOKUP(X19,$R:$R,$T:$T,0)&lt;0.1, " *  ","    ")))</f>
        <v xml:space="preserve">    </v>
      </c>
      <c r="AK19" t="str">
        <f>IF(_xlfn.XLOOKUP(Y19,$R:$R,$T:$T,0)&lt;0.01, " ***",IF(_xlfn.XLOOKUP(Y19,$R:$R,$T:$T,0)&lt;0.05, " ** ",IF(_xlfn.XLOOKUP(Y19,$R:$R,$T:$T,0)&lt;0.1, " *  ","    ")))</f>
        <v xml:space="preserve"> *  </v>
      </c>
      <c r="AL19" t="str">
        <f>IF(_xlfn.XLOOKUP(Z19,$R:$R,$T:$T,0)&lt;0.01, " ***",IF(_xlfn.XLOOKUP(Z19,$R:$R,$T:$T,0)&lt;0.05, " ** ",IF(_xlfn.XLOOKUP(Z19,$R:$R,$T:$T,0)&lt;0.1, " *  ","    ")))</f>
        <v xml:space="preserve"> *  </v>
      </c>
      <c r="AM19" t="str">
        <f>IF(_xlfn.XLOOKUP(AA19,$R:$R,$T:$T,0)&lt;0.01, " ***",IF(_xlfn.XLOOKUP(AA19,$R:$R,$T:$T,0)&lt;0.05, " ** ",IF(_xlfn.XLOOKUP(AA19,$R:$R,$T:$T,0)&lt;0.1, " *  ","    ")))</f>
        <v xml:space="preserve">    </v>
      </c>
      <c r="AN19" t="str">
        <f>IF(_xlfn.XLOOKUP(AB19,$R:$R,$T:$T,0)&lt;0.01, " ***",IF(_xlfn.XLOOKUP(AB19,$R:$R,$T:$T,0)&lt;0.05, " ** ",IF(_xlfn.XLOOKUP(AB19,$R:$R,$T:$T,0)&lt;0.1, " *  ","    ")))</f>
        <v xml:space="preserve">    </v>
      </c>
    </row>
    <row r="20" spans="1:40" x14ac:dyDescent="0.25">
      <c r="B20" t="s">
        <v>289</v>
      </c>
      <c r="C20" s="3" t="str">
        <f t="shared" si="8"/>
        <v xml:space="preserve">-0.037    </v>
      </c>
      <c r="D20" s="3" t="str">
        <f t="shared" si="8"/>
        <v xml:space="preserve">-0.065    </v>
      </c>
      <c r="E20" s="3" t="str">
        <f t="shared" si="8"/>
        <v xml:space="preserve">-0.029    </v>
      </c>
      <c r="F20" s="3" t="str">
        <f t="shared" si="8"/>
        <v xml:space="preserve">0.089    </v>
      </c>
      <c r="G20" s="3" t="str">
        <f t="shared" si="8"/>
        <v xml:space="preserve">-0.130    </v>
      </c>
      <c r="I20" t="s">
        <v>215</v>
      </c>
      <c r="J20" s="5" t="s">
        <v>232</v>
      </c>
      <c r="K20" s="3" t="str">
        <f t="shared" si="9"/>
        <v>0.416 ***</v>
      </c>
      <c r="L20" s="3" t="str">
        <f t="shared" si="9"/>
        <v>0.906 ***</v>
      </c>
      <c r="M20" s="3"/>
      <c r="N20" s="3"/>
      <c r="O20" s="3"/>
      <c r="P20" s="3"/>
      <c r="R20" t="s">
        <v>17</v>
      </c>
      <c r="S20">
        <v>0.57773399994938102</v>
      </c>
      <c r="T20">
        <v>8.0346667609886204E-3</v>
      </c>
      <c r="X20" t="s">
        <v>240</v>
      </c>
      <c r="Y20" t="s">
        <v>241</v>
      </c>
      <c r="Z20" t="s">
        <v>242</v>
      </c>
      <c r="AA20" t="s">
        <v>243</v>
      </c>
      <c r="AB20" t="s">
        <v>244</v>
      </c>
      <c r="AD20" s="6">
        <f>ROUND(_xlfn.XLOOKUP(X20,$R:$R,$S:$S,0),3)</f>
        <v>-3.6999999999999998E-2</v>
      </c>
      <c r="AE20" s="6">
        <f>ROUND(_xlfn.XLOOKUP(Y20,$R:$R,$S:$S,0),3)</f>
        <v>-6.5000000000000002E-2</v>
      </c>
      <c r="AF20" s="6">
        <f>ROUND(_xlfn.XLOOKUP(Z20,$R:$R,$S:$S,0),3)</f>
        <v>-2.9000000000000001E-2</v>
      </c>
      <c r="AG20" s="6">
        <f>ROUND(_xlfn.XLOOKUP(AA20,$R:$R,$S:$S,0),3)</f>
        <v>8.8999999999999996E-2</v>
      </c>
      <c r="AH20" s="6">
        <f>ROUND(_xlfn.XLOOKUP(AB20,$R:$R,$S:$S,0),3)</f>
        <v>-0.13</v>
      </c>
      <c r="AJ20" t="str">
        <f>IF(_xlfn.XLOOKUP(X20,$R:$R,$T:$T,0)&lt;0.01, " ***",IF(_xlfn.XLOOKUP(X20,$R:$R,$T:$T,0)&lt;0.05, " ** ",IF(_xlfn.XLOOKUP(X20,$R:$R,$T:$T,0)&lt;0.1, " *  ","    ")))</f>
        <v xml:space="preserve">    </v>
      </c>
      <c r="AK20" t="str">
        <f>IF(_xlfn.XLOOKUP(Y20,$R:$R,$T:$T,0)&lt;0.01, " ***",IF(_xlfn.XLOOKUP(Y20,$R:$R,$T:$T,0)&lt;0.05, " ** ",IF(_xlfn.XLOOKUP(Y20,$R:$R,$T:$T,0)&lt;0.1, " *  ","    ")))</f>
        <v xml:space="preserve">    </v>
      </c>
      <c r="AL20" t="str">
        <f>IF(_xlfn.XLOOKUP(Z20,$R:$R,$T:$T,0)&lt;0.01, " ***",IF(_xlfn.XLOOKUP(Z20,$R:$R,$T:$T,0)&lt;0.05, " ** ",IF(_xlfn.XLOOKUP(Z20,$R:$R,$T:$T,0)&lt;0.1, " *  ","    ")))</f>
        <v xml:space="preserve">    </v>
      </c>
      <c r="AM20" t="str">
        <f>IF(_xlfn.XLOOKUP(AA20,$R:$R,$T:$T,0)&lt;0.01, " ***",IF(_xlfn.XLOOKUP(AA20,$R:$R,$T:$T,0)&lt;0.05, " ** ",IF(_xlfn.XLOOKUP(AA20,$R:$R,$T:$T,0)&lt;0.1, " *  ","    ")))</f>
        <v xml:space="preserve">    </v>
      </c>
      <c r="AN20" t="str">
        <f>IF(_xlfn.XLOOKUP(AB20,$R:$R,$T:$T,0)&lt;0.01, " ***",IF(_xlfn.XLOOKUP(AB20,$R:$R,$T:$T,0)&lt;0.05, " ** ",IF(_xlfn.XLOOKUP(AB20,$R:$R,$T:$T,0)&lt;0.1, " *  ","    ")))</f>
        <v xml:space="preserve">    </v>
      </c>
    </row>
    <row r="21" spans="1:40" x14ac:dyDescent="0.25">
      <c r="B21" t="s">
        <v>290</v>
      </c>
      <c r="C21" s="3" t="str">
        <f t="shared" si="8"/>
        <v xml:space="preserve">0.016    </v>
      </c>
      <c r="D21" s="3" t="str">
        <f t="shared" si="8"/>
        <v xml:space="preserve">-0.102 ** </v>
      </c>
      <c r="E21" s="3" t="str">
        <f t="shared" si="8"/>
        <v xml:space="preserve">-0.023    </v>
      </c>
      <c r="F21" s="3" t="str">
        <f t="shared" si="8"/>
        <v xml:space="preserve">-0.163 ** </v>
      </c>
      <c r="G21" s="3" t="str">
        <f t="shared" si="8"/>
        <v xml:space="preserve">0.054    </v>
      </c>
      <c r="I21" t="s">
        <v>216</v>
      </c>
      <c r="J21" s="5" t="s">
        <v>232</v>
      </c>
      <c r="K21" s="3" t="str">
        <f t="shared" si="9"/>
        <v>0.597 ***</v>
      </c>
      <c r="L21" s="3" t="str">
        <f t="shared" si="9"/>
        <v>0.796 ***</v>
      </c>
      <c r="M21" s="3"/>
      <c r="N21" s="3"/>
      <c r="O21" s="3"/>
      <c r="P21" s="3"/>
      <c r="R21" t="s">
        <v>18</v>
      </c>
      <c r="S21">
        <v>-0.1895045608473</v>
      </c>
      <c r="T21">
        <v>0.29404830514577102</v>
      </c>
      <c r="X21" t="s">
        <v>245</v>
      </c>
      <c r="Y21" t="s">
        <v>246</v>
      </c>
      <c r="Z21" t="s">
        <v>247</v>
      </c>
      <c r="AA21" t="s">
        <v>248</v>
      </c>
      <c r="AB21" t="s">
        <v>249</v>
      </c>
      <c r="AD21" s="6">
        <f>ROUND(_xlfn.XLOOKUP(X21,$R:$R,$S:$S,0),3)</f>
        <v>1.6E-2</v>
      </c>
      <c r="AE21" s="6">
        <f>ROUND(_xlfn.XLOOKUP(Y21,$R:$R,$S:$S,0),3)</f>
        <v>-0.10199999999999999</v>
      </c>
      <c r="AF21" s="6">
        <f>ROUND(_xlfn.XLOOKUP(Z21,$R:$R,$S:$S,0),3)</f>
        <v>-2.3E-2</v>
      </c>
      <c r="AG21" s="6">
        <f>ROUND(_xlfn.XLOOKUP(AA21,$R:$R,$S:$S,0),3)</f>
        <v>-0.16300000000000001</v>
      </c>
      <c r="AH21" s="6">
        <f>ROUND(_xlfn.XLOOKUP(AB21,$R:$R,$S:$S,0),3)</f>
        <v>5.3999999999999999E-2</v>
      </c>
      <c r="AJ21" t="str">
        <f>IF(_xlfn.XLOOKUP(X21,$R:$R,$T:$T,0)&lt;0.01, " ***",IF(_xlfn.XLOOKUP(X21,$R:$R,$T:$T,0)&lt;0.05, " ** ",IF(_xlfn.XLOOKUP(X21,$R:$R,$T:$T,0)&lt;0.1, " *  ","    ")))</f>
        <v xml:space="preserve">    </v>
      </c>
      <c r="AK21" t="str">
        <f>IF(_xlfn.XLOOKUP(Y21,$R:$R,$T:$T,0)&lt;0.01, " ***",IF(_xlfn.XLOOKUP(Y21,$R:$R,$T:$T,0)&lt;0.05, " ** ",IF(_xlfn.XLOOKUP(Y21,$R:$R,$T:$T,0)&lt;0.1, " *  ","    ")))</f>
        <v xml:space="preserve"> ** </v>
      </c>
      <c r="AL21" t="str">
        <f>IF(_xlfn.XLOOKUP(Z21,$R:$R,$T:$T,0)&lt;0.01, " ***",IF(_xlfn.XLOOKUP(Z21,$R:$R,$T:$T,0)&lt;0.05, " ** ",IF(_xlfn.XLOOKUP(Z21,$R:$R,$T:$T,0)&lt;0.1, " *  ","    ")))</f>
        <v xml:space="preserve">    </v>
      </c>
      <c r="AM21" t="str">
        <f>IF(_xlfn.XLOOKUP(AA21,$R:$R,$T:$T,0)&lt;0.01, " ***",IF(_xlfn.XLOOKUP(AA21,$R:$R,$T:$T,0)&lt;0.05, " ** ",IF(_xlfn.XLOOKUP(AA21,$R:$R,$T:$T,0)&lt;0.1, " *  ","    ")))</f>
        <v xml:space="preserve"> ** </v>
      </c>
      <c r="AN21" t="str">
        <f>IF(_xlfn.XLOOKUP(AB21,$R:$R,$T:$T,0)&lt;0.01, " ***",IF(_xlfn.XLOOKUP(AB21,$R:$R,$T:$T,0)&lt;0.05, " ** ",IF(_xlfn.XLOOKUP(AB21,$R:$R,$T:$T,0)&lt;0.1, " *  ","    ")))</f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8"/>
        <v xml:space="preserve">-0.199    </v>
      </c>
      <c r="D22" s="3" t="str">
        <f t="shared" si="8"/>
        <v xml:space="preserve">-0.235 ** </v>
      </c>
      <c r="E22" s="3" t="str">
        <f t="shared" si="8"/>
        <v>-0.401 ***</v>
      </c>
      <c r="F22" s="3" t="str">
        <f t="shared" si="8"/>
        <v xml:space="preserve">-0.160    </v>
      </c>
      <c r="G22" s="3" t="str">
        <f t="shared" si="8"/>
        <v xml:space="preserve">0.138    </v>
      </c>
      <c r="I22" t="s">
        <v>217</v>
      </c>
      <c r="J22" s="5" t="s">
        <v>283</v>
      </c>
      <c r="K22" s="3" t="str">
        <f t="shared" si="9"/>
        <v>0.803 ***</v>
      </c>
      <c r="L22" s="3" t="str">
        <f t="shared" si="9"/>
        <v>0.538 ***</v>
      </c>
      <c r="M22" s="3"/>
      <c r="N22" s="3"/>
      <c r="O22" s="3"/>
      <c r="P22" s="3"/>
      <c r="R22" t="s">
        <v>19</v>
      </c>
      <c r="S22">
        <v>0.30364743539808597</v>
      </c>
      <c r="T22">
        <v>0.249543508827101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>ROUND(_xlfn.XLOOKUP(X22,$R:$R,$S:$S,0),3)</f>
        <v>-0.19900000000000001</v>
      </c>
      <c r="AE22" s="6">
        <f>ROUND(_xlfn.XLOOKUP(Y22,$R:$R,$S:$S,0),3)</f>
        <v>-0.23499999999999999</v>
      </c>
      <c r="AF22" s="6">
        <f>ROUND(_xlfn.XLOOKUP(Z22,$R:$R,$S:$S,0),3)</f>
        <v>-0.40100000000000002</v>
      </c>
      <c r="AG22" s="6">
        <f>ROUND(_xlfn.XLOOKUP(AA22,$R:$R,$S:$S,0),3)</f>
        <v>-0.16</v>
      </c>
      <c r="AH22" s="6">
        <f>ROUND(_xlfn.XLOOKUP(AB22,$R:$R,$S:$S,0),3)</f>
        <v>0.13800000000000001</v>
      </c>
      <c r="AJ22" t="str">
        <f>IF(_xlfn.XLOOKUP(X22,$R:$R,$T:$T,0)&lt;0.01, " ***",IF(_xlfn.XLOOKUP(X22,$R:$R,$T:$T,0)&lt;0.05, " ** ",IF(_xlfn.XLOOKUP(X22,$R:$R,$T:$T,0)&lt;0.1, " *  ","    ")))</f>
        <v xml:space="preserve">    </v>
      </c>
      <c r="AK22" t="str">
        <f>IF(_xlfn.XLOOKUP(Y22,$R:$R,$T:$T,0)&lt;0.01, " ***",IF(_xlfn.XLOOKUP(Y22,$R:$R,$T:$T,0)&lt;0.05, " ** ",IF(_xlfn.XLOOKUP(Y22,$R:$R,$T:$T,0)&lt;0.1, " *  ","    ")))</f>
        <v xml:space="preserve"> ** </v>
      </c>
      <c r="AL22" t="str">
        <f>IF(_xlfn.XLOOKUP(Z22,$R:$R,$T:$T,0)&lt;0.01, " ***",IF(_xlfn.XLOOKUP(Z22,$R:$R,$T:$T,0)&lt;0.05, " ** ",IF(_xlfn.XLOOKUP(Z22,$R:$R,$T:$T,0)&lt;0.1, " *  ","    ")))</f>
        <v xml:space="preserve"> ***</v>
      </c>
      <c r="AM22" t="str">
        <f>IF(_xlfn.XLOOKUP(AA22,$R:$R,$T:$T,0)&lt;0.01, " ***",IF(_xlfn.XLOOKUP(AA22,$R:$R,$T:$T,0)&lt;0.05, " ** ",IF(_xlfn.XLOOKUP(AA22,$R:$R,$T:$T,0)&lt;0.1, " *  ","    ")))</f>
        <v xml:space="preserve">    </v>
      </c>
      <c r="AN22" t="str">
        <f>IF(_xlfn.XLOOKUP(AB22,$R:$R,$T:$T,0)&lt;0.01, " ***",IF(_xlfn.XLOOKUP(AB22,$R:$R,$T:$T,0)&lt;0.05, " ** ",IF(_xlfn.XLOOKUP(AB22,$R:$R,$T:$T,0)&lt;0.1, " *  ","    ")))</f>
        <v xml:space="preserve">    </v>
      </c>
    </row>
    <row r="23" spans="1:40" x14ac:dyDescent="0.25">
      <c r="B23" t="s">
        <v>232</v>
      </c>
      <c r="C23" s="3" t="str">
        <f t="shared" si="8"/>
        <v xml:space="preserve">0.206    </v>
      </c>
      <c r="D23" s="3" t="str">
        <f t="shared" si="8"/>
        <v xml:space="preserve">-0.113    </v>
      </c>
      <c r="E23" s="3" t="str">
        <f t="shared" si="8"/>
        <v xml:space="preserve">0.125    </v>
      </c>
      <c r="F23" s="3" t="str">
        <f t="shared" si="8"/>
        <v xml:space="preserve">-0.125    </v>
      </c>
      <c r="G23" s="3" t="str">
        <f t="shared" si="8"/>
        <v xml:space="preserve">0.152    </v>
      </c>
      <c r="I23" t="s">
        <v>218</v>
      </c>
      <c r="J23" s="5" t="s">
        <v>231</v>
      </c>
      <c r="K23" s="3" t="str">
        <f t="shared" si="9"/>
        <v>0.528 ***</v>
      </c>
      <c r="L23" s="3" t="str">
        <f t="shared" si="9"/>
        <v>0.845 ***</v>
      </c>
      <c r="M23" s="3"/>
      <c r="N23" s="3"/>
      <c r="O23" s="3"/>
      <c r="P23" s="3"/>
      <c r="R23" t="s">
        <v>20</v>
      </c>
      <c r="S23">
        <v>-5.4895645517749198E-2</v>
      </c>
      <c r="T23">
        <v>0.44629358143350401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>ROUND(_xlfn.XLOOKUP(X23,$R:$R,$S:$S,0),3)</f>
        <v>0.20599999999999999</v>
      </c>
      <c r="AE23" s="6">
        <f>ROUND(_xlfn.XLOOKUP(Y23,$R:$R,$S:$S,0),3)</f>
        <v>-0.113</v>
      </c>
      <c r="AF23" s="6">
        <f>ROUND(_xlfn.XLOOKUP(Z23,$R:$R,$S:$S,0),3)</f>
        <v>0.125</v>
      </c>
      <c r="AG23" s="6">
        <f>ROUND(_xlfn.XLOOKUP(AA23,$R:$R,$S:$S,0),3)</f>
        <v>-0.125</v>
      </c>
      <c r="AH23" s="6">
        <f>ROUND(_xlfn.XLOOKUP(AB23,$R:$R,$S:$S,0),3)</f>
        <v>0.152</v>
      </c>
      <c r="AJ23" t="str">
        <f>IF(_xlfn.XLOOKUP(X23,$R:$R,$T:$T,0)&lt;0.01, " ***",IF(_xlfn.XLOOKUP(X23,$R:$R,$T:$T,0)&lt;0.05, " ** ",IF(_xlfn.XLOOKUP(X23,$R:$R,$T:$T,0)&lt;0.1, " *  ","    ")))</f>
        <v xml:space="preserve">    </v>
      </c>
      <c r="AK23" t="str">
        <f>IF(_xlfn.XLOOKUP(Y23,$R:$R,$T:$T,0)&lt;0.01, " ***",IF(_xlfn.XLOOKUP(Y23,$R:$R,$T:$T,0)&lt;0.05, " ** ",IF(_xlfn.XLOOKUP(Y23,$R:$R,$T:$T,0)&lt;0.1, " *  ","    ")))</f>
        <v xml:space="preserve">    </v>
      </c>
      <c r="AL23" t="str">
        <f>IF(_xlfn.XLOOKUP(Z23,$R:$R,$T:$T,0)&lt;0.01, " ***",IF(_xlfn.XLOOKUP(Z23,$R:$R,$T:$T,0)&lt;0.05, " ** ",IF(_xlfn.XLOOKUP(Z23,$R:$R,$T:$T,0)&lt;0.1, " *  ","    ")))</f>
        <v xml:space="preserve">    </v>
      </c>
      <c r="AM23" t="str">
        <f>IF(_xlfn.XLOOKUP(AA23,$R:$R,$T:$T,0)&lt;0.01, " ***",IF(_xlfn.XLOOKUP(AA23,$R:$R,$T:$T,0)&lt;0.05, " ** ",IF(_xlfn.XLOOKUP(AA23,$R:$R,$T:$T,0)&lt;0.1, " *  ","    ")))</f>
        <v xml:space="preserve">    </v>
      </c>
      <c r="AN23" t="str">
        <f>IF(_xlfn.XLOOKUP(AB23,$R:$R,$T:$T,0)&lt;0.01, " ***",IF(_xlfn.XLOOKUP(AB23,$R:$R,$T:$T,0)&lt;0.05, " ** ",IF(_xlfn.XLOOKUP(AB23,$R:$R,$T:$T,0)&lt;0.1, " *  ","    ")))</f>
        <v xml:space="preserve">    </v>
      </c>
    </row>
    <row r="24" spans="1:40" x14ac:dyDescent="0.25">
      <c r="B24" t="s">
        <v>231</v>
      </c>
      <c r="C24" s="3" t="str">
        <f t="shared" si="8"/>
        <v xml:space="preserve">-0.194    </v>
      </c>
      <c r="D24" s="3" t="str">
        <f t="shared" si="8"/>
        <v xml:space="preserve">-0.067    </v>
      </c>
      <c r="E24" s="3" t="str">
        <f t="shared" si="8"/>
        <v xml:space="preserve">-0.029    </v>
      </c>
      <c r="F24" s="3" t="str">
        <f t="shared" si="8"/>
        <v xml:space="preserve">-0.188    </v>
      </c>
      <c r="G24" s="3" t="str">
        <f t="shared" si="8"/>
        <v xml:space="preserve">0.162    </v>
      </c>
      <c r="I24" t="s">
        <v>219</v>
      </c>
      <c r="J24" s="5" t="s">
        <v>229</v>
      </c>
      <c r="K24" s="3" t="str">
        <f t="shared" si="9"/>
        <v>-0.352 ***</v>
      </c>
      <c r="L24" s="3" t="str">
        <f t="shared" si="9"/>
        <v>0.930 ***</v>
      </c>
      <c r="M24" s="3"/>
      <c r="N24" s="3"/>
      <c r="O24" s="3"/>
      <c r="P24" s="3"/>
      <c r="R24" t="s">
        <v>21</v>
      </c>
      <c r="S24">
        <v>-0.74673258883351401</v>
      </c>
      <c r="T24">
        <v>1.42502343561112E-3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>ROUND(_xlfn.XLOOKUP(X24,$R:$R,$S:$S,0),3)</f>
        <v>-0.19400000000000001</v>
      </c>
      <c r="AE24" s="6">
        <f>ROUND(_xlfn.XLOOKUP(Y24,$R:$R,$S:$S,0),3)</f>
        <v>-6.7000000000000004E-2</v>
      </c>
      <c r="AF24" s="6">
        <f>ROUND(_xlfn.XLOOKUP(Z24,$R:$R,$S:$S,0),3)</f>
        <v>-2.9000000000000001E-2</v>
      </c>
      <c r="AG24" s="6">
        <f>ROUND(_xlfn.XLOOKUP(AA24,$R:$R,$S:$S,0),3)</f>
        <v>-0.188</v>
      </c>
      <c r="AH24" s="6">
        <f>ROUND(_xlfn.XLOOKUP(AB24,$R:$R,$S:$S,0),3)</f>
        <v>0.16200000000000001</v>
      </c>
      <c r="AJ24" t="str">
        <f>IF(_xlfn.XLOOKUP(X24,$R:$R,$T:$T,0)&lt;0.01, " ***",IF(_xlfn.XLOOKUP(X24,$R:$R,$T:$T,0)&lt;0.05, " ** ",IF(_xlfn.XLOOKUP(X24,$R:$R,$T:$T,0)&lt;0.1, " *  ","    ")))</f>
        <v xml:space="preserve">    </v>
      </c>
      <c r="AK24" t="str">
        <f>IF(_xlfn.XLOOKUP(Y24,$R:$R,$T:$T,0)&lt;0.01, " ***",IF(_xlfn.XLOOKUP(Y24,$R:$R,$T:$T,0)&lt;0.05, " ** ",IF(_xlfn.XLOOKUP(Y24,$R:$R,$T:$T,0)&lt;0.1, " *  ","    ")))</f>
        <v xml:space="preserve">    </v>
      </c>
      <c r="AL24" t="str">
        <f>IF(_xlfn.XLOOKUP(Z24,$R:$R,$T:$T,0)&lt;0.01, " ***",IF(_xlfn.XLOOKUP(Z24,$R:$R,$T:$T,0)&lt;0.05, " ** ",IF(_xlfn.XLOOKUP(Z24,$R:$R,$T:$T,0)&lt;0.1, " *  ","    ")))</f>
        <v xml:space="preserve">    </v>
      </c>
      <c r="AM24" t="str">
        <f>IF(_xlfn.XLOOKUP(AA24,$R:$R,$T:$T,0)&lt;0.01, " ***",IF(_xlfn.XLOOKUP(AA24,$R:$R,$T:$T,0)&lt;0.05, " ** ",IF(_xlfn.XLOOKUP(AA24,$R:$R,$T:$T,0)&lt;0.1, " *  ","    ")))</f>
        <v xml:space="preserve">    </v>
      </c>
      <c r="AN24" t="str">
        <f>IF(_xlfn.XLOOKUP(AB24,$R:$R,$T:$T,0)&lt;0.01, " ***",IF(_xlfn.XLOOKUP(AB24,$R:$R,$T:$T,0)&lt;0.05, " ** ",IF(_xlfn.XLOOKUP(AB24,$R:$R,$T:$T,0)&lt;0.1, " *  ","    ")))</f>
        <v xml:space="preserve">    </v>
      </c>
    </row>
    <row r="25" spans="1:40" x14ac:dyDescent="0.25">
      <c r="B25" t="s">
        <v>233</v>
      </c>
      <c r="C25" s="3" t="str">
        <f t="shared" si="8"/>
        <v xml:space="preserve">-0.541 ** </v>
      </c>
      <c r="D25" s="3" t="str">
        <f t="shared" si="8"/>
        <v>-0.490 ***</v>
      </c>
      <c r="E25" s="3" t="str">
        <f t="shared" si="8"/>
        <v>-0.480 ***</v>
      </c>
      <c r="F25" s="3" t="str">
        <f t="shared" si="8"/>
        <v xml:space="preserve">-0.338    </v>
      </c>
      <c r="G25" s="3" t="str">
        <f t="shared" si="8"/>
        <v xml:space="preserve">-0.600 ** </v>
      </c>
      <c r="I25" t="s">
        <v>220</v>
      </c>
      <c r="J25" s="5" t="s">
        <v>231</v>
      </c>
      <c r="K25" s="3" t="str">
        <f t="shared" si="9"/>
        <v>0.234 ***</v>
      </c>
      <c r="L25" s="3" t="str">
        <f t="shared" si="9"/>
        <v>0.971 ***</v>
      </c>
      <c r="M25" s="3"/>
      <c r="N25" s="3"/>
      <c r="O25" s="3"/>
      <c r="P25" s="3"/>
      <c r="R25" t="s">
        <v>22</v>
      </c>
      <c r="S25">
        <v>3.1863526349258001E-2</v>
      </c>
      <c r="T25">
        <v>0.45573458780355303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>ROUND(_xlfn.XLOOKUP(X25,$R:$R,$S:$S,0),3)</f>
        <v>-0.54100000000000004</v>
      </c>
      <c r="AE25" s="6">
        <f>ROUND(_xlfn.XLOOKUP(Y25,$R:$R,$S:$S,0),3)</f>
        <v>-0.49</v>
      </c>
      <c r="AF25" s="6">
        <f>ROUND(_xlfn.XLOOKUP(Z25,$R:$R,$S:$S,0),3)</f>
        <v>-0.48</v>
      </c>
      <c r="AG25" s="6">
        <f>ROUND(_xlfn.XLOOKUP(AA25,$R:$R,$S:$S,0),3)</f>
        <v>-0.33800000000000002</v>
      </c>
      <c r="AH25" s="6">
        <f>ROUND(_xlfn.XLOOKUP(AB25,$R:$R,$S:$S,0),3)</f>
        <v>-0.6</v>
      </c>
      <c r="AJ25" t="str">
        <f>IF(_xlfn.XLOOKUP(X25,$R:$R,$T:$T,0)&lt;0.01, " ***",IF(_xlfn.XLOOKUP(X25,$R:$R,$T:$T,0)&lt;0.05, " ** ",IF(_xlfn.XLOOKUP(X25,$R:$R,$T:$T,0)&lt;0.1, " *  ","    ")))</f>
        <v xml:space="preserve"> ** </v>
      </c>
      <c r="AK25" t="str">
        <f>IF(_xlfn.XLOOKUP(Y25,$R:$R,$T:$T,0)&lt;0.01, " ***",IF(_xlfn.XLOOKUP(Y25,$R:$R,$T:$T,0)&lt;0.05, " ** ",IF(_xlfn.XLOOKUP(Y25,$R:$R,$T:$T,0)&lt;0.1, " *  ","    ")))</f>
        <v xml:space="preserve"> ***</v>
      </c>
      <c r="AL25" t="str">
        <f>IF(_xlfn.XLOOKUP(Z25,$R:$R,$T:$T,0)&lt;0.01, " ***",IF(_xlfn.XLOOKUP(Z25,$R:$R,$T:$T,0)&lt;0.05, " ** ",IF(_xlfn.XLOOKUP(Z25,$R:$R,$T:$T,0)&lt;0.1, " *  ","    ")))</f>
        <v xml:space="preserve"> ***</v>
      </c>
      <c r="AM25" t="str">
        <f>IF(_xlfn.XLOOKUP(AA25,$R:$R,$T:$T,0)&lt;0.01, " ***",IF(_xlfn.XLOOKUP(AA25,$R:$R,$T:$T,0)&lt;0.05, " ** ",IF(_xlfn.XLOOKUP(AA25,$R:$R,$T:$T,0)&lt;0.1, " *  ","    ")))</f>
        <v xml:space="preserve">    </v>
      </c>
      <c r="AN25" t="str">
        <f>IF(_xlfn.XLOOKUP(AB25,$R:$R,$T:$T,0)&lt;0.01, " ***",IF(_xlfn.XLOOKUP(AB25,$R:$R,$T:$T,0)&lt;0.05, " ** ",IF(_xlfn.XLOOKUP(AB25,$R:$R,$T:$T,0)&lt;0.1, " *  ","    ")))</f>
        <v xml:space="preserve"> ** </v>
      </c>
    </row>
    <row r="26" spans="1:40" x14ac:dyDescent="0.25">
      <c r="B26" t="s">
        <v>230</v>
      </c>
      <c r="C26" s="3" t="str">
        <f t="shared" si="8"/>
        <v xml:space="preserve">0.025    </v>
      </c>
      <c r="D26" s="3" t="str">
        <f t="shared" si="8"/>
        <v xml:space="preserve">-0.132 *  </v>
      </c>
      <c r="E26" s="3" t="str">
        <f t="shared" si="8"/>
        <v xml:space="preserve">-0.134    </v>
      </c>
      <c r="F26" s="3" t="str">
        <f t="shared" si="8"/>
        <v xml:space="preserve">-0.142    </v>
      </c>
      <c r="G26" s="3" t="str">
        <f t="shared" si="8"/>
        <v xml:space="preserve">-0.147    </v>
      </c>
      <c r="R26" t="s">
        <v>23</v>
      </c>
      <c r="S26">
        <v>7.8132816835727106E-3</v>
      </c>
      <c r="T26">
        <v>0.49256979652508898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>ROUND(_xlfn.XLOOKUP(X26,$R:$R,$S:$S,0),3)</f>
        <v>2.5000000000000001E-2</v>
      </c>
      <c r="AE26" s="6">
        <f>ROUND(_xlfn.XLOOKUP(Y26,$R:$R,$S:$S,0),3)</f>
        <v>-0.13200000000000001</v>
      </c>
      <c r="AF26" s="6">
        <f>ROUND(_xlfn.XLOOKUP(Z26,$R:$R,$S:$S,0),3)</f>
        <v>-0.13400000000000001</v>
      </c>
      <c r="AG26" s="6">
        <f>ROUND(_xlfn.XLOOKUP(AA26,$R:$R,$S:$S,0),3)</f>
        <v>-0.14199999999999999</v>
      </c>
      <c r="AH26" s="6">
        <f>ROUND(_xlfn.XLOOKUP(AB26,$R:$R,$S:$S,0),3)</f>
        <v>-0.14699999999999999</v>
      </c>
      <c r="AJ26" t="str">
        <f>IF(_xlfn.XLOOKUP(X26,$R:$R,$T:$T,0)&lt;0.01, " ***",IF(_xlfn.XLOOKUP(X26,$R:$R,$T:$T,0)&lt;0.05, " ** ",IF(_xlfn.XLOOKUP(X26,$R:$R,$T:$T,0)&lt;0.1, " *  ","    ")))</f>
        <v xml:space="preserve">    </v>
      </c>
      <c r="AK26" t="str">
        <f>IF(_xlfn.XLOOKUP(Y26,$R:$R,$T:$T,0)&lt;0.01, " ***",IF(_xlfn.XLOOKUP(Y26,$R:$R,$T:$T,0)&lt;0.05, " ** ",IF(_xlfn.XLOOKUP(Y26,$R:$R,$T:$T,0)&lt;0.1, " *  ","    ")))</f>
        <v xml:space="preserve"> *  </v>
      </c>
      <c r="AL26" t="str">
        <f>IF(_xlfn.XLOOKUP(Z26,$R:$R,$T:$T,0)&lt;0.01, " ***",IF(_xlfn.XLOOKUP(Z26,$R:$R,$T:$T,0)&lt;0.05, " ** ",IF(_xlfn.XLOOKUP(Z26,$R:$R,$T:$T,0)&lt;0.1, " *  ","    ")))</f>
        <v xml:space="preserve">    </v>
      </c>
      <c r="AM26" t="str">
        <f>IF(_xlfn.XLOOKUP(AA26,$R:$R,$T:$T,0)&lt;0.01, " ***",IF(_xlfn.XLOOKUP(AA26,$R:$R,$T:$T,0)&lt;0.05, " ** ",IF(_xlfn.XLOOKUP(AA26,$R:$R,$T:$T,0)&lt;0.1, " *  ","    ")))</f>
        <v xml:space="preserve">    </v>
      </c>
      <c r="AN26" t="str">
        <f>IF(_xlfn.XLOOKUP(AB26,$R:$R,$T:$T,0)&lt;0.01, " ***",IF(_xlfn.XLOOKUP(AB26,$R:$R,$T:$T,0)&lt;0.05, " ** ",IF(_xlfn.XLOOKUP(AB26,$R:$R,$T:$T,0)&lt;0.1, " *  ","    ")))</f>
        <v xml:space="preserve">    </v>
      </c>
    </row>
    <row r="27" spans="1:40" x14ac:dyDescent="0.25">
      <c r="C27" s="3"/>
      <c r="D27" s="3"/>
      <c r="E27" s="3"/>
      <c r="F27" s="3"/>
      <c r="G27" s="3"/>
      <c r="R27" t="s">
        <v>24</v>
      </c>
      <c r="S27">
        <v>0.37433622265409899</v>
      </c>
      <c r="T27">
        <v>0.21143575482151999</v>
      </c>
      <c r="X27" s="2" t="s">
        <v>196</v>
      </c>
      <c r="Y27" s="2" t="s">
        <v>197</v>
      </c>
    </row>
    <row r="28" spans="1:40" x14ac:dyDescent="0.25">
      <c r="M28" s="2"/>
      <c r="N28" s="2"/>
      <c r="O28" s="2"/>
      <c r="P28" s="2"/>
      <c r="Q28" s="2"/>
      <c r="R28" t="s">
        <v>25</v>
      </c>
      <c r="S28">
        <v>-0.28954739944369101</v>
      </c>
      <c r="T28">
        <v>0.305376647035208</v>
      </c>
      <c r="X28" t="s">
        <v>120</v>
      </c>
      <c r="Y28" t="s">
        <v>143</v>
      </c>
      <c r="AD28" s="6">
        <f>ROUND(_xlfn.XLOOKUP(X28,$R:$R,$S:$S,0),3)</f>
        <v>0.35299999999999998</v>
      </c>
      <c r="AE28" s="6">
        <f>ROUND(_xlfn.XLOOKUP(Y28,$R:$R,$S:$S,0),3)</f>
        <v>0.93400000000000005</v>
      </c>
      <c r="AJ28" t="str">
        <f>IF(_xlfn.XLOOKUP(X28,$R:$R,$T:$T,0)&lt;0.01, " ***",IF(_xlfn.XLOOKUP(X28,$R:$R,$T:$T,0)&lt;0.05, " ** ",IF(_xlfn.XLOOKUP(X28,$R:$R,$T:$T,0)&lt;0.1, " *  ","    ")))</f>
        <v xml:space="preserve"> ***</v>
      </c>
      <c r="AK28" t="str">
        <f>IF(_xlfn.XLOOKUP(Y28,$R:$R,$T:$T,0)&lt;0.01, " ***",IF(_xlfn.XLOOKUP(Y28,$R:$R,$T:$T,0)&lt;0.05, " ** ",IF(_xlfn.XLOOKUP(Y28,$R:$R,$T:$T,0)&lt;0.1, " *  ","    ")))</f>
        <v xml:space="preserve"> ***</v>
      </c>
    </row>
    <row r="29" spans="1:40" x14ac:dyDescent="0.25">
      <c r="A29" s="10" t="s">
        <v>286</v>
      </c>
      <c r="B29" s="10"/>
      <c r="C29" s="10"/>
      <c r="D29" s="10"/>
      <c r="E29" s="10"/>
      <c r="F29" s="10"/>
      <c r="G29" s="10"/>
      <c r="R29" t="s">
        <v>26</v>
      </c>
      <c r="S29">
        <v>0.40498421428062997</v>
      </c>
      <c r="T29">
        <v>0.102775954010056</v>
      </c>
      <c r="X29" t="s">
        <v>121</v>
      </c>
      <c r="Y29" t="s">
        <v>144</v>
      </c>
      <c r="AD29" s="6">
        <f>ROUND(_xlfn.XLOOKUP(X29,$R:$R,$S:$S,0),3)</f>
        <v>0.44600000000000001</v>
      </c>
      <c r="AE29" s="6">
        <f>ROUND(_xlfn.XLOOKUP(Y29,$R:$R,$S:$S,0),3)</f>
        <v>0.88500000000000001</v>
      </c>
      <c r="AJ29" t="str">
        <f>IF(_xlfn.XLOOKUP(X29,$R:$R,$T:$T,0)&lt;0.01, " ***",IF(_xlfn.XLOOKUP(X29,$R:$R,$T:$T,0)&lt;0.05, " ** ",IF(_xlfn.XLOOKUP(X29,$R:$R,$T:$T,0)&lt;0.1, " *  ","    ")))</f>
        <v xml:space="preserve"> ***</v>
      </c>
      <c r="AK29" t="str">
        <f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C30" s="5" t="s">
        <v>229</v>
      </c>
      <c r="D30" s="5" t="s">
        <v>283</v>
      </c>
      <c r="E30" s="5" t="s">
        <v>231</v>
      </c>
      <c r="F30" s="5" t="s">
        <v>232</v>
      </c>
      <c r="G30" s="5" t="s">
        <v>233</v>
      </c>
      <c r="R30" t="s">
        <v>27</v>
      </c>
      <c r="S30">
        <v>-0.32826061783242699</v>
      </c>
      <c r="T30">
        <v>0.18828567561329199</v>
      </c>
      <c r="X30" t="s">
        <v>122</v>
      </c>
      <c r="Y30" t="s">
        <v>145</v>
      </c>
      <c r="AD30" s="6">
        <f>ROUND(_xlfn.XLOOKUP(X30,$R:$R,$S:$S,0),3)</f>
        <v>0.44500000000000001</v>
      </c>
      <c r="AE30" s="6">
        <f>ROUND(_xlfn.XLOOKUP(Y30,$R:$R,$S:$S,0),3)</f>
        <v>0.89200000000000002</v>
      </c>
      <c r="AJ30" t="str">
        <f>IF(_xlfn.XLOOKUP(X30,$R:$R,$T:$T,0)&lt;0.01, " ***",IF(_xlfn.XLOOKUP(X30,$R:$R,$T:$T,0)&lt;0.05, " ** ",IF(_xlfn.XLOOKUP(X30,$R:$R,$T:$T,0)&lt;0.1, " *  ","    ")))</f>
        <v xml:space="preserve"> ***</v>
      </c>
      <c r="AK30" t="str">
        <f>IF(_xlfn.XLOOKUP(Y30,$R:$R,$T:$T,0)&lt;0.01, " ***",IF(_xlfn.XLOOKUP(Y30,$R:$R,$T:$T,0)&lt;0.05, " ** ",IF(_xlfn.XLOOKUP(Y30,$R:$R,$T:$T,0)&lt;0.1, " *  ","    ")))</f>
        <v xml:space="preserve"> ***</v>
      </c>
    </row>
    <row r="31" spans="1:40" x14ac:dyDescent="0.25">
      <c r="A31" t="s">
        <v>167</v>
      </c>
      <c r="B31" t="s">
        <v>168</v>
      </c>
      <c r="C31" s="3" t="str">
        <f>IF(AD54="","",TEXT(AD54,"0.000")&amp;AJ54)</f>
        <v xml:space="preserve">-0.223 ** </v>
      </c>
      <c r="D31" s="3" t="str">
        <f t="shared" ref="D31:G37" si="10">IF(AE54="","",TEXT(AE54,"0.000")&amp;AK54)</f>
        <v xml:space="preserve">0.254 ** </v>
      </c>
      <c r="E31" s="3" t="str">
        <f t="shared" si="10"/>
        <v xml:space="preserve">0.212 ** </v>
      </c>
      <c r="F31" s="3" t="str">
        <f t="shared" si="10"/>
        <v/>
      </c>
      <c r="G31" s="3" t="str">
        <f t="shared" si="10"/>
        <v>0.255 ***</v>
      </c>
      <c r="R31" t="s">
        <v>28</v>
      </c>
      <c r="S31">
        <v>-0.15359473353363401</v>
      </c>
      <c r="T31">
        <v>0.39166015605073901</v>
      </c>
      <c r="X31" t="s">
        <v>123</v>
      </c>
      <c r="Y31" t="s">
        <v>146</v>
      </c>
      <c r="AD31" s="6">
        <f>ROUND(_xlfn.XLOOKUP(X31,$R:$R,$S:$S,0),3)</f>
        <v>0.52600000000000002</v>
      </c>
      <c r="AE31" s="6">
        <f>ROUND(_xlfn.XLOOKUP(Y31,$R:$R,$S:$S,0),3)</f>
        <v>0.83599999999999997</v>
      </c>
      <c r="AJ31" t="str">
        <f>IF(_xlfn.XLOOKUP(X31,$R:$R,$T:$T,0)&lt;0.01, " ***",IF(_xlfn.XLOOKUP(X31,$R:$R,$T:$T,0)&lt;0.05, " ** ",IF(_xlfn.XLOOKUP(X31,$R:$R,$T:$T,0)&lt;0.1, " *  ","    ")))</f>
        <v xml:space="preserve"> ***</v>
      </c>
      <c r="AK31" t="str">
        <f>IF(_xlfn.XLOOKUP(Y31,$R:$R,$T:$T,0)&lt;0.01, " ***",IF(_xlfn.XLOOKUP(Y31,$R:$R,$T:$T,0)&lt;0.05, " ** ",IF(_xlfn.XLOOKUP(Y31,$R:$R,$T:$T,0)&lt;0.1, " *  ","    ")))</f>
        <v xml:space="preserve"> ***</v>
      </c>
    </row>
    <row r="32" spans="1:40" x14ac:dyDescent="0.25">
      <c r="B32" t="s">
        <v>169</v>
      </c>
      <c r="C32" s="3" t="str">
        <f t="shared" ref="C32:C37" si="11">IF(AD55="","",TEXT(AD55,"0.000")&amp;AJ55)</f>
        <v>0.424 ***</v>
      </c>
      <c r="D32" s="3" t="str">
        <f t="shared" si="10"/>
        <v>-0.342 ***</v>
      </c>
      <c r="E32" s="3" t="str">
        <f t="shared" si="10"/>
        <v/>
      </c>
      <c r="F32" s="3" t="str">
        <f t="shared" si="10"/>
        <v/>
      </c>
      <c r="G32" s="3" t="str">
        <f t="shared" si="10"/>
        <v>-0.258 ***</v>
      </c>
      <c r="R32" t="s">
        <v>29</v>
      </c>
      <c r="S32">
        <v>-0.50182593857527003</v>
      </c>
      <c r="T32">
        <v>0.233139402482022</v>
      </c>
      <c r="X32" t="s">
        <v>124</v>
      </c>
      <c r="Y32" t="s">
        <v>147</v>
      </c>
      <c r="AD32" s="6">
        <f>ROUND(_xlfn.XLOOKUP(X32,$R:$R,$S:$S,0),3)</f>
        <v>0.433</v>
      </c>
      <c r="AE32" s="6">
        <f>ROUND(_xlfn.XLOOKUP(Y32,$R:$R,$S:$S,0),3)</f>
        <v>0.89800000000000002</v>
      </c>
      <c r="AJ32" t="str">
        <f>IF(_xlfn.XLOOKUP(X32,$R:$R,$T:$T,0)&lt;0.01, " ***",IF(_xlfn.XLOOKUP(X32,$R:$R,$T:$T,0)&lt;0.05, " ** ",IF(_xlfn.XLOOKUP(X32,$R:$R,$T:$T,0)&lt;0.1, " *  ","    ")))</f>
        <v xml:space="preserve"> ***</v>
      </c>
      <c r="AK32" t="str">
        <f>IF(_xlfn.XLOOKUP(Y32,$R:$R,$T:$T,0)&lt;0.01, " ***",IF(_xlfn.XLOOKUP(Y32,$R:$R,$T:$T,0)&lt;0.05, " ** ",IF(_xlfn.XLOOKUP(Y32,$R:$R,$T:$T,0)&lt;0.1, " *  ","    ")))</f>
        <v xml:space="preserve"> ***</v>
      </c>
    </row>
    <row r="33" spans="1:37" x14ac:dyDescent="0.25">
      <c r="A33" t="s">
        <v>170</v>
      </c>
      <c r="B33" t="s">
        <v>171</v>
      </c>
      <c r="C33" s="3" t="str">
        <f t="shared" si="11"/>
        <v>-0.240 ***</v>
      </c>
      <c r="D33" s="3" t="str">
        <f t="shared" si="10"/>
        <v/>
      </c>
      <c r="E33" s="3" t="str">
        <f t="shared" si="10"/>
        <v>0.324 ***</v>
      </c>
      <c r="F33" s="3" t="str">
        <f t="shared" si="10"/>
        <v/>
      </c>
      <c r="G33" s="3" t="str">
        <f t="shared" si="10"/>
        <v>0.241 ***</v>
      </c>
      <c r="R33" t="s">
        <v>30</v>
      </c>
      <c r="S33">
        <v>0.44541426718984001</v>
      </c>
      <c r="T33">
        <v>0.13644290546014301</v>
      </c>
      <c r="X33" t="s">
        <v>125</v>
      </c>
      <c r="Y33" t="s">
        <v>148</v>
      </c>
      <c r="AD33" s="6">
        <f>ROUND(_xlfn.XLOOKUP(X33,$R:$R,$S:$S,0),3)</f>
        <v>0.82299999999999995</v>
      </c>
      <c r="AE33" s="6">
        <f>ROUND(_xlfn.XLOOKUP(Y33,$R:$R,$S:$S,0),3)</f>
        <v>0.502</v>
      </c>
      <c r="AJ33" t="str">
        <f>IF(_xlfn.XLOOKUP(X33,$R:$R,$T:$T,0)&lt;0.01, " ***",IF(_xlfn.XLOOKUP(X33,$R:$R,$T:$T,0)&lt;0.05, " ** ",IF(_xlfn.XLOOKUP(X33,$R:$R,$T:$T,0)&lt;0.1, " *  ","    ")))</f>
        <v xml:space="preserve"> ***</v>
      </c>
      <c r="AK33" t="str">
        <f>IF(_xlfn.XLOOKUP(Y33,$R:$R,$T:$T,0)&lt;0.01, " ***",IF(_xlfn.XLOOKUP(Y33,$R:$R,$T:$T,0)&lt;0.05, " ** ",IF(_xlfn.XLOOKUP(Y33,$R:$R,$T:$T,0)&lt;0.1, " *  ","    ")))</f>
        <v xml:space="preserve"> ***</v>
      </c>
    </row>
    <row r="34" spans="1:37" x14ac:dyDescent="0.25">
      <c r="A34" t="s">
        <v>172</v>
      </c>
      <c r="B34" t="s">
        <v>173</v>
      </c>
      <c r="C34" s="3" t="str">
        <f t="shared" si="11"/>
        <v/>
      </c>
      <c r="D34" s="3" t="str">
        <f t="shared" si="10"/>
        <v>-0.194 ***</v>
      </c>
      <c r="E34" s="3" t="str">
        <f t="shared" si="10"/>
        <v/>
      </c>
      <c r="F34" s="3" t="str">
        <f t="shared" si="10"/>
        <v/>
      </c>
      <c r="G34" s="3" t="str">
        <f t="shared" si="10"/>
        <v xml:space="preserve">-0.115 *  </v>
      </c>
      <c r="R34" t="s">
        <v>31</v>
      </c>
      <c r="S34">
        <v>0.72474524654138694</v>
      </c>
      <c r="T34">
        <v>1.8065929146405799E-3</v>
      </c>
      <c r="X34" t="s">
        <v>126</v>
      </c>
      <c r="Y34" t="s">
        <v>149</v>
      </c>
      <c r="AD34" s="6">
        <f>ROUND(_xlfn.XLOOKUP(X34,$R:$R,$S:$S,0),3)</f>
        <v>0.622</v>
      </c>
      <c r="AE34" s="6">
        <f>ROUND(_xlfn.XLOOKUP(Y34,$R:$R,$S:$S,0),3)</f>
        <v>0.76</v>
      </c>
      <c r="AJ34" t="str">
        <f>IF(_xlfn.XLOOKUP(X34,$R:$R,$T:$T,0)&lt;0.01, " ***",IF(_xlfn.XLOOKUP(X34,$R:$R,$T:$T,0)&lt;0.05, " ** ",IF(_xlfn.XLOOKUP(X34,$R:$R,$T:$T,0)&lt;0.1, " *  ","    ")))</f>
        <v xml:space="preserve"> ***</v>
      </c>
      <c r="AK34" t="str">
        <f>IF(_xlfn.XLOOKUP(Y34,$R:$R,$T:$T,0)&lt;0.01, " ***",IF(_xlfn.XLOOKUP(Y34,$R:$R,$T:$T,0)&lt;0.05, " ** ",IF(_xlfn.XLOOKUP(Y34,$R:$R,$T:$T,0)&lt;0.1, " *  ","    ")))</f>
        <v xml:space="preserve"> ***</v>
      </c>
    </row>
    <row r="35" spans="1:37" x14ac:dyDescent="0.25">
      <c r="A35" t="s">
        <v>174</v>
      </c>
      <c r="B35" t="s">
        <v>175</v>
      </c>
      <c r="C35" s="3" t="str">
        <f t="shared" si="11"/>
        <v>0.333 ***</v>
      </c>
      <c r="D35" s="3" t="str">
        <f t="shared" si="10"/>
        <v>0.397 ***</v>
      </c>
      <c r="E35" s="3" t="str">
        <f t="shared" si="10"/>
        <v>0.284 ***</v>
      </c>
      <c r="F35" s="3" t="str">
        <f t="shared" si="10"/>
        <v/>
      </c>
      <c r="G35" s="3" t="str">
        <f t="shared" si="10"/>
        <v/>
      </c>
      <c r="R35" t="s">
        <v>32</v>
      </c>
      <c r="S35">
        <v>-0.65564704822061004</v>
      </c>
      <c r="T35">
        <v>6.4713580952694694E-2</v>
      </c>
      <c r="X35" t="s">
        <v>127</v>
      </c>
      <c r="Y35" t="s">
        <v>150</v>
      </c>
      <c r="AD35" s="6">
        <f>ROUND(_xlfn.XLOOKUP(X35,$R:$R,$S:$S,0),3)</f>
        <v>0.38900000000000001</v>
      </c>
      <c r="AE35" s="6">
        <f>ROUND(_xlfn.XLOOKUP(Y35,$R:$R,$S:$S,0),3)</f>
        <v>0.91900000000000004</v>
      </c>
      <c r="AJ35" t="str">
        <f>IF(_xlfn.XLOOKUP(X35,$R:$R,$T:$T,0)&lt;0.01, " ***",IF(_xlfn.XLOOKUP(X35,$R:$R,$T:$T,0)&lt;0.05, " ** ",IF(_xlfn.XLOOKUP(X35,$R:$R,$T:$T,0)&lt;0.1, " *  ","    ")))</f>
        <v xml:space="preserve"> ***</v>
      </c>
      <c r="AK35" t="str">
        <f>IF(_xlfn.XLOOKUP(Y35,$R:$R,$T:$T,0)&lt;0.01, " ***",IF(_xlfn.XLOOKUP(Y35,$R:$R,$T:$T,0)&lt;0.05, " ** ",IF(_xlfn.XLOOKUP(Y35,$R:$R,$T:$T,0)&lt;0.1, " *  ","    ")))</f>
        <v xml:space="preserve"> ***</v>
      </c>
    </row>
    <row r="36" spans="1:37" x14ac:dyDescent="0.25">
      <c r="A36" t="s">
        <v>176</v>
      </c>
      <c r="B36" t="s">
        <v>179</v>
      </c>
      <c r="C36" s="3" t="str">
        <f t="shared" si="11"/>
        <v/>
      </c>
      <c r="D36" s="3" t="str">
        <f t="shared" si="10"/>
        <v/>
      </c>
      <c r="E36" s="3" t="str">
        <f t="shared" si="10"/>
        <v>-0.345 ***</v>
      </c>
      <c r="F36" s="3" t="str">
        <f t="shared" si="10"/>
        <v/>
      </c>
      <c r="G36" s="3" t="str">
        <f t="shared" si="10"/>
        <v/>
      </c>
      <c r="R36" t="s">
        <v>33</v>
      </c>
      <c r="S36">
        <v>-0.49860991753548101</v>
      </c>
      <c r="T36">
        <v>0.16062632768622001</v>
      </c>
      <c r="X36" t="s">
        <v>128</v>
      </c>
      <c r="Y36" t="s">
        <v>151</v>
      </c>
      <c r="AD36" s="6">
        <f>ROUND(_xlfn.XLOOKUP(X36,$R:$R,$S:$S,0),3)</f>
        <v>-0.54600000000000004</v>
      </c>
      <c r="AE36" s="6">
        <f>ROUND(_xlfn.XLOOKUP(Y36,$R:$R,$S:$S,0),3)</f>
        <v>0.82199999999999995</v>
      </c>
      <c r="AJ36" t="str">
        <f>IF(_xlfn.XLOOKUP(X36,$R:$R,$T:$T,0)&lt;0.01, " ***",IF(_xlfn.XLOOKUP(X36,$R:$R,$T:$T,0)&lt;0.05, " ** ",IF(_xlfn.XLOOKUP(X36,$R:$R,$T:$T,0)&lt;0.1, " *  ","    ")))</f>
        <v xml:space="preserve"> ***</v>
      </c>
      <c r="AK36" t="str">
        <f>IF(_xlfn.XLOOKUP(Y36,$R:$R,$T:$T,0)&lt;0.01, " ***",IF(_xlfn.XLOOKUP(Y36,$R:$R,$T:$T,0)&lt;0.05, " ** ",IF(_xlfn.XLOOKUP(Y36,$R:$R,$T:$T,0)&lt;0.1, " *  ","    ")))</f>
        <v xml:space="preserve"> ***</v>
      </c>
    </row>
    <row r="37" spans="1:37" x14ac:dyDescent="0.25">
      <c r="A37" t="s">
        <v>180</v>
      </c>
      <c r="B37" t="s">
        <v>291</v>
      </c>
      <c r="C37" s="3" t="str">
        <f t="shared" si="11"/>
        <v>-0.447 ***</v>
      </c>
      <c r="D37" s="3" t="str">
        <f t="shared" si="10"/>
        <v/>
      </c>
      <c r="E37" s="3" t="str">
        <f t="shared" si="10"/>
        <v xml:space="preserve">0.103    </v>
      </c>
      <c r="F37" s="3" t="str">
        <f t="shared" si="10"/>
        <v/>
      </c>
      <c r="G37" s="3" t="str">
        <f t="shared" si="10"/>
        <v>0.551 ***</v>
      </c>
      <c r="R37" t="s">
        <v>34</v>
      </c>
      <c r="S37">
        <v>-0.78561498200759905</v>
      </c>
      <c r="T37">
        <v>0.120524767105153</v>
      </c>
      <c r="X37" t="s">
        <v>129</v>
      </c>
      <c r="Y37" t="s">
        <v>152</v>
      </c>
      <c r="AD37" s="6">
        <f>ROUND(_xlfn.XLOOKUP(X37,$R:$R,$S:$S,0),3)</f>
        <v>0.56100000000000005</v>
      </c>
      <c r="AE37" s="6">
        <f>ROUND(_xlfn.XLOOKUP(Y37,$R:$R,$S:$S,0),3)</f>
        <v>0.82299999999999995</v>
      </c>
      <c r="AJ37" t="str">
        <f>IF(_xlfn.XLOOKUP(X37,$R:$R,$T:$T,0)&lt;0.01, " ***",IF(_xlfn.XLOOKUP(X37,$R:$R,$T:$T,0)&lt;0.05, " ** ",IF(_xlfn.XLOOKUP(X37,$R:$R,$T:$T,0)&lt;0.1, " *  ","    ")))</f>
        <v xml:space="preserve"> ***</v>
      </c>
      <c r="AK37" t="str">
        <f>IF(_xlfn.XLOOKUP(Y37,$R:$R,$T:$T,0)&lt;0.01, " ***",IF(_xlfn.XLOOKUP(Y37,$R:$R,$T:$T,0)&lt;0.05, " ** ",IF(_xlfn.XLOOKUP(Y37,$R:$R,$T:$T,0)&lt;0.1, " *  ","    ")))</f>
        <v xml:space="preserve"> ***</v>
      </c>
    </row>
    <row r="38" spans="1:37" x14ac:dyDescent="0.25">
      <c r="A38" t="s">
        <v>190</v>
      </c>
      <c r="B38" t="s">
        <v>293</v>
      </c>
      <c r="C38" s="3" t="str">
        <f>IF(AD61="","",TEXT(AD61,"0.000")&amp;AJ61)</f>
        <v/>
      </c>
      <c r="D38" s="3" t="str">
        <f>IF(AE61="","",TEXT(AE61,"0.000")&amp;AK61)</f>
        <v/>
      </c>
      <c r="E38" s="3" t="str">
        <f>IF(AF61="","",TEXT(AF61,"0.000")&amp;AL61)</f>
        <v/>
      </c>
      <c r="F38" s="3" t="str">
        <f>IF(AG61="","",TEXT(AG61,"0.000")&amp;AM61)</f>
        <v/>
      </c>
      <c r="G38" s="3" t="str">
        <f>IF(AH61="","",TEXT(AH61,"0.000")&amp;AN61)</f>
        <v>-0.295 ***</v>
      </c>
      <c r="K38" s="2"/>
      <c r="L38" s="2"/>
      <c r="R38" t="s">
        <v>35</v>
      </c>
      <c r="S38">
        <v>0.40908053589818499</v>
      </c>
      <c r="T38">
        <v>0.145397399601326</v>
      </c>
      <c r="X38" t="s">
        <v>130</v>
      </c>
      <c r="Y38" t="s">
        <v>153</v>
      </c>
      <c r="AD38" s="6">
        <f>ROUND(_xlfn.XLOOKUP(X38,$R:$R,$S:$S,0),3)</f>
        <v>-0.35</v>
      </c>
      <c r="AE38" s="6">
        <f>ROUND(_xlfn.XLOOKUP(Y38,$R:$R,$S:$S,0),3)</f>
        <v>0.93100000000000005</v>
      </c>
      <c r="AJ38" t="str">
        <f>IF(_xlfn.XLOOKUP(X38,$R:$R,$T:$T,0)&lt;0.01, " ***",IF(_xlfn.XLOOKUP(X38,$R:$R,$T:$T,0)&lt;0.05, " ** ",IF(_xlfn.XLOOKUP(X38,$R:$R,$T:$T,0)&lt;0.1, " *  ","    ")))</f>
        <v xml:space="preserve"> ***</v>
      </c>
      <c r="AK38" t="str">
        <f>IF(_xlfn.XLOOKUP(Y38,$R:$R,$T:$T,0)&lt;0.01, " ***",IF(_xlfn.XLOOKUP(Y38,$R:$R,$T:$T,0)&lt;0.05, " ** ",IF(_xlfn.XLOOKUP(Y38,$R:$R,$T:$T,0)&lt;0.1, " *  ","    ")))</f>
        <v xml:space="preserve"> ***</v>
      </c>
    </row>
    <row r="39" spans="1:37" x14ac:dyDescent="0.25">
      <c r="B39" t="s">
        <v>191</v>
      </c>
      <c r="C39" s="3" t="str">
        <f>IF(AD62="","",TEXT(AD62,"0.000")&amp;AJ62)</f>
        <v>0.221 ***</v>
      </c>
      <c r="D39" s="3" t="str">
        <f>IF(AE62="","",TEXT(AE62,"0.000")&amp;AK62)</f>
        <v/>
      </c>
      <c r="E39" s="3" t="str">
        <f>IF(AF62="","",TEXT(AF62,"0.000")&amp;AL62)</f>
        <v/>
      </c>
      <c r="F39" s="3" t="str">
        <f>IF(AG62="","",TEXT(AG62,"0.000")&amp;AM62)</f>
        <v>-0.008 ***</v>
      </c>
      <c r="G39" s="3" t="str">
        <f>IF(AH62="","",TEXT(AH62,"0.000")&amp;AN62)</f>
        <v/>
      </c>
      <c r="R39" t="s">
        <v>36</v>
      </c>
      <c r="S39">
        <v>0.59357738521293801</v>
      </c>
      <c r="T39">
        <v>2.8793725777661499E-3</v>
      </c>
      <c r="X39" t="s">
        <v>131</v>
      </c>
      <c r="Y39" t="s">
        <v>154</v>
      </c>
      <c r="AD39" s="6">
        <f>ROUND(_xlfn.XLOOKUP(X39,$R:$R,$S:$S,0),3)</f>
        <v>0.48499999999999999</v>
      </c>
      <c r="AE39" s="6">
        <f>ROUND(_xlfn.XLOOKUP(Y39,$R:$R,$S:$S,0),3)</f>
        <v>0.86199999999999999</v>
      </c>
      <c r="AJ39" t="str">
        <f>IF(_xlfn.XLOOKUP(X39,$R:$R,$T:$T,0)&lt;0.01, " ***",IF(_xlfn.XLOOKUP(X39,$R:$R,$T:$T,0)&lt;0.05, " ** ",IF(_xlfn.XLOOKUP(X39,$R:$R,$T:$T,0)&lt;0.1, " *  ","    ")))</f>
        <v xml:space="preserve"> ***</v>
      </c>
      <c r="AK39" t="str">
        <f>IF(_xlfn.XLOOKUP(Y39,$R:$R,$T:$T,0)&lt;0.01, " ***",IF(_xlfn.XLOOKUP(Y39,$R:$R,$T:$T,0)&lt;0.05, " ** ",IF(_xlfn.XLOOKUP(Y39,$R:$R,$T:$T,0)&lt;0.1, " *  ","    ")))</f>
        <v xml:space="preserve"> ***</v>
      </c>
    </row>
    <row r="40" spans="1:37" x14ac:dyDescent="0.25">
      <c r="A40" t="s">
        <v>187</v>
      </c>
      <c r="B40" t="s">
        <v>294</v>
      </c>
      <c r="C40" s="3" t="str">
        <f>IF(AD63="","",TEXT(AD63,"0.000")&amp;AJ63)</f>
        <v>0.262 ***</v>
      </c>
      <c r="D40" s="3" t="str">
        <f>IF(AE63="","",TEXT(AE63,"0.000")&amp;AK63)</f>
        <v/>
      </c>
      <c r="E40" s="3" t="str">
        <f>IF(AF63="","",TEXT(AF63,"0.000")&amp;AL63)</f>
        <v/>
      </c>
      <c r="F40" s="3" t="str">
        <f>IF(AG63="","",TEXT(AG63,"0.000")&amp;AM63)</f>
        <v>0.448 ***</v>
      </c>
      <c r="G40" s="3" t="str">
        <f>IF(AH63="","",TEXT(AH63,"0.000")&amp;AN63)</f>
        <v>-0.231 ***</v>
      </c>
      <c r="R40" t="s">
        <v>37</v>
      </c>
      <c r="S40">
        <v>2.8793824224841399E-3</v>
      </c>
      <c r="T40">
        <v>0.49554236274958302</v>
      </c>
      <c r="X40" t="s">
        <v>132</v>
      </c>
      <c r="Y40" t="s">
        <v>155</v>
      </c>
      <c r="AD40" s="6">
        <f>ROUND(_xlfn.XLOOKUP(X40,$R:$R,$S:$S,0),3)</f>
        <v>0.46300000000000002</v>
      </c>
      <c r="AE40" s="6">
        <f>ROUND(_xlfn.XLOOKUP(Y40,$R:$R,$S:$S,0),3)</f>
        <v>0.875</v>
      </c>
      <c r="AJ40" t="str">
        <f>IF(_xlfn.XLOOKUP(X40,$R:$R,$T:$T,0)&lt;0.01, " ***",IF(_xlfn.XLOOKUP(X40,$R:$R,$T:$T,0)&lt;0.05, " ** ",IF(_xlfn.XLOOKUP(X40,$R:$R,$T:$T,0)&lt;0.1, " *  ","    ")))</f>
        <v xml:space="preserve"> ***</v>
      </c>
      <c r="AK40" t="str">
        <f>IF(_xlfn.XLOOKUP(Y40,$R:$R,$T:$T,0)&lt;0.01, " ***",IF(_xlfn.XLOOKUP(Y40,$R:$R,$T:$T,0)&lt;0.05, " ** ",IF(_xlfn.XLOOKUP(Y40,$R:$R,$T:$T,0)&lt;0.1, " *  ","    ")))</f>
        <v xml:space="preserve"> ***</v>
      </c>
    </row>
    <row r="41" spans="1:37" x14ac:dyDescent="0.25">
      <c r="B41" t="s">
        <v>189</v>
      </c>
      <c r="C41" s="3" t="str">
        <f>IF(AD64="","",TEXT(AD64,"0.000")&amp;AJ64)</f>
        <v/>
      </c>
      <c r="D41" s="3" t="str">
        <f>IF(AE64="","",TEXT(AE64,"0.000")&amp;AK64)</f>
        <v xml:space="preserve">-0.040    </v>
      </c>
      <c r="E41" s="3" t="str">
        <f>IF(AF64="","",TEXT(AF64,"0.000")&amp;AL64)</f>
        <v>-0.397 ***</v>
      </c>
      <c r="F41" s="3" t="str">
        <f>IF(AG64="","",TEXT(AG64,"0.000")&amp;AM64)</f>
        <v/>
      </c>
      <c r="G41" s="3" t="str">
        <f>IF(AH64="","",TEXT(AH64,"0.000")&amp;AN64)</f>
        <v/>
      </c>
      <c r="R41" t="s">
        <v>38</v>
      </c>
      <c r="S41">
        <v>0.14167443723692899</v>
      </c>
      <c r="T41">
        <v>0.34745138579672702</v>
      </c>
      <c r="X41" t="s">
        <v>133</v>
      </c>
      <c r="Y41" t="s">
        <v>156</v>
      </c>
      <c r="AD41" s="6">
        <f>ROUND(_xlfn.XLOOKUP(X41,$R:$R,$S:$S,0),3)</f>
        <v>-0.56499999999999995</v>
      </c>
      <c r="AE41" s="6">
        <f>ROUND(_xlfn.XLOOKUP(Y41,$R:$R,$S:$S,0),3)</f>
        <v>0.80800000000000005</v>
      </c>
      <c r="AJ41" t="str">
        <f>IF(_xlfn.XLOOKUP(X41,$R:$R,$T:$T,0)&lt;0.01, " ***",IF(_xlfn.XLOOKUP(X41,$R:$R,$T:$T,0)&lt;0.05, " ** ",IF(_xlfn.XLOOKUP(X41,$R:$R,$T:$T,0)&lt;0.1, " *  ","    ")))</f>
        <v xml:space="preserve"> ***</v>
      </c>
      <c r="AK41" t="str">
        <f>IF(_xlfn.XLOOKUP(Y41,$R:$R,$T:$T,0)&lt;0.01, " ***",IF(_xlfn.XLOOKUP(Y41,$R:$R,$T:$T,0)&lt;0.05, " ** ",IF(_xlfn.XLOOKUP(Y41,$R:$R,$T:$T,0)&lt;0.1, " *  ","    ")))</f>
        <v xml:space="preserve"> ***</v>
      </c>
    </row>
    <row r="42" spans="1:37" x14ac:dyDescent="0.25">
      <c r="A42" t="s">
        <v>193</v>
      </c>
      <c r="B42" t="s">
        <v>194</v>
      </c>
      <c r="C42" s="3" t="str">
        <f>IF(AD65="","",TEXT(AD65,"0.000")&amp;AJ65)</f>
        <v xml:space="preserve">-0.159 ** </v>
      </c>
      <c r="D42" s="3" t="str">
        <f>IF(AE65="","",TEXT(AE65,"0.000")&amp;AK65)</f>
        <v xml:space="preserve">-0.104    </v>
      </c>
      <c r="E42" s="3" t="str">
        <f>IF(AF65="","",TEXT(AF65,"0.000")&amp;AL65)</f>
        <v/>
      </c>
      <c r="F42" s="3" t="str">
        <f>IF(AG65="","",TEXT(AG65,"0.000")&amp;AM65)</f>
        <v>-0.507 ***</v>
      </c>
      <c r="G42" s="3" t="str">
        <f>IF(AH65="","",TEXT(AH65,"0.000")&amp;AN65)</f>
        <v/>
      </c>
      <c r="R42" t="s">
        <v>39</v>
      </c>
      <c r="S42">
        <v>0.38785971180092799</v>
      </c>
      <c r="T42">
        <v>0.17344604459149299</v>
      </c>
      <c r="X42" t="s">
        <v>134</v>
      </c>
      <c r="Y42" t="s">
        <v>157</v>
      </c>
      <c r="AD42" s="6">
        <f>ROUND(_xlfn.XLOOKUP(X42,$R:$R,$S:$S,0),3)</f>
        <v>0.63800000000000001</v>
      </c>
      <c r="AE42" s="6">
        <f>ROUND(_xlfn.XLOOKUP(Y42,$R:$R,$S:$S,0),3)</f>
        <v>0.76300000000000001</v>
      </c>
      <c r="AJ42" t="str">
        <f>IF(_xlfn.XLOOKUP(X42,$R:$R,$T:$T,0)&lt;0.01, " ***",IF(_xlfn.XLOOKUP(X42,$R:$R,$T:$T,0)&lt;0.05, " ** ",IF(_xlfn.XLOOKUP(X42,$R:$R,$T:$T,0)&lt;0.1, " *  ","    ")))</f>
        <v xml:space="preserve"> ***</v>
      </c>
      <c r="AK42" t="str">
        <f>IF(_xlfn.XLOOKUP(Y42,$R:$R,$T:$T,0)&lt;0.01, " ***",IF(_xlfn.XLOOKUP(Y42,$R:$R,$T:$T,0)&lt;0.05, " ** ",IF(_xlfn.XLOOKUP(Y42,$R:$R,$T:$T,0)&lt;0.1, " *  ","    ")))</f>
        <v xml:space="preserve"> ***</v>
      </c>
    </row>
    <row r="43" spans="1:37" x14ac:dyDescent="0.25">
      <c r="R43" t="s">
        <v>40</v>
      </c>
      <c r="S43">
        <v>4.2954422263210598E-2</v>
      </c>
      <c r="T43">
        <v>0.46049690887367301</v>
      </c>
      <c r="X43" t="s">
        <v>135</v>
      </c>
      <c r="Y43" t="s">
        <v>158</v>
      </c>
      <c r="AD43" s="6">
        <f>ROUND(_xlfn.XLOOKUP(X43,$R:$R,$S:$S,0),3)</f>
        <v>0.34599999999999997</v>
      </c>
      <c r="AE43" s="6">
        <f>ROUND(_xlfn.XLOOKUP(Y43,$R:$R,$S:$S,0),3)</f>
        <v>0.93200000000000005</v>
      </c>
      <c r="AJ43" t="str">
        <f>IF(_xlfn.XLOOKUP(X43,$R:$R,$T:$T,0)&lt;0.01, " ***",IF(_xlfn.XLOOKUP(X43,$R:$R,$T:$T,0)&lt;0.05, " ** ",IF(_xlfn.XLOOKUP(X43,$R:$R,$T:$T,0)&lt;0.1, " *  ","    ")))</f>
        <v xml:space="preserve"> ***</v>
      </c>
      <c r="AK43" t="str">
        <f>IF(_xlfn.XLOOKUP(Y43,$R:$R,$T:$T,0)&lt;0.01, " ***",IF(_xlfn.XLOOKUP(Y43,$R:$R,$T:$T,0)&lt;0.05, " ** ",IF(_xlfn.XLOOKUP(Y43,$R:$R,$T:$T,0)&lt;0.1, " *  ","    ")))</f>
        <v xml:space="preserve"> ***</v>
      </c>
    </row>
    <row r="44" spans="1:37" x14ac:dyDescent="0.25">
      <c r="R44" t="s">
        <v>41</v>
      </c>
      <c r="S44">
        <v>0.65153171233876594</v>
      </c>
      <c r="T44">
        <v>1.4979153185185E-3</v>
      </c>
      <c r="X44" t="s">
        <v>136</v>
      </c>
      <c r="Y44" t="s">
        <v>159</v>
      </c>
      <c r="AD44" s="6">
        <f>ROUND(_xlfn.XLOOKUP(X44,$R:$R,$S:$S,0),3)</f>
        <v>0.3</v>
      </c>
      <c r="AE44" s="6">
        <f>ROUND(_xlfn.XLOOKUP(Y44,$R:$R,$S:$S,0),3)</f>
        <v>0.95199999999999996</v>
      </c>
      <c r="AJ44" t="str">
        <f>IF(_xlfn.XLOOKUP(X44,$R:$R,$T:$T,0)&lt;0.01, " ***",IF(_xlfn.XLOOKUP(X44,$R:$R,$T:$T,0)&lt;0.05, " ** ",IF(_xlfn.XLOOKUP(X44,$R:$R,$T:$T,0)&lt;0.1, " *  ","    ")))</f>
        <v xml:space="preserve"> ***</v>
      </c>
      <c r="AK44" t="str">
        <f>IF(_xlfn.XLOOKUP(Y44,$R:$R,$T:$T,0)&lt;0.01, " ***",IF(_xlfn.XLOOKUP(Y44,$R:$R,$T:$T,0)&lt;0.05, " ** ",IF(_xlfn.XLOOKUP(Y44,$R:$R,$T:$T,0)&lt;0.1, " *  ","    ")))</f>
        <v xml:space="preserve"> ***</v>
      </c>
    </row>
    <row r="45" spans="1:37" x14ac:dyDescent="0.25">
      <c r="R45" t="s">
        <v>42</v>
      </c>
      <c r="S45">
        <v>0.46413460660032302</v>
      </c>
      <c r="T45">
        <v>2.5710853040385E-2</v>
      </c>
      <c r="X45" t="s">
        <v>137</v>
      </c>
      <c r="Y45" t="s">
        <v>160</v>
      </c>
      <c r="AD45" s="6">
        <f>ROUND(_xlfn.XLOOKUP(X45,$R:$R,$S:$S,0),3)</f>
        <v>0.41599999999999998</v>
      </c>
      <c r="AE45" s="6">
        <f>ROUND(_xlfn.XLOOKUP(Y45,$R:$R,$S:$S,0),3)</f>
        <v>0.90600000000000003</v>
      </c>
      <c r="AJ45" t="str">
        <f>IF(_xlfn.XLOOKUP(X45,$R:$R,$T:$T,0)&lt;0.01, " ***",IF(_xlfn.XLOOKUP(X45,$R:$R,$T:$T,0)&lt;0.05, " ** ",IF(_xlfn.XLOOKUP(X45,$R:$R,$T:$T,0)&lt;0.1, " *  ","    ")))</f>
        <v xml:space="preserve"> ***</v>
      </c>
      <c r="AK45" t="str">
        <f>IF(_xlfn.XLOOKUP(Y45,$R:$R,$T:$T,0)&lt;0.01, " ***",IF(_xlfn.XLOOKUP(Y45,$R:$R,$T:$T,0)&lt;0.05, " ** ",IF(_xlfn.XLOOKUP(Y45,$R:$R,$T:$T,0)&lt;0.1, " *  ","    ")))</f>
        <v xml:space="preserve"> ***</v>
      </c>
    </row>
    <row r="46" spans="1:37" x14ac:dyDescent="0.25">
      <c r="R46" t="s">
        <v>43</v>
      </c>
      <c r="S46">
        <v>0.138032826037506</v>
      </c>
      <c r="T46">
        <v>0.36372919892960298</v>
      </c>
      <c r="X46" t="s">
        <v>138</v>
      </c>
      <c r="Y46" t="s">
        <v>161</v>
      </c>
      <c r="AD46" s="6">
        <f>ROUND(_xlfn.XLOOKUP(X46,$R:$R,$S:$S,0),3)</f>
        <v>0.59699999999999998</v>
      </c>
      <c r="AE46" s="6">
        <f>ROUND(_xlfn.XLOOKUP(Y46,$R:$R,$S:$S,0),3)</f>
        <v>0.79600000000000004</v>
      </c>
      <c r="AJ46" t="str">
        <f>IF(_xlfn.XLOOKUP(X46,$R:$R,$T:$T,0)&lt;0.01, " ***",IF(_xlfn.XLOOKUP(X46,$R:$R,$T:$T,0)&lt;0.05, " ** ",IF(_xlfn.XLOOKUP(X46,$R:$R,$T:$T,0)&lt;0.1, " *  ","    ")))</f>
        <v xml:space="preserve"> ***</v>
      </c>
      <c r="AK46" t="str">
        <f>IF(_xlfn.XLOOKUP(Y46,$R:$R,$T:$T,0)&lt;0.01, " ***",IF(_xlfn.XLOOKUP(Y46,$R:$R,$T:$T,0)&lt;0.05, " ** ",IF(_xlfn.XLOOKUP(Y46,$R:$R,$T:$T,0)&lt;0.1, " *  ","    ")))</f>
        <v xml:space="preserve"> ***</v>
      </c>
    </row>
    <row r="47" spans="1:37" x14ac:dyDescent="0.25">
      <c r="R47" t="s">
        <v>44</v>
      </c>
      <c r="S47">
        <v>0.28953191769118097</v>
      </c>
      <c r="T47">
        <v>0.23672978959066501</v>
      </c>
      <c r="X47" t="s">
        <v>139</v>
      </c>
      <c r="Y47" t="s">
        <v>162</v>
      </c>
      <c r="AD47" s="6">
        <f>ROUND(_xlfn.XLOOKUP(X47,$R:$R,$S:$S,0),3)</f>
        <v>0.80300000000000005</v>
      </c>
      <c r="AE47" s="6">
        <f>ROUND(_xlfn.XLOOKUP(Y47,$R:$R,$S:$S,0),3)</f>
        <v>0.53800000000000003</v>
      </c>
      <c r="AJ47" t="str">
        <f>IF(_xlfn.XLOOKUP(X47,$R:$R,$T:$T,0)&lt;0.01, " ***",IF(_xlfn.XLOOKUP(X47,$R:$R,$T:$T,0)&lt;0.05, " ** ",IF(_xlfn.XLOOKUP(X47,$R:$R,$T:$T,0)&lt;0.1, " *  ","    ")))</f>
        <v xml:space="preserve"> ***</v>
      </c>
      <c r="AK47" t="str">
        <f>IF(_xlfn.XLOOKUP(Y47,$R:$R,$T:$T,0)&lt;0.01, " ***",IF(_xlfn.XLOOKUP(Y47,$R:$R,$T:$T,0)&lt;0.05, " ** ",IF(_xlfn.XLOOKUP(Y47,$R:$R,$T:$T,0)&lt;0.1, " *  ","    ")))</f>
        <v xml:space="preserve"> ***</v>
      </c>
    </row>
    <row r="48" spans="1:37" x14ac:dyDescent="0.25">
      <c r="R48" t="s">
        <v>45</v>
      </c>
      <c r="S48">
        <v>0.34490779595784998</v>
      </c>
      <c r="T48">
        <v>0.15561301180420301</v>
      </c>
      <c r="X48" t="s">
        <v>140</v>
      </c>
      <c r="Y48" t="s">
        <v>163</v>
      </c>
      <c r="AD48" s="6">
        <f>ROUND(_xlfn.XLOOKUP(X48,$R:$R,$S:$S,0),3)</f>
        <v>0.52800000000000002</v>
      </c>
      <c r="AE48" s="6">
        <f>ROUND(_xlfn.XLOOKUP(Y48,$R:$R,$S:$S,0),3)</f>
        <v>0.84499999999999997</v>
      </c>
      <c r="AJ48" t="str">
        <f>IF(_xlfn.XLOOKUP(X48,$R:$R,$T:$T,0)&lt;0.01, " ***",IF(_xlfn.XLOOKUP(X48,$R:$R,$T:$T,0)&lt;0.05, " ** ",IF(_xlfn.XLOOKUP(X48,$R:$R,$T:$T,0)&lt;0.1, " *  ","    ")))</f>
        <v xml:space="preserve"> ***</v>
      </c>
      <c r="AK48" t="str">
        <f>IF(_xlfn.XLOOKUP(Y48,$R:$R,$T:$T,0)&lt;0.01, " ***",IF(_xlfn.XLOOKUP(Y48,$R:$R,$T:$T,0)&lt;0.05, " ** ",IF(_xlfn.XLOOKUP(Y48,$R:$R,$T:$T,0)&lt;0.1, " *  ","    ")))</f>
        <v xml:space="preserve"> ***</v>
      </c>
    </row>
    <row r="49" spans="18:40" x14ac:dyDescent="0.25">
      <c r="R49" t="s">
        <v>46</v>
      </c>
      <c r="S49">
        <v>-0.30077149850465701</v>
      </c>
      <c r="T49">
        <v>7.6853657678774695E-2</v>
      </c>
      <c r="X49" t="s">
        <v>141</v>
      </c>
      <c r="Y49" t="s">
        <v>164</v>
      </c>
      <c r="AD49" s="6">
        <f>ROUND(_xlfn.XLOOKUP(X49,$R:$R,$S:$S,0),3)</f>
        <v>-0.35199999999999998</v>
      </c>
      <c r="AE49" s="6">
        <f>ROUND(_xlfn.XLOOKUP(Y49,$R:$R,$S:$S,0),3)</f>
        <v>0.93</v>
      </c>
      <c r="AJ49" t="str">
        <f>IF(_xlfn.XLOOKUP(X49,$R:$R,$T:$T,0)&lt;0.01, " ***",IF(_xlfn.XLOOKUP(X49,$R:$R,$T:$T,0)&lt;0.05, " ** ",IF(_xlfn.XLOOKUP(X49,$R:$R,$T:$T,0)&lt;0.1, " *  ","    ")))</f>
        <v xml:space="preserve"> ***</v>
      </c>
      <c r="AK49" t="str">
        <f>IF(_xlfn.XLOOKUP(Y49,$R:$R,$T:$T,0)&lt;0.01, " ***",IF(_xlfn.XLOOKUP(Y49,$R:$R,$T:$T,0)&lt;0.05, " ** ",IF(_xlfn.XLOOKUP(Y49,$R:$R,$T:$T,0)&lt;0.1, " *  ","    ")))</f>
        <v xml:space="preserve"> ***</v>
      </c>
    </row>
    <row r="50" spans="18:40" x14ac:dyDescent="0.25">
      <c r="R50" t="s">
        <v>47</v>
      </c>
      <c r="S50">
        <v>-0.95094107557878904</v>
      </c>
      <c r="T50">
        <v>1.17091487858944E-3</v>
      </c>
      <c r="X50" t="s">
        <v>142</v>
      </c>
      <c r="Y50" t="s">
        <v>165</v>
      </c>
      <c r="AD50" s="6">
        <f>ROUND(_xlfn.XLOOKUP(X50,$R:$R,$S:$S,0),3)</f>
        <v>0.23400000000000001</v>
      </c>
      <c r="AE50" s="6">
        <f>ROUND(_xlfn.XLOOKUP(Y50,$R:$R,$S:$S,0),3)</f>
        <v>0.97099999999999997</v>
      </c>
      <c r="AJ50" t="str">
        <f>IF(_xlfn.XLOOKUP(X50,$R:$R,$T:$T,0)&lt;0.01, " ***",IF(_xlfn.XLOOKUP(X50,$R:$R,$T:$T,0)&lt;0.05, " ** ",IF(_xlfn.XLOOKUP(X50,$R:$R,$T:$T,0)&lt;0.1, " *  ","    ")))</f>
        <v xml:space="preserve"> ***</v>
      </c>
      <c r="AK50" t="str">
        <f>IF(_xlfn.XLOOKUP(Y50,$R:$R,$T:$T,0)&lt;0.01, " ***",IF(_xlfn.XLOOKUP(Y50,$R:$R,$T:$T,0)&lt;0.05, " ** ",IF(_xlfn.XLOOKUP(Y50,$R:$R,$T:$T,0)&lt;0.1, " *  ","    ")))</f>
        <v xml:space="preserve"> ***</v>
      </c>
    </row>
    <row r="51" spans="18:40" x14ac:dyDescent="0.25">
      <c r="R51" t="s">
        <v>48</v>
      </c>
      <c r="S51">
        <v>-0.42855191004532101</v>
      </c>
      <c r="T51">
        <v>0.12844842809689999</v>
      </c>
      <c r="AD51" t="str">
        <f>IF(_xlfn.XLOOKUP(X26,$R:$R,$T:$T,0)&lt;0.01, " ***",IF(_xlfn.XLOOKUP(X26,$R:$R,$T:$T,0)&lt;0.05, " ** ",IF(_xlfn.XLOOKUP(X26,$R:$R,$T:$T,0)&lt;0.1, " *  ","    ")))</f>
        <v xml:space="preserve">    </v>
      </c>
      <c r="AE51" t="str">
        <f>IF(_xlfn.XLOOKUP(Y26,$R:$R,$T:$T,0)&lt;0.01, " ***",IF(_xlfn.XLOOKUP(Y26,$R:$R,$T:$T,0)&lt;0.05, " ** ",IF(_xlfn.XLOOKUP(Y26,$R:$R,$T:$T,0)&lt;0.1, " *  ","    ")))</f>
        <v xml:space="preserve"> *  </v>
      </c>
      <c r="AF51" t="str">
        <f>IF(_xlfn.XLOOKUP(Z26,$R:$R,$T:$T,0)&lt;0.01, " ***",IF(_xlfn.XLOOKUP(Z26,$R:$R,$T:$T,0)&lt;0.05, " ** ",IF(_xlfn.XLOOKUP(Z26,$R:$R,$T:$T,0)&lt;0.1, " *  ","    ")))</f>
        <v xml:space="preserve">    </v>
      </c>
      <c r="AG51" t="str">
        <f>IF(_xlfn.XLOOKUP(AA26,$R:$R,$T:$T,0)&lt;0.01, " ***",IF(_xlfn.XLOOKUP(AA26,$R:$R,$T:$T,0)&lt;0.05, " ** ",IF(_xlfn.XLOOKUP(AA26,$R:$R,$T:$T,0)&lt;0.1, " *  ","    ")))</f>
        <v xml:space="preserve">    </v>
      </c>
      <c r="AH51" t="str">
        <f>IF(_xlfn.XLOOKUP(AB26,$R:$R,$T:$T,0)&lt;0.01, " ***",IF(_xlfn.XLOOKUP(AB26,$R:$R,$T:$T,0)&lt;0.05, " ** ",IF(_xlfn.XLOOKUP(AB26,$R:$R,$T:$T,0)&lt;0.1, " *  ","    ")))</f>
        <v xml:space="preserve">    </v>
      </c>
    </row>
    <row r="52" spans="18:40" x14ac:dyDescent="0.25">
      <c r="R52" t="s">
        <v>49</v>
      </c>
      <c r="S52">
        <v>0.69958911886620101</v>
      </c>
      <c r="T52">
        <v>5.5332303211526601E-2</v>
      </c>
      <c r="X52" s="7" t="s">
        <v>282</v>
      </c>
    </row>
    <row r="53" spans="18:40" x14ac:dyDescent="0.25">
      <c r="R53" t="s">
        <v>50</v>
      </c>
      <c r="S53">
        <v>-0.42231080307895602</v>
      </c>
      <c r="T53">
        <v>0.118626555711908</v>
      </c>
      <c r="X53">
        <v>1</v>
      </c>
      <c r="Y53">
        <v>2</v>
      </c>
      <c r="Z53">
        <v>3</v>
      </c>
      <c r="AA53">
        <v>4</v>
      </c>
      <c r="AB53">
        <v>5</v>
      </c>
    </row>
    <row r="54" spans="18:40" x14ac:dyDescent="0.25">
      <c r="R54" t="s">
        <v>51</v>
      </c>
      <c r="S54">
        <v>-0.44689655819454799</v>
      </c>
      <c r="T54">
        <v>7.3085411061573E-3</v>
      </c>
      <c r="X54" t="s">
        <v>250</v>
      </c>
      <c r="Y54" t="s">
        <v>259</v>
      </c>
      <c r="Z54" t="s">
        <v>265</v>
      </c>
      <c r="AB54" t="s">
        <v>274</v>
      </c>
      <c r="AD54" s="6">
        <f>ROUND(_xlfn.XLOOKUP(X54,$R:$R,$S:$S,0),3)</f>
        <v>-0.223</v>
      </c>
      <c r="AE54" s="6">
        <f>ROUND(_xlfn.XLOOKUP(Y54,$R:$R,$S:$S,0),3)</f>
        <v>0.254</v>
      </c>
      <c r="AF54" s="6">
        <f>ROUND(_xlfn.XLOOKUP(Z54,$R:$R,$S:$S,0),3)</f>
        <v>0.21199999999999999</v>
      </c>
      <c r="AG54" s="6"/>
      <c r="AH54" s="6">
        <f>ROUND(_xlfn.XLOOKUP(AB54,$R:$R,$S:$S,0),3)</f>
        <v>0.255</v>
      </c>
      <c r="AJ54" t="str">
        <f>IF(_xlfn.XLOOKUP(X54,$R:$R,$T:$T,0)&lt;0.01, " ***",IF(_xlfn.XLOOKUP(X54,$R:$R,$T:$T,0)&lt;0.05, " ** ",IF(_xlfn.XLOOKUP(X54,$R:$R,$T:$T,0)&lt;0.1, " *  ","    ")))</f>
        <v xml:space="preserve"> ** </v>
      </c>
      <c r="AK54" t="str">
        <f>IF(_xlfn.XLOOKUP(Y54,$R:$R,$T:$T,0)&lt;0.01, " ***",IF(_xlfn.XLOOKUP(Y54,$R:$R,$T:$T,0)&lt;0.05, " ** ",IF(_xlfn.XLOOKUP(Y54,$R:$R,$T:$T,0)&lt;0.1, " *  ","    ")))</f>
        <v xml:space="preserve"> ** </v>
      </c>
      <c r="AL54" t="str">
        <f>IF(_xlfn.XLOOKUP(Z54,$R:$R,$T:$T,0)&lt;0.01, " ***",IF(_xlfn.XLOOKUP(Z54,$R:$R,$T:$T,0)&lt;0.05, " ** ",IF(_xlfn.XLOOKUP(Z54,$R:$R,$T:$T,0)&lt;0.1, " *  ","    ")))</f>
        <v xml:space="preserve"> ** </v>
      </c>
      <c r="AN54" t="str">
        <f>IF(_xlfn.XLOOKUP(AB54,$R:$R,$T:$T,0)&lt;0.01, " ***",IF(_xlfn.XLOOKUP(AB54,$R:$R,$T:$T,0)&lt;0.05, " ** ",IF(_xlfn.XLOOKUP(AB54,$R:$R,$T:$T,0)&lt;0.1, " *  ","    ")))</f>
        <v xml:space="preserve"> ***</v>
      </c>
    </row>
    <row r="55" spans="18:40" x14ac:dyDescent="0.25">
      <c r="R55" t="s">
        <v>52</v>
      </c>
      <c r="S55">
        <v>-0.23252915651430101</v>
      </c>
      <c r="T55">
        <v>0.128382861664528</v>
      </c>
      <c r="X55" t="s">
        <v>251</v>
      </c>
      <c r="Y55" t="s">
        <v>260</v>
      </c>
      <c r="AB55" t="s">
        <v>275</v>
      </c>
      <c r="AD55" s="6">
        <f>ROUND(_xlfn.XLOOKUP(X55,$R:$R,$S:$S,0),3)</f>
        <v>0.42399999999999999</v>
      </c>
      <c r="AE55" s="6">
        <f>ROUND(_xlfn.XLOOKUP(Y55,$R:$R,$S:$S,0),3)</f>
        <v>-0.34200000000000003</v>
      </c>
      <c r="AF55" s="6"/>
      <c r="AG55" s="6"/>
      <c r="AH55" s="6">
        <f>ROUND(_xlfn.XLOOKUP(AB55,$R:$R,$S:$S,0),3)</f>
        <v>-0.25800000000000001</v>
      </c>
      <c r="AJ55" t="str">
        <f>IF(_xlfn.XLOOKUP(X55,$R:$R,$T:$T,0)&lt;0.01, " ***",IF(_xlfn.XLOOKUP(X55,$R:$R,$T:$T,0)&lt;0.05, " ** ",IF(_xlfn.XLOOKUP(X55,$R:$R,$T:$T,0)&lt;0.1, " *  ","    ")))</f>
        <v xml:space="preserve"> ***</v>
      </c>
      <c r="AK55" t="str">
        <f>IF(_xlfn.XLOOKUP(Y55,$R:$R,$T:$T,0)&lt;0.01, " ***",IF(_xlfn.XLOOKUP(Y55,$R:$R,$T:$T,0)&lt;0.05, " ** ",IF(_xlfn.XLOOKUP(Y55,$R:$R,$T:$T,0)&lt;0.1, " *  ","    ")))</f>
        <v xml:space="preserve"> ***</v>
      </c>
      <c r="AN55" t="str">
        <f>IF(_xlfn.XLOOKUP(AB55,$R:$R,$T:$T,0)&lt;0.01, " ***",IF(_xlfn.XLOOKUP(AB55,$R:$R,$T:$T,0)&lt;0.05, " ** ",IF(_xlfn.XLOOKUP(AB55,$R:$R,$T:$T,0)&lt;0.1, " *  ","    ")))</f>
        <v xml:space="preserve"> ***</v>
      </c>
    </row>
    <row r="56" spans="18:40" x14ac:dyDescent="0.25">
      <c r="R56" t="s">
        <v>53</v>
      </c>
      <c r="S56">
        <v>-0.461277062320952</v>
      </c>
      <c r="T56">
        <v>8.3285759723261105E-2</v>
      </c>
      <c r="X56" t="s">
        <v>252</v>
      </c>
      <c r="Z56" t="s">
        <v>266</v>
      </c>
      <c r="AB56" t="s">
        <v>277</v>
      </c>
      <c r="AD56" s="6">
        <f>ROUND(_xlfn.XLOOKUP(X56,$R:$R,$S:$S,0),3)</f>
        <v>-0.24</v>
      </c>
      <c r="AE56" s="6"/>
      <c r="AF56" s="6">
        <f>ROUND(_xlfn.XLOOKUP(Z56,$R:$R,$S:$S,0),3)</f>
        <v>0.32400000000000001</v>
      </c>
      <c r="AG56" s="6"/>
      <c r="AH56" s="6">
        <f>ROUND(_xlfn.XLOOKUP(AB56,$R:$R,$S:$S,0),3)</f>
        <v>0.24099999999999999</v>
      </c>
      <c r="AJ56" t="str">
        <f>IF(_xlfn.XLOOKUP(X56,$R:$R,$T:$T,0)&lt;0.01, " ***",IF(_xlfn.XLOOKUP(X56,$R:$R,$T:$T,0)&lt;0.05, " ** ",IF(_xlfn.XLOOKUP(X56,$R:$R,$T:$T,0)&lt;0.1, " *  ","    ")))</f>
        <v xml:space="preserve"> ***</v>
      </c>
      <c r="AL56" t="str">
        <f>IF(_xlfn.XLOOKUP(Z56,$R:$R,$T:$T,0)&lt;0.01, " ***",IF(_xlfn.XLOOKUP(Z56,$R:$R,$T:$T,0)&lt;0.05, " ** ",IF(_xlfn.XLOOKUP(Z56,$R:$R,$T:$T,0)&lt;0.1, " *  ","    ")))</f>
        <v xml:space="preserve"> ***</v>
      </c>
      <c r="AN56" t="str">
        <f>IF(_xlfn.XLOOKUP(AB56,$R:$R,$T:$T,0)&lt;0.01, " ***",IF(_xlfn.XLOOKUP(AB56,$R:$R,$T:$T,0)&lt;0.05, " ** ",IF(_xlfn.XLOOKUP(AB56,$R:$R,$T:$T,0)&lt;0.1, " *  ","    ")))</f>
        <v xml:space="preserve"> ***</v>
      </c>
    </row>
    <row r="57" spans="18:40" x14ac:dyDescent="0.25">
      <c r="R57" t="s">
        <v>54</v>
      </c>
      <c r="S57">
        <v>0.40960557944951198</v>
      </c>
      <c r="T57">
        <v>0.17190260937233301</v>
      </c>
      <c r="Y57" t="s">
        <v>261</v>
      </c>
      <c r="AB57" t="s">
        <v>276</v>
      </c>
      <c r="AD57" s="6"/>
      <c r="AE57" s="6">
        <f>ROUND(_xlfn.XLOOKUP(Y57,$R:$R,$S:$S,0),3)</f>
        <v>-0.19400000000000001</v>
      </c>
      <c r="AF57" s="6"/>
      <c r="AG57" s="6"/>
      <c r="AH57" s="6">
        <f>ROUND(_xlfn.XLOOKUP(AB57,$R:$R,$S:$S,0),3)</f>
        <v>-0.115</v>
      </c>
      <c r="AK57" t="str">
        <f>IF(_xlfn.XLOOKUP(Y57,$R:$R,$T:$T,0)&lt;0.01, " ***",IF(_xlfn.XLOOKUP(Y57,$R:$R,$T:$T,0)&lt;0.05, " ** ",IF(_xlfn.XLOOKUP(Y57,$R:$R,$T:$T,0)&lt;0.1, " *  ","    ")))</f>
        <v xml:space="preserve"> ***</v>
      </c>
      <c r="AN57" t="str">
        <f>IF(_xlfn.XLOOKUP(AB57,$R:$R,$T:$T,0)&lt;0.01, " ***",IF(_xlfn.XLOOKUP(AB57,$R:$R,$T:$T,0)&lt;0.05, " ** ",IF(_xlfn.XLOOKUP(AB57,$R:$R,$T:$T,0)&lt;0.1, " *  ","    ")))</f>
        <v xml:space="preserve"> *  </v>
      </c>
    </row>
    <row r="58" spans="18:40" x14ac:dyDescent="0.25">
      <c r="R58" t="s">
        <v>70</v>
      </c>
      <c r="S58">
        <v>-0.193212915268898</v>
      </c>
      <c r="T58">
        <v>0.29789059752706898</v>
      </c>
      <c r="X58" t="s">
        <v>253</v>
      </c>
      <c r="Y58" t="s">
        <v>262</v>
      </c>
      <c r="Z58" t="s">
        <v>267</v>
      </c>
      <c r="AD58" s="6">
        <f>ROUND(_xlfn.XLOOKUP(X58,$R:$R,$S:$S,0),3)</f>
        <v>0.33300000000000002</v>
      </c>
      <c r="AE58" s="6">
        <f>ROUND(_xlfn.XLOOKUP(Y58,$R:$R,$S:$S,0),3)</f>
        <v>0.39700000000000002</v>
      </c>
      <c r="AF58" s="6">
        <f>ROUND(_xlfn.XLOOKUP(Z58,$R:$R,$S:$S,0),3)</f>
        <v>0.28399999999999997</v>
      </c>
      <c r="AG58" s="6"/>
      <c r="AH58" s="6"/>
      <c r="AJ58" t="str">
        <f>IF(_xlfn.XLOOKUP(X58,$R:$R,$T:$T,0)&lt;0.01, " ***",IF(_xlfn.XLOOKUP(X58,$R:$R,$T:$T,0)&lt;0.05, " ** ",IF(_xlfn.XLOOKUP(X58,$R:$R,$T:$T,0)&lt;0.1, " *  ","    ")))</f>
        <v xml:space="preserve"> ***</v>
      </c>
      <c r="AK58" t="str">
        <f>IF(_xlfn.XLOOKUP(Y58,$R:$R,$T:$T,0)&lt;0.01, " ***",IF(_xlfn.XLOOKUP(Y58,$R:$R,$T:$T,0)&lt;0.05, " ** ",IF(_xlfn.XLOOKUP(Y58,$R:$R,$T:$T,0)&lt;0.1, " *  ","    ")))</f>
        <v xml:space="preserve"> ***</v>
      </c>
      <c r="AL58" t="str">
        <f>IF(_xlfn.XLOOKUP(Z58,$R:$R,$T:$T,0)&lt;0.01, " ***",IF(_xlfn.XLOOKUP(Z58,$R:$R,$T:$T,0)&lt;0.05, " ** ",IF(_xlfn.XLOOKUP(Z58,$R:$R,$T:$T,0)&lt;0.1, " *  ","    ")))</f>
        <v xml:space="preserve"> ***</v>
      </c>
    </row>
    <row r="59" spans="18:40" x14ac:dyDescent="0.25">
      <c r="R59" t="s">
        <v>71</v>
      </c>
      <c r="S59">
        <v>0.46659631716719202</v>
      </c>
      <c r="T59">
        <v>9.4435533542396293E-3</v>
      </c>
      <c r="Z59" t="s">
        <v>268</v>
      </c>
      <c r="AD59" s="6"/>
      <c r="AE59" s="6"/>
      <c r="AF59" s="6">
        <f>ROUND(_xlfn.XLOOKUP(Z59,$R:$R,$S:$S,0),3)</f>
        <v>-0.34499999999999997</v>
      </c>
      <c r="AG59" s="6"/>
      <c r="AH59" s="6"/>
      <c r="AL59" t="str">
        <f>IF(_xlfn.XLOOKUP(Z59,$R:$R,$T:$T,0)&lt;0.01, " ***",IF(_xlfn.XLOOKUP(Z59,$R:$R,$T:$T,0)&lt;0.05, " ** ",IF(_xlfn.XLOOKUP(Z59,$R:$R,$T:$T,0)&lt;0.1, " *  ","    ")))</f>
        <v xml:space="preserve"> ***</v>
      </c>
    </row>
    <row r="60" spans="18:40" x14ac:dyDescent="0.25">
      <c r="R60" t="s">
        <v>72</v>
      </c>
      <c r="S60">
        <v>0.54619622081346997</v>
      </c>
      <c r="T60">
        <v>9.2914376608856895E-3</v>
      </c>
      <c r="X60" t="s">
        <v>254</v>
      </c>
      <c r="Z60" t="s">
        <v>269</v>
      </c>
      <c r="AB60" t="s">
        <v>278</v>
      </c>
      <c r="AD60" s="6">
        <f>ROUND(_xlfn.XLOOKUP(X60,$R:$R,$S:$S,0),3)</f>
        <v>-0.44700000000000001</v>
      </c>
      <c r="AE60" s="6"/>
      <c r="AF60" s="6">
        <f>ROUND(_xlfn.XLOOKUP(Z60,$R:$R,$S:$S,0),3)</f>
        <v>0.10299999999999999</v>
      </c>
      <c r="AG60" s="6"/>
      <c r="AH60" s="6">
        <f>ROUND(_xlfn.XLOOKUP(AB60,$R:$R,$S:$S,0),3)</f>
        <v>0.55100000000000005</v>
      </c>
      <c r="AJ60" t="str">
        <f>IF(_xlfn.XLOOKUP(X60,$R:$R,$T:$T,0)&lt;0.01, " ***",IF(_xlfn.XLOOKUP(X60,$R:$R,$T:$T,0)&lt;0.05, " ** ",IF(_xlfn.XLOOKUP(X60,$R:$R,$T:$T,0)&lt;0.1, " *  ","    ")))</f>
        <v xml:space="preserve"> ***</v>
      </c>
      <c r="AL60" t="str">
        <f>IF(_xlfn.XLOOKUP(Z60,$R:$R,$T:$T,0)&lt;0.01, " ***",IF(_xlfn.XLOOKUP(Z60,$R:$R,$T:$T,0)&lt;0.05, " ** ",IF(_xlfn.XLOOKUP(Z60,$R:$R,$T:$T,0)&lt;0.1, " *  ","    ")))</f>
        <v xml:space="preserve">    </v>
      </c>
      <c r="AN60" t="str">
        <f>IF(_xlfn.XLOOKUP(AB60,$R:$R,$T:$T,0)&lt;0.01, " ***",IF(_xlfn.XLOOKUP(AB60,$R:$R,$T:$T,0)&lt;0.05, " ** ",IF(_xlfn.XLOOKUP(AB60,$R:$R,$T:$T,0)&lt;0.1, " *  ","    ")))</f>
        <v xml:space="preserve"> ***</v>
      </c>
    </row>
    <row r="61" spans="18:40" x14ac:dyDescent="0.25">
      <c r="R61" t="s">
        <v>73</v>
      </c>
      <c r="S61">
        <v>0.33649980021547798</v>
      </c>
      <c r="T61">
        <v>0.15787119601525701</v>
      </c>
      <c r="AB61" t="s">
        <v>280</v>
      </c>
      <c r="AD61" s="6"/>
      <c r="AE61" s="6"/>
      <c r="AF61" s="6"/>
      <c r="AG61" s="6"/>
      <c r="AH61" s="6">
        <f>ROUND(_xlfn.XLOOKUP(AB61,$R:$R,$S:$S,0),3)</f>
        <v>-0.29499999999999998</v>
      </c>
      <c r="AN61" t="str">
        <f>IF(_xlfn.XLOOKUP(AB61,$R:$R,$T:$T,0)&lt;0.01, " ***",IF(_xlfn.XLOOKUP(AB61,$R:$R,$T:$T,0)&lt;0.05, " ** ",IF(_xlfn.XLOOKUP(AB61,$R:$R,$T:$T,0)&lt;0.1, " *  ","    ")))</f>
        <v xml:space="preserve"> ***</v>
      </c>
    </row>
    <row r="62" spans="18:40" x14ac:dyDescent="0.25">
      <c r="R62" t="s">
        <v>74</v>
      </c>
      <c r="S62">
        <v>-9.4960896874236901E-3</v>
      </c>
      <c r="T62">
        <v>0.491454354094365</v>
      </c>
      <c r="X62" t="s">
        <v>256</v>
      </c>
      <c r="AA62" t="s">
        <v>271</v>
      </c>
      <c r="AD62" s="6">
        <f>ROUND(_xlfn.XLOOKUP(X62,$R:$R,$S:$S,0),3)</f>
        <v>0.221</v>
      </c>
      <c r="AE62" s="6"/>
      <c r="AF62" s="6"/>
      <c r="AG62" s="6">
        <f>ROUND(_xlfn.XLOOKUP(AA62,$R:$R,$S:$S,0),3)</f>
        <v>-8.0000000000000002E-3</v>
      </c>
      <c r="AH62" s="6"/>
      <c r="AJ62" t="str">
        <f>IF(_xlfn.XLOOKUP(X62,$R:$R,$T:$T,0)&lt;0.01, " ***",IF(_xlfn.XLOOKUP(X62,$R:$R,$T:$T,0)&lt;0.05, " ** ",IF(_xlfn.XLOOKUP(X62,$R:$R,$T:$T,0)&lt;0.1, " *  ","    ")))</f>
        <v xml:space="preserve"> ***</v>
      </c>
      <c r="AM62" t="str">
        <f>IF(_xlfn.XLOOKUP(AA72,$R:$R,$T:$T,0)&lt;0.01, " ***",IF(_xlfn.XLOOKUP(AA72,$R:$R,$T:$T,0)&lt;0.05, " ** ",IF(_xlfn.XLOOKUP(AA72,$R:$R,$T:$T,0)&lt;0.1, " *  ","    ")))</f>
        <v xml:space="preserve"> ***</v>
      </c>
    </row>
    <row r="63" spans="18:40" x14ac:dyDescent="0.25">
      <c r="R63" t="s">
        <v>75</v>
      </c>
      <c r="S63">
        <v>5.6882872750208903E-2</v>
      </c>
      <c r="T63">
        <v>0.455724646453742</v>
      </c>
      <c r="X63" t="s">
        <v>257</v>
      </c>
      <c r="AA63" t="s">
        <v>272</v>
      </c>
      <c r="AB63" t="s">
        <v>281</v>
      </c>
      <c r="AD63" s="6">
        <f>ROUND(_xlfn.XLOOKUP(X63,$R:$R,$S:$S,0),3)</f>
        <v>0.26200000000000001</v>
      </c>
      <c r="AE63" s="6"/>
      <c r="AF63" s="6"/>
      <c r="AG63" s="6">
        <f>ROUND(_xlfn.XLOOKUP(AA63,$R:$R,$S:$S,0),3)</f>
        <v>0.44800000000000001</v>
      </c>
      <c r="AH63" s="6">
        <f>ROUND(_xlfn.XLOOKUP(AB63,$R:$R,$S:$S,0),3)</f>
        <v>-0.23100000000000001</v>
      </c>
      <c r="AJ63" t="str">
        <f>IF(_xlfn.XLOOKUP(X63,$R:$R,$T:$T,0)&lt;0.01, " ***",IF(_xlfn.XLOOKUP(X63,$R:$R,$T:$T,0)&lt;0.05, " ** ",IF(_xlfn.XLOOKUP(X63,$R:$R,$T:$T,0)&lt;0.1, " *  ","    ")))</f>
        <v xml:space="preserve"> ***</v>
      </c>
      <c r="AM63" t="str">
        <f>IF(_xlfn.XLOOKUP(AA73,$R:$R,$T:$T,0)&lt;0.01, " ***",IF(_xlfn.XLOOKUP(AA73,$R:$R,$T:$T,0)&lt;0.05, " ** ",IF(_xlfn.XLOOKUP(AA73,$R:$R,$T:$T,0)&lt;0.1, " *  ","    ")))</f>
        <v xml:space="preserve"> ***</v>
      </c>
      <c r="AN63" t="str">
        <f>IF(_xlfn.XLOOKUP(AB63,$R:$R,$T:$T,0)&lt;0.01, " ***",IF(_xlfn.XLOOKUP(AB63,$R:$R,$T:$T,0)&lt;0.05, " ** ",IF(_xlfn.XLOOKUP(AB63,$R:$R,$T:$T,0)&lt;0.1, " *  ","    ")))</f>
        <v xml:space="preserve"> ***</v>
      </c>
    </row>
    <row r="64" spans="18:40" x14ac:dyDescent="0.25">
      <c r="R64" t="s">
        <v>76</v>
      </c>
      <c r="S64">
        <v>0.52317651394404796</v>
      </c>
      <c r="T64">
        <v>3.6448474462222803E-2</v>
      </c>
      <c r="Y64" t="s">
        <v>263</v>
      </c>
      <c r="Z64" t="s">
        <v>270</v>
      </c>
      <c r="AD64" s="6"/>
      <c r="AE64" s="6">
        <f>ROUND(_xlfn.XLOOKUP(Y64,$R:$R,$S:$S,0),3)</f>
        <v>-0.04</v>
      </c>
      <c r="AF64" s="6">
        <f>ROUND(_xlfn.XLOOKUP(Z64,$R:$R,$S:$S,0),3)</f>
        <v>-0.39700000000000002</v>
      </c>
      <c r="AG64" s="6"/>
      <c r="AH64" s="6"/>
      <c r="AK64" t="str">
        <f>IF(_xlfn.XLOOKUP(Y64,$R:$R,$T:$T,0)&lt;0.01, " ***",IF(_xlfn.XLOOKUP(Y64,$R:$R,$T:$T,0)&lt;0.05, " ** ",IF(_xlfn.XLOOKUP(Y64,$R:$R,$T:$T,0)&lt;0.1, " *  ","    ")))</f>
        <v xml:space="preserve">    </v>
      </c>
      <c r="AL64" t="str">
        <f>IF(_xlfn.XLOOKUP(Z64,$R:$R,$T:$T,0)&lt;0.01, " ***",IF(_xlfn.XLOOKUP(Z64,$R:$R,$T:$T,0)&lt;0.05, " ** ",IF(_xlfn.XLOOKUP(Z64,$R:$R,$T:$T,0)&lt;0.1, " *  ","    ")))</f>
        <v xml:space="preserve"> ***</v>
      </c>
    </row>
    <row r="65" spans="18:39" x14ac:dyDescent="0.25">
      <c r="R65" t="s">
        <v>77</v>
      </c>
      <c r="S65">
        <v>0.23584104424208499</v>
      </c>
      <c r="T65">
        <v>0.28110955541788601</v>
      </c>
      <c r="X65" t="s">
        <v>258</v>
      </c>
      <c r="Y65" t="s">
        <v>264</v>
      </c>
      <c r="AA65" t="s">
        <v>273</v>
      </c>
      <c r="AD65" s="6">
        <f>ROUND(_xlfn.XLOOKUP(X65,$R:$R,$S:$S,0),3)</f>
        <v>-0.159</v>
      </c>
      <c r="AE65" s="6">
        <f>ROUND(_xlfn.XLOOKUP(Y65,$R:$R,$S:$S,0),3)</f>
        <v>-0.104</v>
      </c>
      <c r="AF65" s="6"/>
      <c r="AG65" s="6">
        <f>ROUND(_xlfn.XLOOKUP(AA65,$R:$R,$S:$S,0),3)</f>
        <v>-0.50700000000000001</v>
      </c>
      <c r="AH65" s="6"/>
      <c r="AJ65" t="str">
        <f>IF(_xlfn.XLOOKUP(X65,$R:$R,$T:$T,0)&lt;0.01, " ***",IF(_xlfn.XLOOKUP(X65,$R:$R,$T:$T,0)&lt;0.05, " ** ",IF(_xlfn.XLOOKUP(X65,$R:$R,$T:$T,0)&lt;0.1, " *  ","    ")))</f>
        <v xml:space="preserve"> ** </v>
      </c>
      <c r="AK65" t="str">
        <f>IF(_xlfn.XLOOKUP(Y65,$R:$R,$T:$T,0)&lt;0.01, " ***",IF(_xlfn.XLOOKUP(Y65,$R:$R,$T:$T,0)&lt;0.05, " ** ",IF(_xlfn.XLOOKUP(Y65,$R:$R,$T:$T,0)&lt;0.1, " *  ","    ")))</f>
        <v xml:space="preserve">    </v>
      </c>
      <c r="AM65" t="str">
        <f>IF(_xlfn.XLOOKUP(AA75,$R:$R,$T:$T,0)&lt;0.01, " ***",IF(_xlfn.XLOOKUP(AA75,$R:$R,$T:$T,0)&lt;0.05, " ** ",IF(_xlfn.XLOOKUP(AA75,$R:$R,$T:$T,0)&lt;0.1, " *  ","    ")))</f>
        <v xml:space="preserve"> ***</v>
      </c>
    </row>
    <row r="66" spans="18:39" x14ac:dyDescent="0.25">
      <c r="R66" t="s">
        <v>78</v>
      </c>
      <c r="S66">
        <v>0.64778234712839</v>
      </c>
      <c r="T66">
        <v>8.9593197235664501E-2</v>
      </c>
    </row>
    <row r="67" spans="18:39" x14ac:dyDescent="0.25">
      <c r="R67" t="s">
        <v>79</v>
      </c>
      <c r="S67">
        <v>-0.192768247878632</v>
      </c>
      <c r="T67">
        <v>0.37304870602668899</v>
      </c>
    </row>
    <row r="68" spans="18:39" x14ac:dyDescent="0.25">
      <c r="R68" t="s">
        <v>80</v>
      </c>
      <c r="S68">
        <v>-0.218205155425818</v>
      </c>
      <c r="T68">
        <v>0.28043208145846799</v>
      </c>
    </row>
    <row r="69" spans="18:39" x14ac:dyDescent="0.25">
      <c r="R69" t="s">
        <v>81</v>
      </c>
      <c r="S69">
        <v>1.5522679776058499</v>
      </c>
      <c r="T69" s="1">
        <v>5.9691028453379105E-7</v>
      </c>
    </row>
    <row r="70" spans="18:39" x14ac:dyDescent="0.25">
      <c r="R70" t="s">
        <v>82</v>
      </c>
      <c r="S70">
        <v>0.84523886534224002</v>
      </c>
      <c r="T70">
        <v>7.4310019968756302E-3</v>
      </c>
    </row>
    <row r="71" spans="18:39" x14ac:dyDescent="0.25">
      <c r="R71" t="s">
        <v>83</v>
      </c>
      <c r="S71">
        <v>-0.20223195126503299</v>
      </c>
      <c r="T71">
        <v>0.324484823917015</v>
      </c>
    </row>
    <row r="72" spans="18:39" x14ac:dyDescent="0.25">
      <c r="R72" t="s">
        <v>84</v>
      </c>
      <c r="S72">
        <v>0.44509546997261601</v>
      </c>
      <c r="T72">
        <v>0.20861061272280801</v>
      </c>
    </row>
    <row r="73" spans="18:39" x14ac:dyDescent="0.25">
      <c r="R73" t="s">
        <v>85</v>
      </c>
      <c r="S73">
        <v>-0.79735461331002999</v>
      </c>
      <c r="T73">
        <v>2.9907515342102502E-2</v>
      </c>
    </row>
    <row r="74" spans="18:39" x14ac:dyDescent="0.25">
      <c r="R74" t="s">
        <v>86</v>
      </c>
      <c r="S74">
        <v>1.25386024426104</v>
      </c>
      <c r="T74" s="1">
        <v>9.0336855821271297E-5</v>
      </c>
    </row>
    <row r="75" spans="18:39" x14ac:dyDescent="0.25">
      <c r="R75" t="s">
        <v>87</v>
      </c>
      <c r="S75">
        <v>0.65183011632169197</v>
      </c>
      <c r="T75">
        <v>3.7820239821470002E-2</v>
      </c>
    </row>
    <row r="76" spans="18:39" x14ac:dyDescent="0.25">
      <c r="R76" t="s">
        <v>88</v>
      </c>
      <c r="S76">
        <v>-0.24769479873049799</v>
      </c>
      <c r="T76">
        <v>0.29826642755892602</v>
      </c>
    </row>
    <row r="77" spans="18:39" x14ac:dyDescent="0.25">
      <c r="R77" t="s">
        <v>89</v>
      </c>
      <c r="S77">
        <v>0.106381097336379</v>
      </c>
      <c r="T77">
        <v>0.43066944953055097</v>
      </c>
    </row>
    <row r="78" spans="18:39" x14ac:dyDescent="0.25">
      <c r="R78" t="s">
        <v>90</v>
      </c>
      <c r="S78">
        <v>-0.33918733679734198</v>
      </c>
      <c r="T78">
        <v>0.164255992333418</v>
      </c>
    </row>
    <row r="79" spans="18:39" x14ac:dyDescent="0.25">
      <c r="R79" t="s">
        <v>91</v>
      </c>
      <c r="S79">
        <v>-0.29419020086551001</v>
      </c>
      <c r="T79">
        <v>7.3069942529203596E-2</v>
      </c>
    </row>
    <row r="80" spans="18:39" x14ac:dyDescent="0.25">
      <c r="R80" t="s">
        <v>92</v>
      </c>
      <c r="S80">
        <v>-0.66699410679303806</v>
      </c>
      <c r="T80">
        <v>3.2936073392832999E-3</v>
      </c>
    </row>
    <row r="81" spans="18:20" x14ac:dyDescent="0.25">
      <c r="R81" t="s">
        <v>93</v>
      </c>
      <c r="S81">
        <v>-6.7768681787203605E-2</v>
      </c>
      <c r="T81">
        <v>0.42503731208686701</v>
      </c>
    </row>
    <row r="82" spans="18:20" x14ac:dyDescent="0.25">
      <c r="R82" t="s">
        <v>94</v>
      </c>
      <c r="S82">
        <v>8.6408369599923398E-3</v>
      </c>
      <c r="T82">
        <v>0.49142164894966001</v>
      </c>
    </row>
    <row r="83" spans="18:20" x14ac:dyDescent="0.25">
      <c r="R83" t="s">
        <v>235</v>
      </c>
      <c r="S83">
        <v>-7.5219822703436898E-2</v>
      </c>
      <c r="T83">
        <v>0.28034134087423401</v>
      </c>
    </row>
    <row r="84" spans="18:20" x14ac:dyDescent="0.25">
      <c r="R84" t="s">
        <v>236</v>
      </c>
      <c r="S84">
        <v>9.0750675828337402E-2</v>
      </c>
      <c r="T84">
        <v>9.3915131834862803E-2</v>
      </c>
    </row>
    <row r="85" spans="18:20" x14ac:dyDescent="0.25">
      <c r="R85" t="s">
        <v>237</v>
      </c>
      <c r="S85">
        <v>0.14480548656990699</v>
      </c>
      <c r="T85">
        <v>5.13331385857227E-2</v>
      </c>
    </row>
    <row r="86" spans="18:20" x14ac:dyDescent="0.25">
      <c r="R86" t="s">
        <v>238</v>
      </c>
      <c r="S86">
        <v>9.9452121821984096E-2</v>
      </c>
      <c r="T86">
        <v>0.26578513259145797</v>
      </c>
    </row>
    <row r="87" spans="18:20" x14ac:dyDescent="0.25">
      <c r="R87" t="s">
        <v>239</v>
      </c>
      <c r="S87">
        <v>0.120842125712377</v>
      </c>
      <c r="T87">
        <v>0.21346117766879399</v>
      </c>
    </row>
    <row r="88" spans="18:20" x14ac:dyDescent="0.25">
      <c r="R88" t="s">
        <v>240</v>
      </c>
      <c r="S88">
        <v>-3.70928996207203E-2</v>
      </c>
      <c r="T88">
        <v>0.374349384514437</v>
      </c>
    </row>
    <row r="89" spans="18:20" x14ac:dyDescent="0.25">
      <c r="R89" t="s">
        <v>241</v>
      </c>
      <c r="S89">
        <v>-6.5202270971864998E-2</v>
      </c>
      <c r="T89">
        <v>0.126483762301107</v>
      </c>
    </row>
    <row r="90" spans="18:20" x14ac:dyDescent="0.25">
      <c r="R90" t="s">
        <v>242</v>
      </c>
      <c r="S90">
        <v>-2.9024839243488799E-2</v>
      </c>
      <c r="T90">
        <v>0.33839603323208101</v>
      </c>
    </row>
    <row r="91" spans="18:20" x14ac:dyDescent="0.25">
      <c r="R91" t="s">
        <v>243</v>
      </c>
      <c r="S91">
        <v>8.8545973485419593E-2</v>
      </c>
      <c r="T91">
        <v>0.18704275482768501</v>
      </c>
    </row>
    <row r="92" spans="18:20" x14ac:dyDescent="0.25">
      <c r="R92" t="s">
        <v>244</v>
      </c>
      <c r="S92">
        <v>-0.12988564558544</v>
      </c>
      <c r="T92">
        <v>0.150815779462702</v>
      </c>
    </row>
    <row r="93" spans="18:20" x14ac:dyDescent="0.25">
      <c r="R93" t="s">
        <v>245</v>
      </c>
      <c r="S93">
        <v>1.55208806327549E-2</v>
      </c>
      <c r="T93">
        <v>0.42674914464844999</v>
      </c>
    </row>
    <row r="94" spans="18:20" x14ac:dyDescent="0.25">
      <c r="R94" t="s">
        <v>246</v>
      </c>
      <c r="S94">
        <v>-0.101854997901055</v>
      </c>
      <c r="T94">
        <v>1.3394616095810399E-2</v>
      </c>
    </row>
    <row r="95" spans="18:20" x14ac:dyDescent="0.25">
      <c r="R95" t="s">
        <v>247</v>
      </c>
      <c r="S95">
        <v>-2.25671816888726E-2</v>
      </c>
      <c r="T95">
        <v>0.34587567064526098</v>
      </c>
    </row>
    <row r="96" spans="18:20" x14ac:dyDescent="0.25">
      <c r="R96" t="s">
        <v>248</v>
      </c>
      <c r="S96">
        <v>-0.16343174389416701</v>
      </c>
      <c r="T96">
        <v>3.7640197875905203E-2</v>
      </c>
    </row>
    <row r="97" spans="18:20" x14ac:dyDescent="0.25">
      <c r="R97" t="s">
        <v>249</v>
      </c>
      <c r="S97">
        <v>5.3979351497959398E-2</v>
      </c>
      <c r="T97">
        <v>0.31730577076402799</v>
      </c>
    </row>
    <row r="98" spans="18:20" x14ac:dyDescent="0.25">
      <c r="R98" t="s">
        <v>250</v>
      </c>
      <c r="S98">
        <v>-0.22293897224925299</v>
      </c>
      <c r="T98">
        <v>1.1810231063399601E-2</v>
      </c>
    </row>
    <row r="99" spans="18:20" x14ac:dyDescent="0.25">
      <c r="R99" t="s">
        <v>251</v>
      </c>
      <c r="S99">
        <v>0.42411851416219498</v>
      </c>
      <c r="T99" s="1">
        <v>1.60915164707509E-5</v>
      </c>
    </row>
    <row r="100" spans="18:20" x14ac:dyDescent="0.25">
      <c r="R100" t="s">
        <v>252</v>
      </c>
      <c r="S100">
        <v>-0.24001619237722599</v>
      </c>
      <c r="T100">
        <v>3.75700481278118E-3</v>
      </c>
    </row>
    <row r="101" spans="18:20" x14ac:dyDescent="0.25">
      <c r="R101" t="s">
        <v>253</v>
      </c>
      <c r="S101">
        <v>0.333244133311002</v>
      </c>
      <c r="T101" s="1">
        <v>9.8596881700885306E-5</v>
      </c>
    </row>
    <row r="102" spans="18:20" x14ac:dyDescent="0.25">
      <c r="R102" t="s">
        <v>254</v>
      </c>
      <c r="S102">
        <v>-0.44669491684898299</v>
      </c>
      <c r="T102" s="1">
        <v>2.6362871885510202E-9</v>
      </c>
    </row>
    <row r="103" spans="18:20" x14ac:dyDescent="0.25">
      <c r="R103" t="s">
        <v>256</v>
      </c>
      <c r="S103">
        <v>0.22101606427748499</v>
      </c>
      <c r="T103">
        <v>7.0767937318459897E-3</v>
      </c>
    </row>
    <row r="104" spans="18:20" x14ac:dyDescent="0.25">
      <c r="R104" t="s">
        <v>257</v>
      </c>
      <c r="S104">
        <v>0.26197988451554199</v>
      </c>
      <c r="T104" s="1">
        <v>3.6456652922456302E-4</v>
      </c>
    </row>
    <row r="105" spans="18:20" x14ac:dyDescent="0.25">
      <c r="R105" t="s">
        <v>258</v>
      </c>
      <c r="S105">
        <v>-0.159158011446592</v>
      </c>
      <c r="T105">
        <v>2.5804773033690699E-2</v>
      </c>
    </row>
    <row r="106" spans="18:20" x14ac:dyDescent="0.25">
      <c r="R106" t="s">
        <v>259</v>
      </c>
      <c r="S106">
        <v>0.25420876158612898</v>
      </c>
      <c r="T106">
        <v>1.2583145568954899E-2</v>
      </c>
    </row>
    <row r="107" spans="18:20" x14ac:dyDescent="0.25">
      <c r="R107" t="s">
        <v>260</v>
      </c>
      <c r="S107">
        <v>-0.342173460489478</v>
      </c>
      <c r="T107" s="1">
        <v>3.0958445553896902E-4</v>
      </c>
    </row>
    <row r="108" spans="18:20" x14ac:dyDescent="0.25">
      <c r="R108" t="s">
        <v>261</v>
      </c>
      <c r="S108">
        <v>-0.19417671196737701</v>
      </c>
      <c r="T108">
        <v>8.8374311199533803E-3</v>
      </c>
    </row>
    <row r="109" spans="18:20" x14ac:dyDescent="0.25">
      <c r="R109" t="s">
        <v>262</v>
      </c>
      <c r="S109">
        <v>0.39748585807606202</v>
      </c>
      <c r="T109" s="1">
        <v>1.5402876035741599E-6</v>
      </c>
    </row>
    <row r="110" spans="18:20" x14ac:dyDescent="0.25">
      <c r="R110" t="s">
        <v>263</v>
      </c>
      <c r="S110">
        <v>-3.95471654736144E-2</v>
      </c>
      <c r="T110">
        <v>0.30431198727476</v>
      </c>
    </row>
    <row r="111" spans="18:20" x14ac:dyDescent="0.25">
      <c r="R111" t="s">
        <v>264</v>
      </c>
      <c r="S111">
        <v>-0.10401950160546899</v>
      </c>
      <c r="T111">
        <v>0.115777118301624</v>
      </c>
    </row>
    <row r="112" spans="18:20" x14ac:dyDescent="0.25">
      <c r="R112" t="s">
        <v>265</v>
      </c>
      <c r="S112">
        <v>0.21234826302125601</v>
      </c>
      <c r="T112">
        <v>3.1974354926661702E-2</v>
      </c>
    </row>
    <row r="113" spans="18:20" x14ac:dyDescent="0.25">
      <c r="R113" t="s">
        <v>266</v>
      </c>
      <c r="S113">
        <v>0.32433312649643897</v>
      </c>
      <c r="T113">
        <v>1.84503571266336E-3</v>
      </c>
    </row>
    <row r="114" spans="18:20" x14ac:dyDescent="0.25">
      <c r="R114" t="s">
        <v>267</v>
      </c>
      <c r="S114">
        <v>0.283803579042337</v>
      </c>
      <c r="T114">
        <v>7.0606861167197199E-3</v>
      </c>
    </row>
    <row r="115" spans="18:20" x14ac:dyDescent="0.25">
      <c r="R115" t="s">
        <v>268</v>
      </c>
      <c r="S115">
        <v>-0.34525593971809898</v>
      </c>
      <c r="T115">
        <v>4.1511973495601496E-3</v>
      </c>
    </row>
    <row r="116" spans="18:20" x14ac:dyDescent="0.25">
      <c r="R116" t="s">
        <v>269</v>
      </c>
      <c r="S116">
        <v>0.103097447381298</v>
      </c>
      <c r="T116">
        <v>0.105235838942785</v>
      </c>
    </row>
    <row r="117" spans="18:20" x14ac:dyDescent="0.25">
      <c r="R117" t="s">
        <v>270</v>
      </c>
      <c r="S117">
        <v>-0.39731665076543798</v>
      </c>
      <c r="T117" s="1">
        <v>3.5942903831020998E-7</v>
      </c>
    </row>
    <row r="118" spans="18:20" x14ac:dyDescent="0.25">
      <c r="R118" t="s">
        <v>271</v>
      </c>
      <c r="S118">
        <v>-8.0671301596339298E-3</v>
      </c>
      <c r="T118">
        <v>0.472917991272923</v>
      </c>
    </row>
    <row r="119" spans="18:20" x14ac:dyDescent="0.25">
      <c r="R119" t="s">
        <v>272</v>
      </c>
      <c r="S119">
        <v>0.44759607038572402</v>
      </c>
      <c r="T119" s="1">
        <v>2.6759906757711701E-5</v>
      </c>
    </row>
    <row r="120" spans="18:20" x14ac:dyDescent="0.25">
      <c r="R120" t="s">
        <v>273</v>
      </c>
      <c r="S120">
        <v>-0.50703618875186196</v>
      </c>
      <c r="T120" s="1">
        <v>1.17880791390412E-4</v>
      </c>
    </row>
    <row r="121" spans="18:20" x14ac:dyDescent="0.25">
      <c r="R121" t="s">
        <v>274</v>
      </c>
      <c r="S121">
        <v>0.25502808144167299</v>
      </c>
      <c r="T121">
        <v>3.9668708555985399E-3</v>
      </c>
    </row>
    <row r="122" spans="18:20" x14ac:dyDescent="0.25">
      <c r="R122" t="s">
        <v>275</v>
      </c>
      <c r="S122">
        <v>-0.25752014584134297</v>
      </c>
      <c r="T122">
        <v>2.34145961258458E-3</v>
      </c>
    </row>
    <row r="123" spans="18:20" x14ac:dyDescent="0.25">
      <c r="R123" t="s">
        <v>276</v>
      </c>
      <c r="S123">
        <v>-0.115412972307654</v>
      </c>
      <c r="T123">
        <v>6.3647510660363296E-2</v>
      </c>
    </row>
    <row r="124" spans="18:20" x14ac:dyDescent="0.25">
      <c r="R124" t="s">
        <v>277</v>
      </c>
      <c r="S124">
        <v>0.241316162844909</v>
      </c>
      <c r="T124">
        <v>2.0102227555923698E-3</v>
      </c>
    </row>
    <row r="125" spans="18:20" x14ac:dyDescent="0.25">
      <c r="R125" t="s">
        <v>278</v>
      </c>
      <c r="S125">
        <v>0.55127382524424795</v>
      </c>
      <c r="T125" s="1">
        <v>1.15583908888439E-7</v>
      </c>
    </row>
    <row r="126" spans="18:20" x14ac:dyDescent="0.25">
      <c r="R126" t="s">
        <v>280</v>
      </c>
      <c r="S126">
        <v>-0.294509310507443</v>
      </c>
      <c r="T126">
        <v>2.6490724717898001E-3</v>
      </c>
    </row>
    <row r="127" spans="18:20" x14ac:dyDescent="0.25">
      <c r="R127" t="s">
        <v>281</v>
      </c>
      <c r="S127">
        <v>-0.23143399455722499</v>
      </c>
      <c r="T127">
        <v>1.7582311247764601E-3</v>
      </c>
    </row>
    <row r="128" spans="18:20" x14ac:dyDescent="0.25">
      <c r="R128" t="s">
        <v>95</v>
      </c>
      <c r="S128">
        <v>-0.199495449535952</v>
      </c>
      <c r="T128">
        <v>0.14374119314327999</v>
      </c>
    </row>
    <row r="129" spans="18:20" x14ac:dyDescent="0.25">
      <c r="R129" t="s">
        <v>96</v>
      </c>
      <c r="S129">
        <v>0.20580164889758701</v>
      </c>
      <c r="T129">
        <v>0.148452935901394</v>
      </c>
    </row>
    <row r="130" spans="18:20" x14ac:dyDescent="0.25">
      <c r="R130" t="s">
        <v>97</v>
      </c>
      <c r="S130">
        <v>-0.19354525010984799</v>
      </c>
      <c r="T130">
        <v>0.14610709311110701</v>
      </c>
    </row>
    <row r="131" spans="18:20" x14ac:dyDescent="0.25">
      <c r="R131" t="s">
        <v>98</v>
      </c>
      <c r="S131">
        <v>-0.54139088228050902</v>
      </c>
      <c r="T131">
        <v>2.5354304063905798E-2</v>
      </c>
    </row>
    <row r="132" spans="18:20" x14ac:dyDescent="0.25">
      <c r="R132" t="s">
        <v>99</v>
      </c>
      <c r="S132">
        <v>2.4666779127376599E-2</v>
      </c>
      <c r="T132">
        <v>0.44796833702188799</v>
      </c>
    </row>
    <row r="133" spans="18:20" x14ac:dyDescent="0.25">
      <c r="R133" t="s">
        <v>100</v>
      </c>
      <c r="S133">
        <v>-0.23481839733281101</v>
      </c>
      <c r="T133">
        <v>1.89694520385267E-2</v>
      </c>
    </row>
    <row r="134" spans="18:20" x14ac:dyDescent="0.25">
      <c r="R134" t="s">
        <v>101</v>
      </c>
      <c r="S134">
        <v>-0.112753905449696</v>
      </c>
      <c r="T134">
        <v>0.13744033211088</v>
      </c>
    </row>
    <row r="135" spans="18:20" x14ac:dyDescent="0.25">
      <c r="R135" t="s">
        <v>102</v>
      </c>
      <c r="S135">
        <v>-6.7388840159419899E-2</v>
      </c>
      <c r="T135">
        <v>0.260334647405284</v>
      </c>
    </row>
    <row r="136" spans="18:20" x14ac:dyDescent="0.25">
      <c r="R136" t="s">
        <v>103</v>
      </c>
      <c r="S136">
        <v>-0.48960655776367801</v>
      </c>
      <c r="T136" s="1">
        <v>4.35821271702607E-4</v>
      </c>
    </row>
    <row r="137" spans="18:20" x14ac:dyDescent="0.25">
      <c r="R137" t="s">
        <v>104</v>
      </c>
      <c r="S137">
        <v>-0.13164467307209399</v>
      </c>
      <c r="T137">
        <v>9.3850804003086402E-2</v>
      </c>
    </row>
    <row r="138" spans="18:20" x14ac:dyDescent="0.25">
      <c r="R138" t="s">
        <v>105</v>
      </c>
      <c r="S138">
        <v>-0.40085695944170702</v>
      </c>
      <c r="T138" s="1">
        <v>9.1186536589105095E-4</v>
      </c>
    </row>
    <row r="139" spans="18:20" x14ac:dyDescent="0.25">
      <c r="R139" t="s">
        <v>106</v>
      </c>
      <c r="S139">
        <v>0.124650637894253</v>
      </c>
      <c r="T139">
        <v>0.175209105103908</v>
      </c>
    </row>
    <row r="140" spans="18:20" x14ac:dyDescent="0.25">
      <c r="R140" t="s">
        <v>107</v>
      </c>
      <c r="S140">
        <v>-2.92105199208029E-2</v>
      </c>
      <c r="T140">
        <v>0.41295583595407598</v>
      </c>
    </row>
    <row r="141" spans="18:20" x14ac:dyDescent="0.25">
      <c r="R141" t="s">
        <v>108</v>
      </c>
      <c r="S141">
        <v>-0.47991080385552498</v>
      </c>
      <c r="T141">
        <v>1.8520560368031601E-3</v>
      </c>
    </row>
    <row r="142" spans="18:20" x14ac:dyDescent="0.25">
      <c r="R142" t="s">
        <v>109</v>
      </c>
      <c r="S142">
        <v>-0.134185053642426</v>
      </c>
      <c r="T142">
        <v>0.13361200220840899</v>
      </c>
    </row>
    <row r="143" spans="18:20" x14ac:dyDescent="0.25">
      <c r="R143" t="s">
        <v>110</v>
      </c>
      <c r="S143">
        <v>-0.16016069916883399</v>
      </c>
      <c r="T143">
        <v>0.17046503484616701</v>
      </c>
    </row>
    <row r="144" spans="18:20" x14ac:dyDescent="0.25">
      <c r="R144" t="s">
        <v>111</v>
      </c>
      <c r="S144">
        <v>-0.125419788163423</v>
      </c>
      <c r="T144">
        <v>0.273804719408342</v>
      </c>
    </row>
    <row r="145" spans="18:20" x14ac:dyDescent="0.25">
      <c r="R145" t="s">
        <v>112</v>
      </c>
      <c r="S145">
        <v>-0.187841582620317</v>
      </c>
      <c r="T145">
        <v>0.16058275212284701</v>
      </c>
    </row>
    <row r="146" spans="18:20" x14ac:dyDescent="0.25">
      <c r="R146" t="s">
        <v>113</v>
      </c>
      <c r="S146">
        <v>-0.33800617621754198</v>
      </c>
      <c r="T146">
        <v>0.102078062435476</v>
      </c>
    </row>
    <row r="147" spans="18:20" x14ac:dyDescent="0.25">
      <c r="R147" t="s">
        <v>114</v>
      </c>
      <c r="S147">
        <v>-0.141845161597592</v>
      </c>
      <c r="T147">
        <v>0.20109958403806899</v>
      </c>
    </row>
    <row r="148" spans="18:20" x14ac:dyDescent="0.25">
      <c r="R148" t="s">
        <v>115</v>
      </c>
      <c r="S148">
        <v>0.13754768674092399</v>
      </c>
      <c r="T148">
        <v>0.25697071914755198</v>
      </c>
    </row>
    <row r="149" spans="18:20" x14ac:dyDescent="0.25">
      <c r="R149" t="s">
        <v>116</v>
      </c>
      <c r="S149">
        <v>0.151566430642945</v>
      </c>
      <c r="T149">
        <v>0.22590228587094</v>
      </c>
    </row>
    <row r="150" spans="18:20" x14ac:dyDescent="0.25">
      <c r="R150" t="s">
        <v>117</v>
      </c>
      <c r="S150">
        <v>0.16234636556424301</v>
      </c>
      <c r="T150">
        <v>0.21078068392750299</v>
      </c>
    </row>
    <row r="151" spans="18:20" x14ac:dyDescent="0.25">
      <c r="R151" t="s">
        <v>118</v>
      </c>
      <c r="S151">
        <v>-0.59958429043886297</v>
      </c>
      <c r="T151">
        <v>1.5324095652273899E-2</v>
      </c>
    </row>
    <row r="152" spans="18:20" x14ac:dyDescent="0.25">
      <c r="R152" t="s">
        <v>119</v>
      </c>
      <c r="S152">
        <v>-0.14712410889657901</v>
      </c>
      <c r="T152">
        <v>0.225739634277943</v>
      </c>
    </row>
    <row r="153" spans="18:20" x14ac:dyDescent="0.25">
      <c r="R153" t="s">
        <v>120</v>
      </c>
      <c r="S153">
        <v>0.35282719894098802</v>
      </c>
      <c r="T153">
        <v>0</v>
      </c>
    </row>
    <row r="154" spans="18:20" x14ac:dyDescent="0.25">
      <c r="R154" t="s">
        <v>121</v>
      </c>
      <c r="S154">
        <v>0.44611934454198898</v>
      </c>
      <c r="T154" s="1">
        <v>1.3681442645463401E-9</v>
      </c>
    </row>
    <row r="155" spans="18:20" x14ac:dyDescent="0.25">
      <c r="R155" t="s">
        <v>122</v>
      </c>
      <c r="S155">
        <v>0.44545574415755401</v>
      </c>
      <c r="T155" s="1">
        <v>2.59237076249974E-13</v>
      </c>
    </row>
    <row r="156" spans="18:20" x14ac:dyDescent="0.25">
      <c r="R156" t="s">
        <v>123</v>
      </c>
      <c r="S156">
        <v>0.52597889337348303</v>
      </c>
      <c r="T156">
        <v>0</v>
      </c>
    </row>
    <row r="157" spans="18:20" x14ac:dyDescent="0.25">
      <c r="R157" t="s">
        <v>124</v>
      </c>
      <c r="S157">
        <v>0.43297716164180799</v>
      </c>
      <c r="T157" s="1">
        <v>1.47997170074631E-11</v>
      </c>
    </row>
    <row r="158" spans="18:20" x14ac:dyDescent="0.25">
      <c r="R158" t="s">
        <v>125</v>
      </c>
      <c r="S158">
        <v>0.82349917096483005</v>
      </c>
      <c r="T158">
        <v>0</v>
      </c>
    </row>
    <row r="159" spans="18:20" x14ac:dyDescent="0.25">
      <c r="R159" t="s">
        <v>126</v>
      </c>
      <c r="S159">
        <v>0.62198059207166501</v>
      </c>
      <c r="T159">
        <v>0</v>
      </c>
    </row>
    <row r="160" spans="18:20" x14ac:dyDescent="0.25">
      <c r="R160" t="s">
        <v>127</v>
      </c>
      <c r="S160">
        <v>0.38928476932358203</v>
      </c>
      <c r="T160">
        <v>0</v>
      </c>
    </row>
    <row r="161" spans="18:20" x14ac:dyDescent="0.25">
      <c r="R161" t="s">
        <v>128</v>
      </c>
      <c r="S161">
        <v>-0.54559531212760404</v>
      </c>
      <c r="T161">
        <v>0</v>
      </c>
    </row>
    <row r="162" spans="18:20" x14ac:dyDescent="0.25">
      <c r="R162" t="s">
        <v>129</v>
      </c>
      <c r="S162">
        <v>0.56072160653166903</v>
      </c>
      <c r="T162">
        <v>0</v>
      </c>
    </row>
    <row r="163" spans="18:20" x14ac:dyDescent="0.25">
      <c r="R163" t="s">
        <v>130</v>
      </c>
      <c r="S163">
        <v>-0.34991952731028297</v>
      </c>
      <c r="T163">
        <v>0</v>
      </c>
    </row>
    <row r="164" spans="18:20" x14ac:dyDescent="0.25">
      <c r="R164" t="s">
        <v>131</v>
      </c>
      <c r="S164">
        <v>0.48499459339116102</v>
      </c>
      <c r="T164">
        <v>0</v>
      </c>
    </row>
    <row r="165" spans="18:20" x14ac:dyDescent="0.25">
      <c r="R165" t="s">
        <v>132</v>
      </c>
      <c r="S165">
        <v>0.46287086799404298</v>
      </c>
      <c r="T165" s="1">
        <v>2.01224259477328E-10</v>
      </c>
    </row>
    <row r="166" spans="18:20" x14ac:dyDescent="0.25">
      <c r="R166" t="s">
        <v>133</v>
      </c>
      <c r="S166">
        <v>-0.56476969441551095</v>
      </c>
      <c r="T166">
        <v>0</v>
      </c>
    </row>
    <row r="167" spans="18:20" x14ac:dyDescent="0.25">
      <c r="R167" t="s">
        <v>134</v>
      </c>
      <c r="S167">
        <v>0.63758159239608503</v>
      </c>
      <c r="T167">
        <v>0</v>
      </c>
    </row>
    <row r="168" spans="18:20" x14ac:dyDescent="0.25">
      <c r="R168" t="s">
        <v>135</v>
      </c>
      <c r="S168">
        <v>0.34583949323623697</v>
      </c>
      <c r="T168">
        <v>0</v>
      </c>
    </row>
    <row r="169" spans="18:20" x14ac:dyDescent="0.25">
      <c r="R169" t="s">
        <v>136</v>
      </c>
      <c r="S169">
        <v>0.29989235833584499</v>
      </c>
      <c r="T169">
        <v>0</v>
      </c>
    </row>
    <row r="170" spans="18:20" x14ac:dyDescent="0.25">
      <c r="R170" t="s">
        <v>137</v>
      </c>
      <c r="S170">
        <v>0.41601852792228899</v>
      </c>
      <c r="T170">
        <v>0</v>
      </c>
    </row>
    <row r="171" spans="18:20" x14ac:dyDescent="0.25">
      <c r="R171" t="s">
        <v>138</v>
      </c>
      <c r="S171">
        <v>0.59701931236234096</v>
      </c>
      <c r="T171">
        <v>0</v>
      </c>
    </row>
    <row r="172" spans="18:20" x14ac:dyDescent="0.25">
      <c r="R172" t="s">
        <v>139</v>
      </c>
      <c r="S172">
        <v>0.80266583603835595</v>
      </c>
      <c r="T172">
        <v>0</v>
      </c>
    </row>
    <row r="173" spans="18:20" x14ac:dyDescent="0.25">
      <c r="R173" t="s">
        <v>140</v>
      </c>
      <c r="S173">
        <v>0.52787754063903003</v>
      </c>
      <c r="T173" s="1">
        <v>7.5350836681309304E-13</v>
      </c>
    </row>
    <row r="174" spans="18:20" x14ac:dyDescent="0.25">
      <c r="R174" t="s">
        <v>141</v>
      </c>
      <c r="S174">
        <v>-0.35180713393301499</v>
      </c>
      <c r="T174">
        <v>0</v>
      </c>
    </row>
    <row r="175" spans="18:20" x14ac:dyDescent="0.25">
      <c r="R175" t="s">
        <v>142</v>
      </c>
      <c r="S175">
        <v>0.234361413284563</v>
      </c>
      <c r="T175" s="1">
        <v>1.5054136548453501E-7</v>
      </c>
    </row>
    <row r="176" spans="18:20" x14ac:dyDescent="0.25">
      <c r="R176" t="s">
        <v>143</v>
      </c>
      <c r="S176">
        <v>0.93352334987896302</v>
      </c>
      <c r="T176">
        <v>0</v>
      </c>
    </row>
    <row r="177" spans="18:20" x14ac:dyDescent="0.25">
      <c r="R177" t="s">
        <v>144</v>
      </c>
      <c r="S177">
        <v>0.884827369135466</v>
      </c>
      <c r="T177">
        <v>0</v>
      </c>
    </row>
    <row r="178" spans="18:20" x14ac:dyDescent="0.25">
      <c r="R178" t="s">
        <v>145</v>
      </c>
      <c r="S178">
        <v>0.89196639893144403</v>
      </c>
      <c r="T178">
        <v>0</v>
      </c>
    </row>
    <row r="179" spans="18:20" x14ac:dyDescent="0.25">
      <c r="R179" t="s">
        <v>146</v>
      </c>
      <c r="S179">
        <v>0.83553458826610005</v>
      </c>
      <c r="T179">
        <v>0</v>
      </c>
    </row>
    <row r="180" spans="18:20" x14ac:dyDescent="0.25">
      <c r="R180" t="s">
        <v>147</v>
      </c>
      <c r="S180">
        <v>0.89824699914016504</v>
      </c>
      <c r="T180">
        <v>0</v>
      </c>
    </row>
    <row r="181" spans="18:20" x14ac:dyDescent="0.25">
      <c r="R181" t="s">
        <v>148</v>
      </c>
      <c r="S181">
        <v>0.501956848577361</v>
      </c>
      <c r="T181">
        <v>0</v>
      </c>
    </row>
    <row r="182" spans="18:20" x14ac:dyDescent="0.25">
      <c r="R182" t="s">
        <v>149</v>
      </c>
      <c r="S182">
        <v>0.76038976445255702</v>
      </c>
      <c r="T182">
        <v>0</v>
      </c>
    </row>
    <row r="183" spans="18:20" x14ac:dyDescent="0.25">
      <c r="R183" t="s">
        <v>150</v>
      </c>
      <c r="S183">
        <v>0.91853865498086096</v>
      </c>
      <c r="T183">
        <v>0</v>
      </c>
    </row>
    <row r="184" spans="18:20" x14ac:dyDescent="0.25">
      <c r="R184" t="s">
        <v>151</v>
      </c>
      <c r="S184">
        <v>0.82172945166648004</v>
      </c>
      <c r="T184">
        <v>0</v>
      </c>
    </row>
    <row r="185" spans="18:20" x14ac:dyDescent="0.25">
      <c r="R185" t="s">
        <v>152</v>
      </c>
      <c r="S185">
        <v>0.822583639325418</v>
      </c>
      <c r="T185">
        <v>0</v>
      </c>
    </row>
    <row r="186" spans="18:20" x14ac:dyDescent="0.25">
      <c r="R186" t="s">
        <v>153</v>
      </c>
      <c r="S186">
        <v>0.93055413372791296</v>
      </c>
      <c r="T186">
        <v>0</v>
      </c>
    </row>
    <row r="187" spans="18:20" x14ac:dyDescent="0.25">
      <c r="R187" t="s">
        <v>154</v>
      </c>
      <c r="S187">
        <v>0.86209660495223905</v>
      </c>
      <c r="T187">
        <v>0</v>
      </c>
    </row>
    <row r="188" spans="18:20" x14ac:dyDescent="0.25">
      <c r="R188" t="s">
        <v>155</v>
      </c>
      <c r="S188">
        <v>0.87543829592282496</v>
      </c>
      <c r="T188">
        <v>0</v>
      </c>
    </row>
    <row r="189" spans="18:20" x14ac:dyDescent="0.25">
      <c r="R189" t="s">
        <v>156</v>
      </c>
      <c r="S189">
        <v>0.80752481190924197</v>
      </c>
      <c r="T189">
        <v>0</v>
      </c>
    </row>
    <row r="190" spans="18:20" x14ac:dyDescent="0.25">
      <c r="R190" t="s">
        <v>157</v>
      </c>
      <c r="S190">
        <v>0.76299048352286303</v>
      </c>
      <c r="T190">
        <v>0</v>
      </c>
    </row>
    <row r="191" spans="18:20" x14ac:dyDescent="0.25">
      <c r="R191" t="s">
        <v>158</v>
      </c>
      <c r="S191">
        <v>0.93221703257088595</v>
      </c>
      <c r="T191">
        <v>0</v>
      </c>
    </row>
    <row r="192" spans="18:20" x14ac:dyDescent="0.25">
      <c r="R192" t="s">
        <v>159</v>
      </c>
      <c r="S192">
        <v>0.95231550475654703</v>
      </c>
      <c r="T192">
        <v>0</v>
      </c>
    </row>
    <row r="193" spans="18:20" x14ac:dyDescent="0.25">
      <c r="R193" t="s">
        <v>160</v>
      </c>
      <c r="S193">
        <v>0.90643961994528899</v>
      </c>
      <c r="T193">
        <v>0</v>
      </c>
    </row>
    <row r="194" spans="18:20" x14ac:dyDescent="0.25">
      <c r="R194" t="s">
        <v>161</v>
      </c>
      <c r="S194">
        <v>0.79594195136688695</v>
      </c>
      <c r="T194">
        <v>0</v>
      </c>
    </row>
    <row r="195" spans="18:20" x14ac:dyDescent="0.25">
      <c r="R195" t="s">
        <v>162</v>
      </c>
      <c r="S195">
        <v>0.53784439590042699</v>
      </c>
      <c r="T195">
        <v>0</v>
      </c>
    </row>
    <row r="196" spans="18:20" x14ac:dyDescent="0.25">
      <c r="R196" t="s">
        <v>163</v>
      </c>
      <c r="S196">
        <v>0.84457897108492996</v>
      </c>
      <c r="T196">
        <v>0</v>
      </c>
    </row>
    <row r="197" spans="18:20" x14ac:dyDescent="0.25">
      <c r="R197" t="s">
        <v>164</v>
      </c>
      <c r="S197">
        <v>0.92978233953757505</v>
      </c>
      <c r="T197">
        <v>0</v>
      </c>
    </row>
    <row r="198" spans="18:20" x14ac:dyDescent="0.25">
      <c r="R198" t="s">
        <v>165</v>
      </c>
      <c r="S198">
        <v>0.97099401765712601</v>
      </c>
      <c r="T198">
        <v>0</v>
      </c>
    </row>
  </sheetData>
  <conditionalFormatting sqref="C3:G27 C31:G42">
    <cfRule type="notContainsText" dxfId="3" priority="5" stopIfTrue="1" operator="notContains" text="~*">
      <formula>ISERROR(SEARCH("~*",C3))</formula>
    </cfRule>
  </conditionalFormatting>
  <conditionalFormatting sqref="K3:P25">
    <cfRule type="notContainsText" dxfId="1" priority="3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0E34FD-D382-4FAB-9A39-19CFD3815F7E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C3:G27 C31:G42</xm:sqref>
        </x14:conditionalFormatting>
        <x14:conditionalFormatting xmlns:xm="http://schemas.microsoft.com/office/excel/2006/main">
          <x14:cfRule type="containsText" priority="4" operator="containsText" id="{5A600E3B-E6BC-45CD-A341-E5B2434716B1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Model2 (3)</vt:lpstr>
      <vt:lpstr>Sheet1</vt:lpstr>
      <vt:lpstr>Sheet1 (2)</vt:lpstr>
      <vt:lpstr>Model2</vt:lpstr>
      <vt:lpstr>Model2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Makino</dc:creator>
  <cp:lastModifiedBy>Keita Makino</cp:lastModifiedBy>
  <dcterms:created xsi:type="dcterms:W3CDTF">2024-06-24T17:51:36Z</dcterms:created>
  <dcterms:modified xsi:type="dcterms:W3CDTF">2024-07-13T00:05:00Z</dcterms:modified>
</cp:coreProperties>
</file>