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H:\Excel\04-SVERWEIS-WVERWEIS\"/>
    </mc:Choice>
  </mc:AlternateContent>
  <xr:revisionPtr revIDLastSave="0" documentId="13_ncr:1_{38F14D62-A3B3-4450-AC07-6F7F88184BB0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" i="1" l="1"/>
  <c r="C44" i="1"/>
  <c r="C47" i="1" s="1"/>
  <c r="C42" i="1"/>
  <c r="C41" i="1"/>
  <c r="C40" i="1"/>
  <c r="C26" i="1"/>
  <c r="D26" i="1"/>
  <c r="B26" i="1"/>
  <c r="C5" i="1"/>
  <c r="C6" i="1"/>
  <c r="C7" i="1"/>
  <c r="C4" i="1"/>
  <c r="C48" i="1" l="1"/>
  <c r="C49" i="1" s="1"/>
</calcChain>
</file>

<file path=xl/sharedStrings.xml><?xml version="1.0" encoding="utf-8"?>
<sst xmlns="http://schemas.openxmlformats.org/spreadsheetml/2006/main" count="67" uniqueCount="59">
  <si>
    <t>Übung 1</t>
  </si>
  <si>
    <t>Notenverteilung</t>
  </si>
  <si>
    <t>Lauter</t>
  </si>
  <si>
    <t>Weller</t>
  </si>
  <si>
    <t>Strobl</t>
  </si>
  <si>
    <t>Schlau</t>
  </si>
  <si>
    <t>Name</t>
  </si>
  <si>
    <t>Punkte</t>
  </si>
  <si>
    <t>Note</t>
  </si>
  <si>
    <t>Notenschlüssel</t>
  </si>
  <si>
    <t>ungenügend</t>
  </si>
  <si>
    <t>mangelhaft</t>
  </si>
  <si>
    <t>ausreichend</t>
  </si>
  <si>
    <t>befriedigend</t>
  </si>
  <si>
    <t>gut</t>
  </si>
  <si>
    <t>sehr gut</t>
  </si>
  <si>
    <t>Übung 2</t>
  </si>
  <si>
    <t>Artikelsuche</t>
  </si>
  <si>
    <t>Art-Nr.</t>
  </si>
  <si>
    <t>Artikel</t>
  </si>
  <si>
    <t>Preis/kg</t>
  </si>
  <si>
    <t>Lieferant</t>
  </si>
  <si>
    <t>Bananen</t>
  </si>
  <si>
    <t>Äpfel</t>
  </si>
  <si>
    <t>Birnen</t>
  </si>
  <si>
    <t>Frühkartoffeln</t>
  </si>
  <si>
    <t>Spargel</t>
  </si>
  <si>
    <t>Ital. Erdbeere</t>
  </si>
  <si>
    <t>Obst-Willi</t>
  </si>
  <si>
    <t>Obst-Willy</t>
  </si>
  <si>
    <t>BioPlus GmbH</t>
  </si>
  <si>
    <t>Gemüsehof KG</t>
  </si>
  <si>
    <t>Südfrüche Meyer KG</t>
  </si>
  <si>
    <t>Eingabemaske:</t>
  </si>
  <si>
    <t>Übung 3</t>
  </si>
  <si>
    <t>INTERCAR Autovermietung</t>
  </si>
  <si>
    <t>Interne Nummer:</t>
  </si>
  <si>
    <t>Ausgeliehen am:</t>
  </si>
  <si>
    <t>Kilometerstand:</t>
  </si>
  <si>
    <t>Zurückgebracht am:</t>
  </si>
  <si>
    <t>Auto-Preistabelle</t>
  </si>
  <si>
    <t>Interne Nr.</t>
  </si>
  <si>
    <t>Typ</t>
  </si>
  <si>
    <t>EUR/Tag</t>
  </si>
  <si>
    <t>EUR/km</t>
  </si>
  <si>
    <t>Audi A4</t>
  </si>
  <si>
    <t>BMW 3er</t>
  </si>
  <si>
    <t>BMW 520i</t>
  </si>
  <si>
    <t>Fiat Barchetta</t>
  </si>
  <si>
    <t>Ford Fiesta</t>
  </si>
  <si>
    <t>PKW-Typ:</t>
  </si>
  <si>
    <t>Anzahl Tage:</t>
  </si>
  <si>
    <t>Anzahl Kilometer:</t>
  </si>
  <si>
    <t>Preis pro Tag:</t>
  </si>
  <si>
    <t>Preis pro Kilometer:</t>
  </si>
  <si>
    <t>Summe</t>
  </si>
  <si>
    <t>+19 % MwSt.:</t>
  </si>
  <si>
    <t>Gesamtpreis:</t>
  </si>
  <si>
    <t>(falsch in der Lösung)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</si>
</sst>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4" fontId="0" fillId="0" borderId="1" xfId="1" applyFont="1" applyBorder="1"/>
    <xf numFmtId="0" fontId="0" fillId="0" borderId="2" xfId="0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44" fontId="0" fillId="0" borderId="2" xfId="1" applyFont="1" applyBorder="1"/>
    <xf numFmtId="0" fontId="3" fillId="0" borderId="0" xfId="0" applyFont="1" applyAlignment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9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49" fontId="0" fillId="0" borderId="8" xfId="0" applyNumberFormat="1" applyBorder="1"/>
    <xf numFmtId="0" fontId="0" fillId="0" borderId="13" xfId="0" applyBorder="1"/>
    <xf numFmtId="0" fontId="2" fillId="0" borderId="12" xfId="0" applyFont="1" applyBorder="1" applyAlignment="1">
      <alignment horizontal="center"/>
    </xf>
    <xf numFmtId="44" fontId="2" fillId="0" borderId="12" xfId="1" applyFont="1" applyBorder="1"/>
    <xf numFmtId="0" fontId="2" fillId="0" borderId="0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tabSelected="1" topLeftCell="A19" workbookViewId="0">
      <selection activeCell="F49" sqref="F49"/>
    </sheetView>
  </sheetViews>
  <sheetFormatPr baseColWidth="10" defaultRowHeight="15" x14ac:dyDescent="0.25"/>
  <cols>
    <col min="2" max="2" width="18.42578125" bestFit="1" customWidth="1"/>
    <col min="3" max="3" width="13.140625" bestFit="1" customWidth="1"/>
    <col min="4" max="4" width="19.140625" bestFit="1" customWidth="1"/>
    <col min="6" max="6" width="13.140625" bestFit="1" customWidth="1"/>
  </cols>
  <sheetData>
    <row r="1" spans="1:6" x14ac:dyDescent="0.25">
      <c r="A1" t="s">
        <v>0</v>
      </c>
      <c r="B1" t="s">
        <v>1</v>
      </c>
    </row>
    <row r="3" spans="1:6" x14ac:dyDescent="0.25">
      <c r="A3" s="4" t="s">
        <v>6</v>
      </c>
      <c r="B3" s="4" t="s">
        <v>7</v>
      </c>
      <c r="C3" s="4" t="s">
        <v>8</v>
      </c>
      <c r="E3" s="23" t="s">
        <v>9</v>
      </c>
      <c r="F3" s="23"/>
    </row>
    <row r="4" spans="1:6" x14ac:dyDescent="0.25">
      <c r="A4" s="1" t="s">
        <v>2</v>
      </c>
      <c r="B4" s="2">
        <v>88</v>
      </c>
      <c r="C4" s="1" t="str">
        <f>VLOOKUP(B4,$E$5:$F$10,2,TRUE)</f>
        <v>gut</v>
      </c>
      <c r="E4" s="1" t="s">
        <v>7</v>
      </c>
      <c r="F4" s="1" t="s">
        <v>8</v>
      </c>
    </row>
    <row r="5" spans="1:6" x14ac:dyDescent="0.25">
      <c r="A5" s="1" t="s">
        <v>3</v>
      </c>
      <c r="B5" s="2">
        <v>38</v>
      </c>
      <c r="C5" s="1" t="str">
        <f t="shared" ref="C5:C7" si="0">VLOOKUP(B5,$E$5:$F$10,2,TRUE)</f>
        <v>mangelhaft</v>
      </c>
      <c r="E5" s="2">
        <v>0</v>
      </c>
      <c r="F5" s="1" t="s">
        <v>10</v>
      </c>
    </row>
    <row r="6" spans="1:6" x14ac:dyDescent="0.25">
      <c r="A6" s="1" t="s">
        <v>4</v>
      </c>
      <c r="B6" s="2">
        <v>77</v>
      </c>
      <c r="C6" s="1" t="str">
        <f t="shared" si="0"/>
        <v>befriedigend</v>
      </c>
      <c r="E6" s="2">
        <v>30</v>
      </c>
      <c r="F6" s="1" t="s">
        <v>11</v>
      </c>
    </row>
    <row r="7" spans="1:6" x14ac:dyDescent="0.25">
      <c r="A7" s="1" t="s">
        <v>5</v>
      </c>
      <c r="B7" s="2">
        <v>93</v>
      </c>
      <c r="C7" s="1" t="str">
        <f t="shared" si="0"/>
        <v>sehr gut</v>
      </c>
      <c r="E7" s="2">
        <v>50</v>
      </c>
      <c r="F7" s="1" t="s">
        <v>12</v>
      </c>
    </row>
    <row r="8" spans="1:6" x14ac:dyDescent="0.25">
      <c r="E8" s="2">
        <v>68</v>
      </c>
      <c r="F8" s="1" t="s">
        <v>13</v>
      </c>
    </row>
    <row r="9" spans="1:6" x14ac:dyDescent="0.25">
      <c r="E9" s="2">
        <v>81</v>
      </c>
      <c r="F9" s="1" t="s">
        <v>14</v>
      </c>
    </row>
    <row r="10" spans="1:6" x14ac:dyDescent="0.25">
      <c r="E10" s="2">
        <v>92</v>
      </c>
      <c r="F10" s="1" t="s">
        <v>15</v>
      </c>
    </row>
    <row r="13" spans="1:6" x14ac:dyDescent="0.25">
      <c r="A13" t="s">
        <v>16</v>
      </c>
      <c r="B13" t="s">
        <v>17</v>
      </c>
    </row>
    <row r="15" spans="1:6" x14ac:dyDescent="0.25">
      <c r="A15" s="3" t="s">
        <v>18</v>
      </c>
      <c r="B15" s="3" t="s">
        <v>19</v>
      </c>
      <c r="C15" s="3" t="s">
        <v>20</v>
      </c>
      <c r="D15" s="3" t="s">
        <v>21</v>
      </c>
    </row>
    <row r="16" spans="1:6" x14ac:dyDescent="0.25">
      <c r="A16" s="1">
        <v>1022</v>
      </c>
      <c r="B16" s="1" t="s">
        <v>22</v>
      </c>
      <c r="C16" s="5">
        <v>3.99</v>
      </c>
      <c r="D16" s="1" t="s">
        <v>32</v>
      </c>
    </row>
    <row r="17" spans="1:8" x14ac:dyDescent="0.25">
      <c r="A17" s="1">
        <v>1023</v>
      </c>
      <c r="B17" s="1" t="s">
        <v>23</v>
      </c>
      <c r="C17" s="5">
        <v>2.89</v>
      </c>
      <c r="D17" s="1" t="s">
        <v>28</v>
      </c>
    </row>
    <row r="18" spans="1:8" x14ac:dyDescent="0.25">
      <c r="A18" s="1">
        <v>1024</v>
      </c>
      <c r="B18" s="1" t="s">
        <v>24</v>
      </c>
      <c r="C18" s="5">
        <v>1.79</v>
      </c>
      <c r="D18" s="1" t="s">
        <v>29</v>
      </c>
    </row>
    <row r="19" spans="1:8" x14ac:dyDescent="0.25">
      <c r="A19" s="1">
        <v>1025</v>
      </c>
      <c r="B19" s="1" t="s">
        <v>25</v>
      </c>
      <c r="C19" s="5">
        <v>5.8</v>
      </c>
      <c r="D19" s="1" t="s">
        <v>30</v>
      </c>
    </row>
    <row r="20" spans="1:8" x14ac:dyDescent="0.25">
      <c r="A20" s="1">
        <v>1026</v>
      </c>
      <c r="B20" s="1" t="s">
        <v>26</v>
      </c>
      <c r="C20" s="5">
        <v>3.7</v>
      </c>
      <c r="D20" s="1" t="s">
        <v>31</v>
      </c>
    </row>
    <row r="21" spans="1:8" x14ac:dyDescent="0.25">
      <c r="A21" s="1">
        <v>1027</v>
      </c>
      <c r="B21" s="1" t="s">
        <v>27</v>
      </c>
      <c r="C21" s="5">
        <v>9.99</v>
      </c>
      <c r="D21" s="1" t="s">
        <v>30</v>
      </c>
    </row>
    <row r="23" spans="1:8" x14ac:dyDescent="0.25">
      <c r="A23" t="s">
        <v>33</v>
      </c>
    </row>
    <row r="24" spans="1:8" ht="15.75" thickBot="1" x14ac:dyDescent="0.3"/>
    <row r="25" spans="1:8" ht="15.75" thickBot="1" x14ac:dyDescent="0.3">
      <c r="A25" s="7" t="s">
        <v>18</v>
      </c>
      <c r="B25" s="8" t="s">
        <v>19</v>
      </c>
      <c r="C25" s="8" t="s">
        <v>20</v>
      </c>
      <c r="D25" s="9" t="s">
        <v>21</v>
      </c>
    </row>
    <row r="26" spans="1:8" x14ac:dyDescent="0.25">
      <c r="A26" s="6">
        <v>1025</v>
      </c>
      <c r="B26" s="6" t="str">
        <f>VLOOKUP(A26,$A$16:$B$21,2,FALSE)</f>
        <v>Frühkartoffeln</v>
      </c>
      <c r="C26" s="10">
        <f>VLOOKUP(A26,$A$16:$C$21,3,FALSE)</f>
        <v>5.8</v>
      </c>
      <c r="D26" s="6" t="str">
        <f>VLOOKUP(A26,$A$16:$D$21,4,FALSE)</f>
        <v>BioPlus GmbH</v>
      </c>
    </row>
    <row r="29" spans="1:8" x14ac:dyDescent="0.25">
      <c r="A29" t="s">
        <v>34</v>
      </c>
    </row>
    <row r="31" spans="1:8" ht="16.5" thickBot="1" x14ac:dyDescent="0.3">
      <c r="A31" s="11"/>
      <c r="B31" s="24" t="s">
        <v>35</v>
      </c>
      <c r="C31" s="24"/>
      <c r="E31" s="25" t="s">
        <v>40</v>
      </c>
      <c r="F31" s="25"/>
      <c r="G31" s="25"/>
      <c r="H31" s="25"/>
    </row>
    <row r="32" spans="1:8" x14ac:dyDescent="0.25">
      <c r="B32" s="12" t="s">
        <v>36</v>
      </c>
      <c r="C32" s="13">
        <v>1</v>
      </c>
      <c r="E32" s="1" t="s">
        <v>41</v>
      </c>
      <c r="F32" s="1" t="s">
        <v>42</v>
      </c>
      <c r="G32" s="1" t="s">
        <v>43</v>
      </c>
      <c r="H32" s="1" t="s">
        <v>44</v>
      </c>
    </row>
    <row r="33" spans="2:8" x14ac:dyDescent="0.25">
      <c r="B33" s="14" t="s">
        <v>37</v>
      </c>
      <c r="C33" s="15">
        <v>43975</v>
      </c>
      <c r="E33" s="2">
        <v>1</v>
      </c>
      <c r="F33" s="1" t="s">
        <v>45</v>
      </c>
      <c r="G33" s="2">
        <v>70</v>
      </c>
      <c r="H33" s="2">
        <v>1.4</v>
      </c>
    </row>
    <row r="34" spans="2:8" x14ac:dyDescent="0.25">
      <c r="B34" s="14" t="s">
        <v>38</v>
      </c>
      <c r="C34" s="16">
        <v>150</v>
      </c>
      <c r="E34" s="2">
        <v>2</v>
      </c>
      <c r="F34" s="1" t="s">
        <v>46</v>
      </c>
      <c r="G34" s="2">
        <v>60</v>
      </c>
      <c r="H34" s="2">
        <v>1.2</v>
      </c>
    </row>
    <row r="35" spans="2:8" x14ac:dyDescent="0.25">
      <c r="B35" s="14" t="s">
        <v>39</v>
      </c>
      <c r="C35" s="15">
        <v>43982</v>
      </c>
      <c r="E35" s="2">
        <v>3</v>
      </c>
      <c r="F35" s="1" t="s">
        <v>47</v>
      </c>
      <c r="G35" s="2">
        <v>90</v>
      </c>
      <c r="H35" s="2">
        <v>1.8</v>
      </c>
    </row>
    <row r="36" spans="2:8" ht="15.75" thickBot="1" x14ac:dyDescent="0.3">
      <c r="B36" s="17" t="s">
        <v>38</v>
      </c>
      <c r="C36" s="18">
        <v>230</v>
      </c>
      <c r="E36" s="2">
        <v>4</v>
      </c>
      <c r="F36" s="1" t="s">
        <v>48</v>
      </c>
      <c r="G36" s="2">
        <v>70</v>
      </c>
      <c r="H36" s="2">
        <v>1.4</v>
      </c>
    </row>
    <row r="37" spans="2:8" x14ac:dyDescent="0.25">
      <c r="E37" s="2">
        <v>5</v>
      </c>
      <c r="F37" s="1" t="s">
        <v>49</v>
      </c>
      <c r="G37" s="2">
        <v>45</v>
      </c>
      <c r="H37" s="2">
        <v>0.9</v>
      </c>
    </row>
    <row r="39" spans="2:8" ht="15.75" thickBot="1" x14ac:dyDescent="0.3"/>
    <row r="40" spans="2:8" ht="16.5" thickTop="1" thickBot="1" x14ac:dyDescent="0.3">
      <c r="B40" s="12" t="s">
        <v>50</v>
      </c>
      <c r="C40" s="21" t="str">
        <f>VLOOKUP($C$32,$E$33:$F$37,2,FALSE)</f>
        <v>Audi A4</v>
      </c>
    </row>
    <row r="41" spans="2:8" ht="16.5" thickTop="1" thickBot="1" x14ac:dyDescent="0.3">
      <c r="B41" s="14" t="s">
        <v>51</v>
      </c>
      <c r="C41" s="21">
        <f>C35-C33+1</f>
        <v>8</v>
      </c>
      <c r="D41" t="s">
        <v>58</v>
      </c>
    </row>
    <row r="42" spans="2:8" ht="16.5" thickTop="1" thickBot="1" x14ac:dyDescent="0.3">
      <c r="B42" s="14" t="s">
        <v>52</v>
      </c>
      <c r="C42" s="21">
        <f>C36-C34</f>
        <v>80</v>
      </c>
    </row>
    <row r="43" spans="2:8" ht="16.5" thickTop="1" thickBot="1" x14ac:dyDescent="0.3">
      <c r="B43" s="14"/>
      <c r="C43" s="16"/>
    </row>
    <row r="44" spans="2:8" ht="16.5" thickTop="1" thickBot="1" x14ac:dyDescent="0.3">
      <c r="B44" s="14" t="s">
        <v>53</v>
      </c>
      <c r="C44" s="22">
        <f>VLOOKUP($C$32,$E$33:$G$37,3,FALSE)</f>
        <v>70</v>
      </c>
    </row>
    <row r="45" spans="2:8" ht="16.5" thickTop="1" thickBot="1" x14ac:dyDescent="0.3">
      <c r="B45" s="14" t="s">
        <v>54</v>
      </c>
      <c r="C45" s="22">
        <f>VLOOKUP($C$32,$E$33:$H$37,4,FALSE)</f>
        <v>1.4</v>
      </c>
    </row>
    <row r="46" spans="2:8" ht="16.5" thickTop="1" thickBot="1" x14ac:dyDescent="0.3">
      <c r="B46" s="14"/>
      <c r="C46" s="16"/>
    </row>
    <row r="47" spans="2:8" ht="16.5" thickTop="1" thickBot="1" x14ac:dyDescent="0.3">
      <c r="B47" s="14" t="s">
        <v>55</v>
      </c>
      <c r="C47" s="22">
        <f>C44*C41+C45*C42</f>
        <v>672</v>
      </c>
    </row>
    <row r="48" spans="2:8" ht="16.5" thickTop="1" thickBot="1" x14ac:dyDescent="0.3">
      <c r="B48" s="19" t="s">
        <v>56</v>
      </c>
      <c r="C48" s="22">
        <f>C47*19%</f>
        <v>127.68</v>
      </c>
    </row>
    <row r="49" spans="2:3" ht="16.5" thickTop="1" thickBot="1" x14ac:dyDescent="0.3">
      <c r="B49" s="20" t="s">
        <v>57</v>
      </c>
      <c r="C49" s="22">
        <f>C47+C48</f>
        <v>799.68000000000006</v>
      </c>
    </row>
  </sheetData>
  <mergeCells count="3">
    <mergeCell ref="E3:F3"/>
    <mergeCell ref="B31:C31"/>
    <mergeCell ref="E31:H31"/>
  </mergeCells>
  <pageMargins left="0.7" right="0.7" top="0.78740157499999996" bottom="0.78740157499999996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2023-07-27T11:32:38Z</dcterms:created>
  <dcterms:modified xsi:type="dcterms:W3CDTF">2023-07-31T11:50:09Z</dcterms:modified>
</cp:coreProperties>
</file>