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DieseArbeitsmappe" defaultThemeVersion="123820"/>
  <mc:AlternateContent xmlns:mc="http://schemas.openxmlformats.org/markup-compatibility/2006">
    <mc:Choice Requires="x15">
      <x15ac:absPath xmlns:x15ac="http://schemas.microsoft.com/office/spreadsheetml/2010/11/ac" url="H:\Excel\05-SVERWEIS-Weitere-Uebungen\"/>
    </mc:Choice>
  </mc:AlternateContent>
  <xr:revisionPtr revIDLastSave="0" documentId="13_ncr:1_{DF3B7396-1E1E-42BC-9817-D19A869A038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ufgabe" sheetId="1" r:id="rId1"/>
    <sheet name="Lösung" sheetId="2" r:id="rId2"/>
  </sheets>
  <definedNames>
    <definedName name="FE_989">Aufgabe!$B$5</definedName>
    <definedName name="KI_340">Aufgabe!$B$2</definedName>
    <definedName name="LÄ_567">Aufgabe!$B$3</definedName>
    <definedName name="SA_469">Aufgabe!$B$6</definedName>
    <definedName name="WI_328">Aufgabe!$B$4</definedName>
  </definedNames>
  <calcPr calcId="191029"/>
</workbook>
</file>

<file path=xl/calcChain.xml><?xml version="1.0" encoding="utf-8"?>
<calcChain xmlns="http://schemas.openxmlformats.org/spreadsheetml/2006/main">
  <c r="C10" i="1" l="1"/>
  <c r="C23" i="1"/>
  <c r="C39" i="1"/>
  <c r="C39" i="2"/>
  <c r="M18" i="1"/>
  <c r="C23" i="2"/>
  <c r="C10" i="2"/>
</calcChain>
</file>

<file path=xl/sharedStrings.xml><?xml version="1.0" encoding="utf-8"?>
<sst xmlns="http://schemas.openxmlformats.org/spreadsheetml/2006/main" count="118" uniqueCount="39">
  <si>
    <t>Artikel-Nr.</t>
  </si>
  <si>
    <t>Element</t>
  </si>
  <si>
    <t>Ansch_Wert</t>
  </si>
  <si>
    <t>KI-340</t>
  </si>
  <si>
    <t>Kinderwagen</t>
  </si>
  <si>
    <t>LÄ-567</t>
  </si>
  <si>
    <t>Lätzchen</t>
  </si>
  <si>
    <t>WI-328</t>
  </si>
  <si>
    <t>Windeln</t>
  </si>
  <si>
    <t>FE-989</t>
  </si>
  <si>
    <t>Feuchttücher</t>
  </si>
  <si>
    <t>SA-469</t>
  </si>
  <si>
    <t>Sauger</t>
  </si>
  <si>
    <t>Preis</t>
  </si>
  <si>
    <t>Rabatt</t>
  </si>
  <si>
    <t>Rabatt1</t>
  </si>
  <si>
    <t>Rabatt2</t>
  </si>
  <si>
    <t>Personalnummer</t>
  </si>
  <si>
    <t>Nachname</t>
  </si>
  <si>
    <t>Vorname</t>
  </si>
  <si>
    <t>Titel</t>
  </si>
  <si>
    <t>Geburtsdatum</t>
  </si>
  <si>
    <t>Vertrieb</t>
  </si>
  <si>
    <t>V.P. Vertrieb</t>
  </si>
  <si>
    <t>Uschi</t>
  </si>
  <si>
    <t>Brandner</t>
  </si>
  <si>
    <t>Nico</t>
  </si>
  <si>
    <t>Busch</t>
  </si>
  <si>
    <t>Sylvia</t>
  </si>
  <si>
    <t>Sawatzky</t>
  </si>
  <si>
    <t>Fritz</t>
  </si>
  <si>
    <t>Rosskopf</t>
  </si>
  <si>
    <t>Klaus</t>
  </si>
  <si>
    <t>Krause</t>
  </si>
  <si>
    <t>Matern</t>
  </si>
  <si>
    <t>Lager</t>
  </si>
  <si>
    <t>Einkauf</t>
  </si>
  <si>
    <t>Innendienst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</si>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</sst>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[&gt;1000]0.00,&quot; km&quot;;0.00&quot; m&quot;"/>
    <numFmt numFmtId="165" formatCode="0&quot;° C&quot;"/>
    <numFmt numFmtId="166" formatCode="0&quot; m²&quot;"/>
    <numFmt numFmtId="167" formatCode="0&quot; m³&quot;"/>
    <numFmt numFmtId="168" formatCode="[=1]&quot; 1 Tag&quot;;0&quot; Tage&quot;"/>
    <numFmt numFmtId="169" formatCode="&quot;Ø &quot;General"/>
    <numFmt numFmtId="171" formatCode="#,##0.00\ &quot;€&quot;"/>
    <numFmt numFmtId="172" formatCode="_-* #,##0.00\ [$€-407]_-;\-* #,##0.00\ [$€-407]_-;_-* &quot;-&quot;??\ [$€-407]_-;_-@_-"/>
  </numFmts>
  <fonts count="21" x14ac:knownFonts="1">
    <font>
      <sz val="10"/>
      <name val="Arial"/>
    </font>
    <font>
      <sz val="10"/>
      <name val="Arial"/>
    </font>
    <font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45"/>
        <bgColor indexed="45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B82B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12" borderId="0" applyNumberFormat="0" applyBorder="0" applyAlignment="0" applyProtection="0"/>
    <xf numFmtId="0" fontId="18" fillId="6" borderId="0" applyNumberFormat="0" applyBorder="0" applyAlignment="0" applyProtection="0"/>
    <xf numFmtId="0" fontId="18" fillId="13" borderId="0" applyNumberFormat="0" applyBorder="0" applyAlignment="0" applyProtection="0"/>
    <xf numFmtId="0" fontId="17" fillId="13" borderId="0" applyNumberFormat="0" applyBorder="0" applyAlignment="0" applyProtection="0"/>
    <xf numFmtId="0" fontId="11" fillId="14" borderId="1" applyNumberFormat="0" applyAlignment="0" applyProtection="0"/>
    <xf numFmtId="0" fontId="12" fillId="14" borderId="2" applyNumberFormat="0" applyAlignment="0" applyProtection="0"/>
    <xf numFmtId="0" fontId="3" fillId="0" borderId="0" applyNumberFormat="0" applyFill="0" applyBorder="0" applyAlignment="0" applyProtection="0"/>
    <xf numFmtId="169" fontId="16" fillId="0" borderId="0" applyFont="0" applyFill="0" applyBorder="0" applyAlignment="0" applyProtection="0"/>
    <xf numFmtId="0" fontId="2" fillId="13" borderId="2" applyNumberFormat="0" applyAlignment="0" applyProtection="0"/>
    <xf numFmtId="0" fontId="10" fillId="0" borderId="3" applyNumberFormat="0" applyFill="0" applyAlignment="0" applyProtection="0"/>
    <xf numFmtId="165" fontId="2" fillId="13" borderId="2" applyFont="0" applyFill="0" applyBorder="0" applyAlignment="0" applyProtection="0"/>
    <xf numFmtId="0" fontId="7" fillId="9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164" fontId="1" fillId="0" borderId="0"/>
    <xf numFmtId="167" fontId="1" fillId="0" borderId="0"/>
    <xf numFmtId="0" fontId="9" fillId="18" borderId="0" applyNumberFormat="0" applyBorder="0" applyAlignment="0" applyProtection="0"/>
    <xf numFmtId="0" fontId="16" fillId="6" borderId="4" applyNumberFormat="0" applyFont="0" applyAlignment="0" applyProtection="0"/>
    <xf numFmtId="166" fontId="1" fillId="0" borderId="0"/>
    <xf numFmtId="0" fontId="8" fillId="19" borderId="0" applyNumberFormat="0" applyBorder="0" applyAlignment="0" applyProtection="0"/>
    <xf numFmtId="168" fontId="16" fillId="0" borderId="0" applyFon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13" fillId="0" borderId="8" applyNumberFormat="0" applyFill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4" fillId="8" borderId="9" applyNumberFormat="0" applyAlignment="0" applyProtection="0"/>
  </cellStyleXfs>
  <cellXfs count="22">
    <xf numFmtId="0" fontId="0" fillId="0" borderId="0" xfId="0"/>
    <xf numFmtId="168" fontId="0" fillId="0" borderId="0" xfId="0" applyNumberFormat="1"/>
    <xf numFmtId="169" fontId="0" fillId="0" borderId="0" xfId="0" applyNumberFormat="1"/>
    <xf numFmtId="165" fontId="1" fillId="0" borderId="0" xfId="31" applyFont="1" applyFill="1" applyBorder="1"/>
    <xf numFmtId="0" fontId="19" fillId="0" borderId="0" xfId="0" applyFont="1" applyFill="1" applyAlignment="1">
      <alignment horizontal="left" wrapText="1"/>
    </xf>
    <xf numFmtId="8" fontId="16" fillId="0" borderId="0" xfId="0" applyNumberFormat="1" applyFont="1" applyFill="1" applyAlignment="1">
      <alignment horizontal="right" wrapText="1"/>
    </xf>
    <xf numFmtId="9" fontId="16" fillId="0" borderId="0" xfId="0" applyNumberFormat="1" applyFont="1" applyFill="1" applyAlignment="1">
      <alignment horizontal="right" wrapText="1"/>
    </xf>
    <xf numFmtId="0" fontId="16" fillId="0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/>
    </xf>
    <xf numFmtId="0" fontId="0" fillId="20" borderId="0" xfId="0" applyFill="1"/>
    <xf numFmtId="44" fontId="0" fillId="0" borderId="0" xfId="48" applyFont="1"/>
    <xf numFmtId="10" fontId="0" fillId="0" borderId="0" xfId="0" applyNumberFormat="1"/>
    <xf numFmtId="8" fontId="0" fillId="0" borderId="0" xfId="0" applyNumberFormat="1"/>
    <xf numFmtId="0" fontId="20" fillId="22" borderId="0" xfId="0" applyFont="1" applyFill="1" applyAlignment="1">
      <alignment horizontal="left"/>
    </xf>
    <xf numFmtId="0" fontId="16" fillId="21" borderId="0" xfId="0" applyFont="1" applyFill="1" applyAlignment="1">
      <alignment horizontal="left" vertical="top"/>
    </xf>
    <xf numFmtId="14" fontId="16" fillId="21" borderId="0" xfId="0" applyNumberFormat="1" applyFont="1" applyFill="1" applyAlignment="1">
      <alignment horizontal="left" vertical="top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0" fillId="23" borderId="0" xfId="0" applyFill="1" applyAlignment="1">
      <alignment horizontal="right"/>
    </xf>
    <xf numFmtId="171" fontId="0" fillId="23" borderId="0" xfId="48" applyNumberFormat="1" applyFont="1" applyFill="1"/>
    <xf numFmtId="172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</cellXfs>
  <cellStyles count="51">
    <cellStyle name="Akzent1" xfId="1" builtinId="29" customBuiltin="1"/>
    <cellStyle name="Akzent1 - 20%" xfId="2" xr:uid="{00000000-0005-0000-0000-000001000000}"/>
    <cellStyle name="Akzent1 - 40%" xfId="3" xr:uid="{00000000-0005-0000-0000-000002000000}"/>
    <cellStyle name="Akzent1 - 60%" xfId="4" xr:uid="{00000000-0005-0000-0000-000003000000}"/>
    <cellStyle name="Akzent2" xfId="5" builtinId="33" customBuiltin="1"/>
    <cellStyle name="Akzent2 - 20%" xfId="6" xr:uid="{00000000-0005-0000-0000-000005000000}"/>
    <cellStyle name="Akzent2 - 40%" xfId="7" xr:uid="{00000000-0005-0000-0000-000006000000}"/>
    <cellStyle name="Akzent2 - 60%" xfId="8" xr:uid="{00000000-0005-0000-0000-000007000000}"/>
    <cellStyle name="Akzent3" xfId="9" builtinId="37" customBuiltin="1"/>
    <cellStyle name="Akzent3 - 20%" xfId="10" xr:uid="{00000000-0005-0000-0000-000009000000}"/>
    <cellStyle name="Akzent3 - 40%" xfId="11" xr:uid="{00000000-0005-0000-0000-00000A000000}"/>
    <cellStyle name="Akzent3 - 60%" xfId="12" xr:uid="{00000000-0005-0000-0000-00000B000000}"/>
    <cellStyle name="Akzent4" xfId="13" builtinId="41" customBuiltin="1"/>
    <cellStyle name="Akzent4 - 20%" xfId="14" xr:uid="{00000000-0005-0000-0000-00000D000000}"/>
    <cellStyle name="Akzent4 - 40%" xfId="15" xr:uid="{00000000-0005-0000-0000-00000E000000}"/>
    <cellStyle name="Akzent4 - 60%" xfId="16" xr:uid="{00000000-0005-0000-0000-00000F000000}"/>
    <cellStyle name="Akzent5" xfId="17" builtinId="45" customBuiltin="1"/>
    <cellStyle name="Akzent5 - 20%" xfId="18" xr:uid="{00000000-0005-0000-0000-000011000000}"/>
    <cellStyle name="Akzent5 - 40%" xfId="19" xr:uid="{00000000-0005-0000-0000-000012000000}"/>
    <cellStyle name="Akzent5 - 60%" xfId="20" xr:uid="{00000000-0005-0000-0000-000013000000}"/>
    <cellStyle name="Akzent6" xfId="21" builtinId="49" customBuiltin="1"/>
    <cellStyle name="Akzent6 - 20%" xfId="22" xr:uid="{00000000-0005-0000-0000-000015000000}"/>
    <cellStyle name="Akzent6 - 40%" xfId="23" xr:uid="{00000000-0005-0000-0000-000016000000}"/>
    <cellStyle name="Akzent6 - 60%" xfId="24" xr:uid="{00000000-0005-0000-0000-000017000000}"/>
    <cellStyle name="Ausgabe" xfId="25" builtinId="21" customBuiltin="1"/>
    <cellStyle name="Berechnung" xfId="26" builtinId="22" customBuiltin="1"/>
    <cellStyle name="Blattüberschrift" xfId="27" xr:uid="{00000000-0005-0000-0000-00001A000000}"/>
    <cellStyle name="Durchschnitt" xfId="28" xr:uid="{00000000-0005-0000-0000-00001B000000}"/>
    <cellStyle name="Eingabe" xfId="29" builtinId="20" customBuiltin="1"/>
    <cellStyle name="Ergebnis" xfId="30" builtinId="25" customBuiltin="1"/>
    <cellStyle name="Grad Celsius" xfId="31" xr:uid="{00000000-0005-0000-0000-00001E000000}"/>
    <cellStyle name="Gut" xfId="32" builtinId="26" customBuiltin="1"/>
    <cellStyle name="Hervorhebung 1" xfId="33" xr:uid="{00000000-0005-0000-0000-000020000000}"/>
    <cellStyle name="Hervorhebung 2" xfId="34" xr:uid="{00000000-0005-0000-0000-000021000000}"/>
    <cellStyle name="Hervorhebung 3" xfId="35" xr:uid="{00000000-0005-0000-0000-000022000000}"/>
    <cellStyle name="km/m" xfId="36" xr:uid="{00000000-0005-0000-0000-000023000000}"/>
    <cellStyle name="kubikmeter" xfId="37" xr:uid="{00000000-0005-0000-0000-000024000000}"/>
    <cellStyle name="Neutral" xfId="38" builtinId="28" customBuiltin="1"/>
    <cellStyle name="Notiz" xfId="39" builtinId="10" customBuiltin="1"/>
    <cellStyle name="Quadratmeter" xfId="40" xr:uid="{00000000-0005-0000-0000-000027000000}"/>
    <cellStyle name="Schlecht" xfId="41" builtinId="27" customBuiltin="1"/>
    <cellStyle name="Standard" xfId="0" builtinId="0"/>
    <cellStyle name="Tag/Tage" xfId="42" xr:uid="{00000000-0005-0000-0000-00002A000000}"/>
    <cellStyle name="Überschrift 1" xfId="43" builtinId="16" customBuiltin="1"/>
    <cellStyle name="Überschrift 2" xfId="44" builtinId="17" customBuiltin="1"/>
    <cellStyle name="Überschrift 3" xfId="45" builtinId="18" customBuiltin="1"/>
    <cellStyle name="Überschrift 4" xfId="46" builtinId="19" customBuiltin="1"/>
    <cellStyle name="Verknüpfte Zelle" xfId="47" builtinId="24" customBuiltin="1"/>
    <cellStyle name="Währung" xfId="48" builtinId="4"/>
    <cellStyle name="Warnender Text" xfId="49" builtinId="11" customBuiltin="1"/>
    <cellStyle name="Zelle prüfen" xfId="50" xr:uid="{00000000-0005-0000-0000-000032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14</xdr:row>
      <xdr:rowOff>9525</xdr:rowOff>
    </xdr:from>
    <xdr:to>
      <xdr:col>9</xdr:col>
      <xdr:colOff>619125</xdr:colOff>
      <xdr:row>22</xdr:row>
      <xdr:rowOff>38100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43675" y="2466975"/>
          <a:ext cx="2809875" cy="1323975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Aufgabe:</a:t>
          </a:r>
        </a:p>
        <a:p>
          <a:r>
            <a:rPr lang="de-DE" sz="1100"/>
            <a:t>Wenn ein Artikel teurer als 20 € ist,gilt Rabatt2, sonst Rabatt 1. </a:t>
          </a:r>
          <a:br>
            <a:rPr lang="de-DE" sz="1100"/>
          </a:br>
          <a:r>
            <a:rPr lang="de-DE" sz="1100"/>
            <a:t>Bestimmen Sie den Preis!</a:t>
          </a:r>
        </a:p>
        <a:p>
          <a:r>
            <a:rPr lang="de-DE" sz="1100"/>
            <a:t>Der Preis soll ausgegeben werden in der Form:</a:t>
          </a:r>
        </a:p>
        <a:p>
          <a:r>
            <a:rPr lang="de-DE" sz="1100"/>
            <a:t>Windeln kosten 17,16 €. </a:t>
          </a:r>
        </a:p>
      </xdr:txBody>
    </xdr:sp>
    <xdr:clientData/>
  </xdr:twoCellAnchor>
  <xdr:twoCellAnchor>
    <xdr:from>
      <xdr:col>6</xdr:col>
      <xdr:colOff>0</xdr:colOff>
      <xdr:row>27</xdr:row>
      <xdr:rowOff>161924</xdr:rowOff>
    </xdr:from>
    <xdr:to>
      <xdr:col>9</xdr:col>
      <xdr:colOff>523875</xdr:colOff>
      <xdr:row>40</xdr:row>
      <xdr:rowOff>123824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667375" y="4724399"/>
          <a:ext cx="2809875" cy="2066925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Aufgabe:</a:t>
          </a:r>
        </a:p>
        <a:p>
          <a:r>
            <a:rPr lang="de-DE" sz="1100"/>
            <a:t>In Zelle B39 werden Personalnummern eingegeben.</a:t>
          </a:r>
          <a:br>
            <a:rPr lang="de-DE" sz="1100"/>
          </a:br>
          <a:r>
            <a:rPr lang="de-DE" sz="1100"/>
            <a:t>Erzeugen Sie in der grauen Zelle eine Ausgabemeldung in der Form</a:t>
          </a:r>
          <a:br>
            <a:rPr lang="de-DE" sz="1100"/>
          </a:br>
          <a:r>
            <a:rPr lang="de-DE" sz="1100"/>
            <a:t>'Uschi Brandner ist im Vertrieb'</a:t>
          </a:r>
        </a:p>
        <a:p>
          <a:r>
            <a:rPr lang="de-DE" sz="1100"/>
            <a:t>Für den Fall, dass die Personalnummer nicht in der Liste steht, soll die Ausgabe lauten:'P.Nr. nn ist nicht vorhanden (für nn die tatsächlich eingegebene Nummer ausgeben!)</a:t>
          </a: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9</xdr:col>
      <xdr:colOff>523875</xdr:colOff>
      <xdr:row>7</xdr:row>
      <xdr:rowOff>57150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448425" y="161925"/>
          <a:ext cx="2809875" cy="1219200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Aufgabe:</a:t>
          </a:r>
        </a:p>
        <a:p>
          <a:r>
            <a:rPr lang="de-DE" sz="1100"/>
            <a:t>Geben Sie in Zelle B10 ein Element aus der Liste ein.</a:t>
          </a:r>
          <a:br>
            <a:rPr lang="de-DE" sz="1100"/>
          </a:br>
          <a:r>
            <a:rPr lang="de-DE" sz="1100"/>
            <a:t>Bestimmen Sie den Preis</a:t>
          </a:r>
          <a:r>
            <a:rPr lang="de-DE" sz="1100" baseline="0"/>
            <a:t> unter Berücksichtigung des angegebenen Rabattes.</a:t>
          </a:r>
          <a:r>
            <a:rPr lang="de-DE" sz="11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14</xdr:row>
      <xdr:rowOff>9525</xdr:rowOff>
    </xdr:from>
    <xdr:to>
      <xdr:col>9</xdr:col>
      <xdr:colOff>619125</xdr:colOff>
      <xdr:row>24</xdr:row>
      <xdr:rowOff>123825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5" y="2466975"/>
          <a:ext cx="2809875" cy="1733550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Aufgabe:</a:t>
          </a:r>
        </a:p>
        <a:p>
          <a:r>
            <a:rPr lang="de-DE" sz="1100"/>
            <a:t>Wenn ein Artikel teurer als 20 € ist,gilt Rabatt2, sonst Rabatt 1. </a:t>
          </a:r>
          <a:br>
            <a:rPr lang="de-DE" sz="1100"/>
          </a:br>
          <a:r>
            <a:rPr lang="de-DE" sz="1100"/>
            <a:t>Bestimmen Sie den Preis!</a:t>
          </a:r>
        </a:p>
        <a:p>
          <a:r>
            <a:rPr lang="de-DE" sz="1100"/>
            <a:t>Der Preis soll ausgegeben werden in der Form:</a:t>
          </a:r>
        </a:p>
        <a:p>
          <a:r>
            <a:rPr lang="de-DE" sz="1100"/>
            <a:t>Windeln kosten 17,16 €. </a:t>
          </a:r>
        </a:p>
      </xdr:txBody>
    </xdr:sp>
    <xdr:clientData/>
  </xdr:twoCellAnchor>
  <xdr:twoCellAnchor>
    <xdr:from>
      <xdr:col>6</xdr:col>
      <xdr:colOff>0</xdr:colOff>
      <xdr:row>27</xdr:row>
      <xdr:rowOff>161924</xdr:rowOff>
    </xdr:from>
    <xdr:to>
      <xdr:col>9</xdr:col>
      <xdr:colOff>523875</xdr:colOff>
      <xdr:row>40</xdr:row>
      <xdr:rowOff>123824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448425" y="4724399"/>
          <a:ext cx="2809875" cy="2066925"/>
        </a:xfrm>
        <a:prstGeom prst="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/>
            <a:t>Aufgabe:</a:t>
          </a:r>
        </a:p>
        <a:p>
          <a:r>
            <a:rPr lang="de-DE" sz="1100"/>
            <a:t>In Zelle B39 werden Personalnummern eingegeben.</a:t>
          </a:r>
          <a:br>
            <a:rPr lang="de-DE" sz="1100"/>
          </a:br>
          <a:r>
            <a:rPr lang="de-DE" sz="1100"/>
            <a:t>Erzeugen Sie in der grauen Zelle eine Ausgabemeldung in der Form</a:t>
          </a:r>
          <a:br>
            <a:rPr lang="de-DE" sz="1100"/>
          </a:br>
          <a:r>
            <a:rPr lang="de-DE" sz="1100"/>
            <a:t>'Uschi Brandner ist im Vertrieb'</a:t>
          </a:r>
        </a:p>
        <a:p>
          <a:r>
            <a:rPr lang="de-DE" sz="1100"/>
            <a:t>Für den Fall, dass die Personalnummer nicht in der Liste steht, soll die Ausgabe lauten:'P.Nr. nn ist nicht vorhanden (für nn die tatsächlich eingegebene Nummer ausgeben!)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FF0000"/>
  </sheetPr>
  <dimension ref="A1:M39"/>
  <sheetViews>
    <sheetView tabSelected="1" workbookViewId="0">
      <selection activeCell="B23" sqref="B23"/>
    </sheetView>
  </sheetViews>
  <sheetFormatPr baseColWidth="10" defaultRowHeight="12.75" x14ac:dyDescent="0.2"/>
  <cols>
    <col min="1" max="1" width="16.7109375" bestFit="1" customWidth="1"/>
    <col min="2" max="2" width="15" bestFit="1" customWidth="1"/>
    <col min="3" max="3" width="27.42578125" bestFit="1" customWidth="1"/>
    <col min="4" max="4" width="12.42578125" bestFit="1" customWidth="1"/>
    <col min="5" max="5" width="13.7109375" bestFit="1" customWidth="1"/>
  </cols>
  <sheetData>
    <row r="1" spans="1:5" x14ac:dyDescent="0.2">
      <c r="A1" s="13" t="s">
        <v>0</v>
      </c>
      <c r="B1" s="13" t="s">
        <v>1</v>
      </c>
      <c r="C1" s="13" t="s">
        <v>2</v>
      </c>
      <c r="D1" s="13" t="s">
        <v>14</v>
      </c>
    </row>
    <row r="2" spans="1:5" ht="15.75" customHeight="1" x14ac:dyDescent="0.2">
      <c r="A2" s="7" t="s">
        <v>3</v>
      </c>
      <c r="B2" s="7" t="s">
        <v>4</v>
      </c>
      <c r="C2" s="5">
        <v>145.66999999999999</v>
      </c>
      <c r="D2" s="6">
        <v>0.3</v>
      </c>
    </row>
    <row r="3" spans="1:5" ht="15.75" customHeight="1" x14ac:dyDescent="0.2">
      <c r="A3" s="7" t="s">
        <v>5</v>
      </c>
      <c r="B3" s="7" t="s">
        <v>6</v>
      </c>
      <c r="C3" s="5">
        <v>3.56</v>
      </c>
      <c r="D3" s="6">
        <v>0.4</v>
      </c>
    </row>
    <row r="4" spans="1:5" ht="15.75" customHeight="1" x14ac:dyDescent="0.2">
      <c r="A4" s="7" t="s">
        <v>7</v>
      </c>
      <c r="B4" s="7" t="s">
        <v>8</v>
      </c>
      <c r="C4" s="5">
        <v>21.45</v>
      </c>
      <c r="D4" s="6">
        <v>0.35</v>
      </c>
    </row>
    <row r="5" spans="1:5" ht="15.75" customHeight="1" x14ac:dyDescent="0.2">
      <c r="A5" s="7" t="s">
        <v>9</v>
      </c>
      <c r="B5" s="8" t="s">
        <v>10</v>
      </c>
      <c r="C5" s="5">
        <v>5.12</v>
      </c>
      <c r="D5" s="6">
        <v>0.4</v>
      </c>
    </row>
    <row r="6" spans="1:5" ht="15.75" customHeight="1" x14ac:dyDescent="0.2">
      <c r="A6" s="7" t="s">
        <v>11</v>
      </c>
      <c r="B6" s="7" t="s">
        <v>12</v>
      </c>
      <c r="C6" s="5">
        <v>2.56</v>
      </c>
      <c r="D6" s="6">
        <v>0.45</v>
      </c>
    </row>
    <row r="7" spans="1:5" x14ac:dyDescent="0.2">
      <c r="C7" s="1"/>
    </row>
    <row r="9" spans="1:5" x14ac:dyDescent="0.2">
      <c r="B9" t="s">
        <v>1</v>
      </c>
      <c r="C9" s="2" t="s">
        <v>13</v>
      </c>
    </row>
    <row r="10" spans="1:5" x14ac:dyDescent="0.2">
      <c r="B10" s="9" t="s">
        <v>10</v>
      </c>
      <c r="C10" s="19">
        <f>VLOOKUP(B10,B2:D6,2,FALSE)-VLOOKUP(B10,B2:D6,2,FALSE)*VLOOKUP(B10,B2:D6,3,FALSE)</f>
        <v>3.0720000000000001</v>
      </c>
    </row>
    <row r="14" spans="1:5" x14ac:dyDescent="0.2">
      <c r="A14" s="13" t="s">
        <v>0</v>
      </c>
      <c r="B14" s="13" t="s">
        <v>1</v>
      </c>
      <c r="C14" s="13" t="s">
        <v>2</v>
      </c>
      <c r="D14" s="13" t="s">
        <v>15</v>
      </c>
      <c r="E14" s="13" t="s">
        <v>16</v>
      </c>
    </row>
    <row r="15" spans="1:5" x14ac:dyDescent="0.2">
      <c r="A15" s="7" t="s">
        <v>3</v>
      </c>
      <c r="B15" s="7" t="s">
        <v>4</v>
      </c>
      <c r="C15" s="5">
        <v>145.66999999999999</v>
      </c>
      <c r="D15" s="11">
        <v>0.15</v>
      </c>
      <c r="E15" s="11">
        <v>0.2</v>
      </c>
    </row>
    <row r="16" spans="1:5" x14ac:dyDescent="0.2">
      <c r="A16" s="7" t="s">
        <v>5</v>
      </c>
      <c r="B16" s="7" t="s">
        <v>6</v>
      </c>
      <c r="C16" s="5">
        <v>3.56</v>
      </c>
      <c r="E16" s="11"/>
    </row>
    <row r="17" spans="1:13" x14ac:dyDescent="0.2">
      <c r="A17" s="7" t="s">
        <v>7</v>
      </c>
      <c r="B17" s="7" t="s">
        <v>8</v>
      </c>
      <c r="C17" s="5">
        <v>21.45</v>
      </c>
      <c r="D17" s="11"/>
      <c r="E17" s="11"/>
    </row>
    <row r="18" spans="1:13" x14ac:dyDescent="0.2">
      <c r="A18" s="7" t="s">
        <v>9</v>
      </c>
      <c r="B18" s="8" t="s">
        <v>10</v>
      </c>
      <c r="C18" s="5">
        <v>5.12</v>
      </c>
      <c r="D18" s="11"/>
      <c r="E18" s="11"/>
      <c r="M18" t="str">
        <f>CONCATENATE(VLOOKUP($B$23,$A$15:$B$19,2,FALSE)," kosten ",IF(VLOOKUP($B$23,$A$15:$C$19,3,FALSE)&gt;20,VLOOKUP($B$23,$A$15:$C$19,3,FALSE)*80%,VLOOKUP($B$23,$A$15:$C$19,3,FALSE)*85%))</f>
        <v>Kinderwagen kosten 116,536</v>
      </c>
    </row>
    <row r="19" spans="1:13" x14ac:dyDescent="0.2">
      <c r="A19" s="7" t="s">
        <v>11</v>
      </c>
      <c r="B19" s="7" t="s">
        <v>12</v>
      </c>
      <c r="C19" s="5">
        <v>2.56</v>
      </c>
      <c r="D19" s="11"/>
      <c r="E19" s="11"/>
      <c r="F19" s="3"/>
    </row>
    <row r="22" spans="1:13" x14ac:dyDescent="0.2">
      <c r="B22" s="4" t="s">
        <v>0</v>
      </c>
      <c r="C22" s="2" t="s">
        <v>13</v>
      </c>
    </row>
    <row r="23" spans="1:13" x14ac:dyDescent="0.2">
      <c r="B23" s="9" t="s">
        <v>3</v>
      </c>
      <c r="C23" s="20" t="str">
        <f>CONCATENATE(VLOOKUP(B23,A15:B19,2,FALSE)," kosten ",TEXT(IF(VLOOKUP(B23,A15:C19,3,FALSE)&gt;20,VLOOKUP(B23,A15:C19,3,FALSE)*80%,VLOOKUP(B23,A15:C19,3,FALSE)*85%),"0,00 €"))</f>
        <v>Kinderwagen kosten 116,54 €</v>
      </c>
    </row>
    <row r="26" spans="1:13" x14ac:dyDescent="0.2">
      <c r="D26" s="12"/>
    </row>
    <row r="28" spans="1:13" x14ac:dyDescent="0.2">
      <c r="A28" s="13" t="s">
        <v>17</v>
      </c>
      <c r="B28" s="13" t="s">
        <v>18</v>
      </c>
      <c r="C28" s="13" t="s">
        <v>19</v>
      </c>
      <c r="D28" s="13" t="s">
        <v>20</v>
      </c>
      <c r="E28" s="13" t="s">
        <v>21</v>
      </c>
    </row>
    <row r="29" spans="1:13" x14ac:dyDescent="0.2">
      <c r="A29" s="14">
        <v>1</v>
      </c>
      <c r="B29" s="16" t="s">
        <v>24</v>
      </c>
      <c r="C29" s="16" t="s">
        <v>25</v>
      </c>
      <c r="D29" s="14" t="s">
        <v>22</v>
      </c>
      <c r="E29" s="15">
        <v>25180</v>
      </c>
    </row>
    <row r="30" spans="1:13" x14ac:dyDescent="0.2">
      <c r="A30" s="14">
        <v>2</v>
      </c>
      <c r="B30" s="16" t="s">
        <v>26</v>
      </c>
      <c r="C30" s="16" t="s">
        <v>27</v>
      </c>
      <c r="D30" s="14" t="s">
        <v>23</v>
      </c>
      <c r="E30" s="15">
        <v>19043</v>
      </c>
    </row>
    <row r="31" spans="1:13" x14ac:dyDescent="0.2">
      <c r="A31" s="14">
        <v>3</v>
      </c>
      <c r="B31" s="16" t="s">
        <v>28</v>
      </c>
      <c r="C31" s="16" t="s">
        <v>29</v>
      </c>
      <c r="D31" s="14" t="s">
        <v>35</v>
      </c>
      <c r="E31" s="15">
        <v>23253</v>
      </c>
    </row>
    <row r="32" spans="1:13" x14ac:dyDescent="0.2">
      <c r="A32" s="14">
        <v>4</v>
      </c>
      <c r="B32" s="16" t="s">
        <v>30</v>
      </c>
      <c r="C32" s="16" t="s">
        <v>31</v>
      </c>
      <c r="D32" s="14" t="s">
        <v>36</v>
      </c>
      <c r="E32" s="15">
        <v>21447</v>
      </c>
    </row>
    <row r="33" spans="1:5" x14ac:dyDescent="0.2">
      <c r="A33" s="14">
        <v>5</v>
      </c>
      <c r="B33" s="16" t="s">
        <v>32</v>
      </c>
      <c r="C33" s="16" t="s">
        <v>33</v>
      </c>
      <c r="D33" s="14" t="s">
        <v>37</v>
      </c>
      <c r="E33" s="15">
        <v>20152</v>
      </c>
    </row>
    <row r="34" spans="1:5" x14ac:dyDescent="0.2">
      <c r="A34" s="14">
        <v>6</v>
      </c>
      <c r="B34" s="16" t="s">
        <v>28</v>
      </c>
      <c r="C34" s="16" t="s">
        <v>34</v>
      </c>
      <c r="D34" s="14" t="s">
        <v>38</v>
      </c>
      <c r="E34" s="15">
        <v>23194</v>
      </c>
    </row>
    <row r="38" spans="1:5" x14ac:dyDescent="0.2">
      <c r="B38" t="s">
        <v>17</v>
      </c>
    </row>
    <row r="39" spans="1:5" x14ac:dyDescent="0.2">
      <c r="B39" s="9">
        <v>7</v>
      </c>
      <c r="C39" s="21" t="str">
        <f>IFERROR(CONCATENATE(VLOOKUP(B39,A29:B34,2,FALSE)," ",VLOOKUP(B39,A29:C34,3,FALSE)," ist im"," ",VLOOKUP(B39,A29:D34,4,FALSE)),CONCATENATE("P.Nr. ",B39," ist nicht vorhanden"))</f>
        <v>P.Nr. 7 ist nicht vorhanden</v>
      </c>
    </row>
  </sheetData>
  <dataConsolidate>
    <dataRefs count="1">
      <dataRef ref="B2:B6" sheet="Aufgabe"/>
    </dataRefs>
  </dataConsolidate>
  <phoneticPr fontId="0" type="noConversion"/>
  <conditionalFormatting sqref="B29:C34">
    <cfRule type="expression" dxfId="1" priority="1" stopIfTrue="1">
      <formula>$A29=$E$7</formula>
    </cfRule>
  </conditionalFormatting>
  <dataValidations count="3">
    <dataValidation type="list" allowBlank="1" showInputMessage="1" showErrorMessage="1" sqref="B10" xr:uid="{00000000-0002-0000-0000-000000000000}">
      <formula1>$B$2:$B$6</formula1>
    </dataValidation>
    <dataValidation type="list" allowBlank="1" showInputMessage="1" showErrorMessage="1" sqref="B23" xr:uid="{00000000-0002-0000-0000-000001000000}">
      <formula1>$A$15:$A$19</formula1>
    </dataValidation>
    <dataValidation type="list" operator="greaterThan" allowBlank="1" showInputMessage="1" showErrorMessage="1" prompt="Geben Sie hier eine Personalnummer ein!" sqref="B39" xr:uid="{00000000-0002-0000-0000-000002000000}">
      <formula1>"1,2,3,4,5,6,7,8,9,10,11,12"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39"/>
  <sheetViews>
    <sheetView workbookViewId="0">
      <selection activeCell="C23" sqref="C23"/>
    </sheetView>
  </sheetViews>
  <sheetFormatPr baseColWidth="10" defaultRowHeight="12.75" x14ac:dyDescent="0.2"/>
  <cols>
    <col min="1" max="1" width="16.7109375" bestFit="1" customWidth="1"/>
    <col min="2" max="2" width="15" bestFit="1" customWidth="1"/>
    <col min="3" max="3" width="32.7109375" customWidth="1"/>
    <col min="4" max="4" width="12.42578125" bestFit="1" customWidth="1"/>
    <col min="5" max="5" width="13.7109375" bestFit="1" customWidth="1"/>
  </cols>
  <sheetData>
    <row r="1" spans="1:5" x14ac:dyDescent="0.2">
      <c r="A1" s="13" t="s">
        <v>0</v>
      </c>
      <c r="B1" s="13" t="s">
        <v>1</v>
      </c>
      <c r="C1" s="13" t="s">
        <v>2</v>
      </c>
      <c r="D1" s="13" t="s">
        <v>14</v>
      </c>
    </row>
    <row r="2" spans="1:5" ht="15.75" customHeight="1" x14ac:dyDescent="0.2">
      <c r="A2" s="7" t="s">
        <v>3</v>
      </c>
      <c r="B2" s="7" t="s">
        <v>4</v>
      </c>
      <c r="C2" s="5">
        <v>145.66999999999999</v>
      </c>
      <c r="D2" s="6">
        <v>0.3</v>
      </c>
    </row>
    <row r="3" spans="1:5" ht="15.75" customHeight="1" x14ac:dyDescent="0.2">
      <c r="A3" s="7" t="s">
        <v>5</v>
      </c>
      <c r="B3" s="7" t="s">
        <v>6</v>
      </c>
      <c r="C3" s="5">
        <v>3.56</v>
      </c>
      <c r="D3" s="6">
        <v>0.4</v>
      </c>
    </row>
    <row r="4" spans="1:5" ht="15.75" customHeight="1" x14ac:dyDescent="0.2">
      <c r="A4" s="7" t="s">
        <v>7</v>
      </c>
      <c r="B4" s="7" t="s">
        <v>8</v>
      </c>
      <c r="C4" s="5">
        <v>21.45</v>
      </c>
      <c r="D4" s="6">
        <v>0.35</v>
      </c>
    </row>
    <row r="5" spans="1:5" ht="15.75" customHeight="1" x14ac:dyDescent="0.2">
      <c r="A5" s="7" t="s">
        <v>9</v>
      </c>
      <c r="B5" s="8" t="s">
        <v>10</v>
      </c>
      <c r="C5" s="5">
        <v>5.12</v>
      </c>
      <c r="D5" s="6">
        <v>0.4</v>
      </c>
    </row>
    <row r="6" spans="1:5" ht="15.75" customHeight="1" x14ac:dyDescent="0.2">
      <c r="A6" s="7" t="s">
        <v>11</v>
      </c>
      <c r="B6" s="7" t="s">
        <v>12</v>
      </c>
      <c r="C6" s="5">
        <v>2.56</v>
      </c>
      <c r="D6" s="6">
        <v>0.45</v>
      </c>
    </row>
    <row r="7" spans="1:5" x14ac:dyDescent="0.2">
      <c r="C7" s="1"/>
    </row>
    <row r="9" spans="1:5" x14ac:dyDescent="0.2">
      <c r="B9" t="s">
        <v>1</v>
      </c>
      <c r="C9" s="2" t="s">
        <v>13</v>
      </c>
    </row>
    <row r="10" spans="1:5" x14ac:dyDescent="0.2">
      <c r="B10" s="9" t="s">
        <v>10</v>
      </c>
      <c r="C10" s="10">
        <f>VLOOKUP(B10,B2:D6,2,0)*(1-VLOOKUP(B10,B2:D6,3,0))</f>
        <v>3.0720000000000001</v>
      </c>
    </row>
    <row r="14" spans="1:5" x14ac:dyDescent="0.2">
      <c r="A14" s="13" t="s">
        <v>0</v>
      </c>
      <c r="B14" s="13" t="s">
        <v>1</v>
      </c>
      <c r="C14" s="13" t="s">
        <v>2</v>
      </c>
      <c r="D14" s="13" t="s">
        <v>15</v>
      </c>
      <c r="E14" s="13" t="s">
        <v>16</v>
      </c>
    </row>
    <row r="15" spans="1:5" x14ac:dyDescent="0.2">
      <c r="A15" s="7" t="s">
        <v>3</v>
      </c>
      <c r="B15" s="7" t="s">
        <v>4</v>
      </c>
      <c r="C15" s="5">
        <v>145.66999999999999</v>
      </c>
      <c r="D15" s="11">
        <v>0.15</v>
      </c>
      <c r="E15" s="11">
        <v>0.2</v>
      </c>
    </row>
    <row r="16" spans="1:5" x14ac:dyDescent="0.2">
      <c r="A16" s="7" t="s">
        <v>5</v>
      </c>
      <c r="B16" s="7" t="s">
        <v>6</v>
      </c>
      <c r="C16" s="5">
        <v>3.56</v>
      </c>
      <c r="E16" s="11"/>
    </row>
    <row r="17" spans="1:6" x14ac:dyDescent="0.2">
      <c r="A17" s="7" t="s">
        <v>7</v>
      </c>
      <c r="B17" s="7" t="s">
        <v>8</v>
      </c>
      <c r="C17" s="5">
        <v>21.45</v>
      </c>
      <c r="D17" s="11"/>
      <c r="E17" s="11"/>
    </row>
    <row r="18" spans="1:6" x14ac:dyDescent="0.2">
      <c r="A18" s="7" t="s">
        <v>9</v>
      </c>
      <c r="B18" s="8" t="s">
        <v>10</v>
      </c>
      <c r="C18" s="5">
        <v>5.12</v>
      </c>
      <c r="D18" s="11"/>
      <c r="E18" s="11"/>
    </row>
    <row r="19" spans="1:6" x14ac:dyDescent="0.2">
      <c r="A19" s="7" t="s">
        <v>11</v>
      </c>
      <c r="B19" s="7" t="s">
        <v>12</v>
      </c>
      <c r="C19" s="5">
        <v>2.56</v>
      </c>
      <c r="D19" s="11"/>
      <c r="E19" s="11"/>
      <c r="F19" s="3"/>
    </row>
    <row r="22" spans="1:6" x14ac:dyDescent="0.2">
      <c r="B22" s="4" t="s">
        <v>0</v>
      </c>
      <c r="C22" s="2" t="s">
        <v>13</v>
      </c>
    </row>
    <row r="23" spans="1:6" x14ac:dyDescent="0.2">
      <c r="B23" s="9" t="s">
        <v>3</v>
      </c>
      <c r="C23" s="17" t="str">
        <f>VLOOKUP(B23,A14:C19,2,0)&amp;" kosten "&amp;TEXT(IF(VLOOKUP(B23,A14:C19,3,0)&gt;20,VLOOKUP(B23,A14:C19,3,0)*(1-E15),VLOOKUP(B23,A14:C19,3,0)*(1-D15)),"0,00 €")</f>
        <v>Kinderwagen kosten 116,54 €</v>
      </c>
    </row>
    <row r="26" spans="1:6" x14ac:dyDescent="0.2">
      <c r="D26" s="12"/>
    </row>
    <row r="28" spans="1:6" x14ac:dyDescent="0.2">
      <c r="A28" s="13" t="s">
        <v>17</v>
      </c>
      <c r="B28" s="13" t="s">
        <v>18</v>
      </c>
      <c r="C28" s="13" t="s">
        <v>19</v>
      </c>
      <c r="D28" s="13" t="s">
        <v>20</v>
      </c>
      <c r="E28" s="13" t="s">
        <v>21</v>
      </c>
    </row>
    <row r="29" spans="1:6" x14ac:dyDescent="0.2">
      <c r="A29" s="14">
        <v>1</v>
      </c>
      <c r="B29" s="16" t="s">
        <v>24</v>
      </c>
      <c r="C29" s="16" t="s">
        <v>25</v>
      </c>
      <c r="D29" s="14" t="s">
        <v>22</v>
      </c>
      <c r="E29" s="15">
        <v>25180</v>
      </c>
    </row>
    <row r="30" spans="1:6" x14ac:dyDescent="0.2">
      <c r="A30" s="14">
        <v>2</v>
      </c>
      <c r="B30" s="16" t="s">
        <v>26</v>
      </c>
      <c r="C30" s="16" t="s">
        <v>27</v>
      </c>
      <c r="D30" s="14" t="s">
        <v>23</v>
      </c>
      <c r="E30" s="15">
        <v>19043</v>
      </c>
    </row>
    <row r="31" spans="1:6" x14ac:dyDescent="0.2">
      <c r="A31" s="14">
        <v>3</v>
      </c>
      <c r="B31" s="16" t="s">
        <v>28</v>
      </c>
      <c r="C31" s="16" t="s">
        <v>29</v>
      </c>
      <c r="D31" s="14" t="s">
        <v>35</v>
      </c>
      <c r="E31" s="15">
        <v>23253</v>
      </c>
    </row>
    <row r="32" spans="1:6" x14ac:dyDescent="0.2">
      <c r="A32" s="14">
        <v>4</v>
      </c>
      <c r="B32" s="16" t="s">
        <v>30</v>
      </c>
      <c r="C32" s="16" t="s">
        <v>31</v>
      </c>
      <c r="D32" s="14" t="s">
        <v>36</v>
      </c>
      <c r="E32" s="15">
        <v>21447</v>
      </c>
    </row>
    <row r="33" spans="1:5" x14ac:dyDescent="0.2">
      <c r="A33" s="14">
        <v>5</v>
      </c>
      <c r="B33" s="16" t="s">
        <v>32</v>
      </c>
      <c r="C33" s="16" t="s">
        <v>33</v>
      </c>
      <c r="D33" s="14" t="s">
        <v>37</v>
      </c>
      <c r="E33" s="15">
        <v>20152</v>
      </c>
    </row>
    <row r="34" spans="1:5" x14ac:dyDescent="0.2">
      <c r="A34" s="14">
        <v>6</v>
      </c>
      <c r="B34" s="16" t="s">
        <v>28</v>
      </c>
      <c r="C34" s="16" t="s">
        <v>34</v>
      </c>
      <c r="D34" s="14" t="s">
        <v>38</v>
      </c>
      <c r="E34" s="15">
        <v>23194</v>
      </c>
    </row>
    <row r="38" spans="1:5" x14ac:dyDescent="0.2">
      <c r="B38" t="s">
        <v>17</v>
      </c>
    </row>
    <row r="39" spans="1:5" x14ac:dyDescent="0.2">
      <c r="B39" s="9">
        <v>4</v>
      </c>
      <c r="C39" s="18" t="str">
        <f>IF(ISNA(VLOOKUP(B39,A28:E34,2,0)),"P.Nr. " &amp;B39&amp;" ist nicht vorhanden.",VLOOKUP(B39,A28:E34,2,0)&amp;" " &amp;VLOOKUP(B39,A28:E34,3,0)&amp;" ist im "&amp;VLOOKUP(B39,A28:E34,4,0))</f>
        <v>Fritz Rosskopf ist im Einkauf</v>
      </c>
    </row>
  </sheetData>
  <conditionalFormatting sqref="B29:C34">
    <cfRule type="expression" dxfId="0" priority="1" stopIfTrue="1">
      <formula>$A29=$E$7</formula>
    </cfRule>
  </conditionalFormatting>
  <dataValidations count="3">
    <dataValidation type="list" operator="greaterThan" allowBlank="1" showInputMessage="1" showErrorMessage="1" prompt="Geben Sie hier eine Personalnummer ein!" sqref="B39" xr:uid="{00000000-0002-0000-0100-000000000000}">
      <formula1>"1,2,3,4,5,6,7,8,9,10,11,12"</formula1>
    </dataValidation>
    <dataValidation type="list" allowBlank="1" showInputMessage="1" showErrorMessage="1" sqref="B23" xr:uid="{00000000-0002-0000-0100-000001000000}">
      <formula1>$A$15:$A$19</formula1>
    </dataValidation>
    <dataValidation type="list" allowBlank="1" showInputMessage="1" showErrorMessage="1" sqref="B10" xr:uid="{00000000-0002-0000-0100-000002000000}">
      <formula1>$B$2:$B$6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</vt:lpstr>
      <vt:lpstr>Lösung</vt:lpstr>
      <vt:lpstr>FE_989</vt:lpstr>
      <vt:lpstr>KI_340</vt:lpstr>
      <vt:lpstr>LÄ_567</vt:lpstr>
      <vt:lpstr>SA_469</vt:lpstr>
      <vt:lpstr>WI_328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2006-12-01T10:20:10Z</dcterms:created>
  <dcterms:modified xsi:type="dcterms:W3CDTF">2023-08-01T13:25:25Z</dcterms:modified>
</cp:coreProperties>
</file>