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12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13.xml" ContentType="application/vnd.ms-excel.person+xml"/>
  <Override PartName="/xl/persons/person2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5f764c58a1e7c5/Escritorio/Proyectos DataScience/Selección de algoritmos para composición de un portafolio de inversión en FOREX/"/>
    </mc:Choice>
  </mc:AlternateContent>
  <xr:revisionPtr revIDLastSave="0" documentId="13_ncr:1_{D0FD0361-A29F-467C-B256-685DC6DB9EDB}" xr6:coauthVersionLast="47" xr6:coauthVersionMax="47" xr10:uidLastSave="{00000000-0000-0000-0000-000000000000}"/>
  <bookViews>
    <workbookView xWindow="20370" yWindow="-120" windowWidth="15600" windowHeight="11160" xr2:uid="{44EF7B12-AD66-4E55-926C-9EA992075940}"/>
  </bookViews>
  <sheets>
    <sheet name="RegistroEAStudio" sheetId="2" r:id="rId1"/>
    <sheet name="RegistroV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2" l="1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5" i="1"/>
  <c r="S17" i="1"/>
  <c r="G19" i="1"/>
  <c r="H4" i="1"/>
  <c r="G22" i="1"/>
  <c r="G17" i="1"/>
  <c r="H13" i="1"/>
  <c r="H8" i="1"/>
  <c r="G8" i="1"/>
  <c r="H6" i="1"/>
  <c r="H18" i="1"/>
  <c r="G10" i="1"/>
  <c r="H7" i="1"/>
  <c r="H9" i="1"/>
  <c r="H10" i="1"/>
  <c r="H11" i="1"/>
  <c r="H12" i="1"/>
  <c r="H14" i="1"/>
  <c r="H15" i="1"/>
  <c r="H16" i="1"/>
  <c r="H17" i="1"/>
  <c r="H19" i="1"/>
  <c r="H20" i="1"/>
  <c r="H21" i="1"/>
  <c r="H22" i="1"/>
  <c r="H3" i="1"/>
  <c r="G4" i="1"/>
  <c r="G6" i="1"/>
  <c r="G7" i="1"/>
  <c r="G9" i="1"/>
  <c r="G11" i="1"/>
  <c r="G12" i="1"/>
  <c r="G13" i="1"/>
  <c r="G14" i="1"/>
  <c r="G16" i="1"/>
  <c r="G18" i="1"/>
  <c r="G20" i="1"/>
  <c r="G21" i="1"/>
  <c r="G3" i="1"/>
  <c r="G5" i="1"/>
  <c r="H5" i="1"/>
</calcChain>
</file>

<file path=xl/sharedStrings.xml><?xml version="1.0" encoding="utf-8"?>
<sst xmlns="http://schemas.openxmlformats.org/spreadsheetml/2006/main" count="206" uniqueCount="53">
  <si>
    <t>EURUSD</t>
  </si>
  <si>
    <t>EURJPY</t>
  </si>
  <si>
    <t>USDJPY</t>
  </si>
  <si>
    <t>Magic</t>
  </si>
  <si>
    <t>Par</t>
  </si>
  <si>
    <t>Temporalidad</t>
  </si>
  <si>
    <t>Órdenes</t>
  </si>
  <si>
    <t>Beneficio bruto</t>
  </si>
  <si>
    <t>Pérdida bruta</t>
  </si>
  <si>
    <t>Beneficio Neto</t>
  </si>
  <si>
    <t>Factor de beneficio</t>
  </si>
  <si>
    <t>% Ganadas</t>
  </si>
  <si>
    <t>% Pérdidas</t>
  </si>
  <si>
    <t>Media de pérdidas</t>
  </si>
  <si>
    <t>Consec Wins</t>
  </si>
  <si>
    <t>Consec Losses</t>
  </si>
  <si>
    <t>Consec Profit</t>
  </si>
  <si>
    <t>Consec Loss</t>
  </si>
  <si>
    <t>15 minutos</t>
  </si>
  <si>
    <t>Media ganancias</t>
  </si>
  <si>
    <t>Tiempo Medio [Horas]</t>
  </si>
  <si>
    <t>Inicio</t>
  </si>
  <si>
    <t>Final</t>
  </si>
  <si>
    <t>S.L.</t>
  </si>
  <si>
    <t>T.P</t>
  </si>
  <si>
    <t>R/R</t>
  </si>
  <si>
    <t>R^2</t>
  </si>
  <si>
    <t>P.F.</t>
  </si>
  <si>
    <t>Sharpie Ratio</t>
  </si>
  <si>
    <t>SQN</t>
  </si>
  <si>
    <t>Max Consecutive Losses</t>
  </si>
  <si>
    <t>Max Drawdown %</t>
  </si>
  <si>
    <t>W/L</t>
  </si>
  <si>
    <t>Montecarlo</t>
  </si>
  <si>
    <t>Optimización</t>
  </si>
  <si>
    <t>1/200</t>
  </si>
  <si>
    <t>Original</t>
  </si>
  <si>
    <t>0/200</t>
  </si>
  <si>
    <t>44/200</t>
  </si>
  <si>
    <t>173/200</t>
  </si>
  <si>
    <t>95/200</t>
  </si>
  <si>
    <t>7/200</t>
  </si>
  <si>
    <t>26/200</t>
  </si>
  <si>
    <t>8/200</t>
  </si>
  <si>
    <t>62/200</t>
  </si>
  <si>
    <t>51/200</t>
  </si>
  <si>
    <t>3/200</t>
  </si>
  <si>
    <t>23/200</t>
  </si>
  <si>
    <t>16/200</t>
  </si>
  <si>
    <t>28/200</t>
  </si>
  <si>
    <t xml:space="preserve">15 minutos </t>
  </si>
  <si>
    <t>5/200</t>
  </si>
  <si>
    <t>4/200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</si>
</sst>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sz val="10"/>
      <color rgb="FF06060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/>
    <xf numFmtId="44" fontId="2" fillId="2" borderId="1" xfId="0" applyNumberFormat="1" applyFont="1" applyFill="1" applyBorder="1"/>
    <xf numFmtId="2" fontId="2" fillId="2" borderId="1" xfId="0" applyNumberFormat="1" applyFont="1" applyFill="1" applyBorder="1"/>
    <xf numFmtId="9" fontId="2" fillId="2" borderId="1" xfId="0" applyNumberFormat="1" applyFont="1" applyFill="1" applyBorder="1"/>
    <xf numFmtId="14" fontId="2" fillId="2" borderId="1" xfId="0" applyNumberFormat="1" applyFont="1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2" fillId="0" borderId="1" xfId="0" applyFont="1" applyBorder="1"/>
    <xf numFmtId="44" fontId="2" fillId="0" borderId="1" xfId="0" applyNumberFormat="1" applyFont="1" applyBorder="1"/>
    <xf numFmtId="2" fontId="2" fillId="0" borderId="1" xfId="0" applyNumberFormat="1" applyFont="1" applyBorder="1"/>
    <xf numFmtId="9" fontId="2" fillId="0" borderId="1" xfId="0" applyNumberFormat="1" applyFont="1" applyBorder="1"/>
    <xf numFmtId="14" fontId="2" fillId="0" borderId="1" xfId="0" applyNumberFormat="1" applyFont="1" applyBorder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18" Type="http://schemas.microsoft.com/office/2017/10/relationships/person" Target="persons/person11.xml"/><Relationship Id="rId3" Type="http://schemas.openxmlformats.org/officeDocument/2006/relationships/theme" Target="theme/theme1.xml"/><Relationship Id="rId21" Type="http://schemas.microsoft.com/office/2017/10/relationships/person" Target="persons/person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17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8.xml"/><Relationship Id="rId20" Type="http://schemas.microsoft.com/office/2017/10/relationships/person" Target="persons/person1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openxmlformats.org/officeDocument/2006/relationships/sharedStrings" Target="sharedStrings.xml"/><Relationship Id="rId15" Type="http://schemas.microsoft.com/office/2017/10/relationships/person" Target="persons/person7.xml"/><Relationship Id="rId19" Type="http://schemas.microsoft.com/office/2017/10/relationships/person" Target="persons/person13.xml"/><Relationship Id="rId10" Type="http://schemas.microsoft.com/office/2017/10/relationships/person" Target="persons/person2.xml"/><Relationship Id="rId4" Type="http://schemas.openxmlformats.org/officeDocument/2006/relationships/styles" Target="styles.xml"/><Relationship Id="rId14" Type="http://schemas.microsoft.com/office/2017/10/relationships/person" Target="persons/person9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DEE-01A1-4B67-919F-FC5330AD09FF}">
  <dimension ref="A1:O34"/>
  <sheetViews>
    <sheetView tabSelected="1" workbookViewId="0">
      <selection activeCell="Q7" sqref="Q7"/>
    </sheetView>
  </sheetViews>
  <sheetFormatPr baseColWidth="10" defaultRowHeight="15" x14ac:dyDescent="0.25"/>
  <sheetData>
    <row r="1" spans="1:15" x14ac:dyDescent="0.25">
      <c r="A1" t="s">
        <v>3</v>
      </c>
      <c r="B1" t="s">
        <v>4</v>
      </c>
      <c r="C1" t="s">
        <v>5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15" x14ac:dyDescent="0.25">
      <c r="A2">
        <v>52001323</v>
      </c>
      <c r="B2" t="s">
        <v>0</v>
      </c>
      <c r="C2" t="s">
        <v>18</v>
      </c>
      <c r="D2">
        <v>95</v>
      </c>
      <c r="E2">
        <v>129</v>
      </c>
      <c r="F2" s="19">
        <f>E2/D2</f>
        <v>1.3578947368421053</v>
      </c>
      <c r="G2">
        <v>76.09</v>
      </c>
      <c r="H2">
        <v>1.41</v>
      </c>
      <c r="I2">
        <v>0.16</v>
      </c>
      <c r="J2">
        <v>2.2200000000000002</v>
      </c>
      <c r="K2">
        <v>7</v>
      </c>
      <c r="L2" s="20">
        <v>6.8000000000000005E-2</v>
      </c>
      <c r="M2">
        <v>0.5</v>
      </c>
      <c r="N2" t="s">
        <v>35</v>
      </c>
      <c r="O2" t="s">
        <v>36</v>
      </c>
    </row>
    <row r="3" spans="1:15" x14ac:dyDescent="0.25">
      <c r="A3">
        <v>52004392</v>
      </c>
      <c r="B3" t="s">
        <v>0</v>
      </c>
      <c r="C3" t="s">
        <v>18</v>
      </c>
      <c r="D3">
        <v>94</v>
      </c>
      <c r="E3">
        <v>51</v>
      </c>
      <c r="F3" s="19">
        <f t="shared" ref="F3:F34" si="0">E3/D3</f>
        <v>0.54255319148936165</v>
      </c>
      <c r="G3">
        <v>83.07</v>
      </c>
      <c r="H3">
        <v>1.27</v>
      </c>
      <c r="I3">
        <v>0.12</v>
      </c>
      <c r="J3">
        <v>2.15</v>
      </c>
      <c r="K3">
        <v>4</v>
      </c>
      <c r="L3" s="20">
        <v>5.1400000000000001E-2</v>
      </c>
      <c r="M3">
        <v>0.72</v>
      </c>
      <c r="N3" t="s">
        <v>37</v>
      </c>
      <c r="O3" t="s">
        <v>36</v>
      </c>
    </row>
    <row r="4" spans="1:15" x14ac:dyDescent="0.25">
      <c r="A4">
        <v>52008070</v>
      </c>
      <c r="B4" t="s">
        <v>0</v>
      </c>
      <c r="C4" t="s">
        <v>18</v>
      </c>
      <c r="D4">
        <v>128</v>
      </c>
      <c r="E4">
        <v>41</v>
      </c>
      <c r="F4" s="19">
        <f t="shared" si="0"/>
        <v>0.3203125</v>
      </c>
      <c r="G4">
        <v>83.16</v>
      </c>
      <c r="H4">
        <v>1.36</v>
      </c>
      <c r="I4">
        <v>0.14000000000000001</v>
      </c>
      <c r="J4">
        <v>2.27</v>
      </c>
      <c r="K4">
        <v>3</v>
      </c>
      <c r="L4" s="20">
        <v>5.5899999999999998E-2</v>
      </c>
      <c r="M4">
        <v>0.81</v>
      </c>
      <c r="N4" t="s">
        <v>37</v>
      </c>
      <c r="O4" t="s">
        <v>36</v>
      </c>
    </row>
    <row r="5" spans="1:15" x14ac:dyDescent="0.25">
      <c r="A5">
        <v>52152768</v>
      </c>
      <c r="B5" t="s">
        <v>0</v>
      </c>
      <c r="C5" t="s">
        <v>18</v>
      </c>
      <c r="D5">
        <v>140</v>
      </c>
      <c r="E5">
        <v>71</v>
      </c>
      <c r="F5" s="19">
        <f t="shared" si="0"/>
        <v>0.50714285714285712</v>
      </c>
      <c r="G5">
        <v>94.35</v>
      </c>
      <c r="H5">
        <v>1.5</v>
      </c>
      <c r="I5">
        <v>0.19</v>
      </c>
      <c r="J5">
        <v>2.75</v>
      </c>
      <c r="K5">
        <v>3</v>
      </c>
      <c r="L5" s="20">
        <v>5.2499999999999998E-2</v>
      </c>
      <c r="M5">
        <v>0.74</v>
      </c>
      <c r="N5" t="s">
        <v>38</v>
      </c>
      <c r="O5" t="s">
        <v>36</v>
      </c>
    </row>
    <row r="6" spans="1:15" x14ac:dyDescent="0.25">
      <c r="A6">
        <v>52153749</v>
      </c>
      <c r="B6" t="s">
        <v>0</v>
      </c>
      <c r="C6" t="s">
        <v>18</v>
      </c>
      <c r="D6">
        <v>113</v>
      </c>
      <c r="E6">
        <v>33</v>
      </c>
      <c r="F6" s="19">
        <f t="shared" si="0"/>
        <v>0.29203539823008851</v>
      </c>
      <c r="G6">
        <v>89.33</v>
      </c>
      <c r="H6">
        <v>1.47</v>
      </c>
      <c r="I6">
        <v>0.16</v>
      </c>
      <c r="J6">
        <v>3.18</v>
      </c>
      <c r="K6">
        <v>3</v>
      </c>
      <c r="L6" s="20">
        <v>4.5199999999999997E-2</v>
      </c>
      <c r="M6">
        <v>0.84</v>
      </c>
      <c r="N6" t="s">
        <v>39</v>
      </c>
      <c r="O6" t="s">
        <v>36</v>
      </c>
    </row>
    <row r="7" spans="1:15" x14ac:dyDescent="0.25">
      <c r="A7">
        <v>52156570</v>
      </c>
      <c r="B7" t="s">
        <v>0</v>
      </c>
      <c r="C7" t="s">
        <v>18</v>
      </c>
      <c r="D7">
        <v>114</v>
      </c>
      <c r="E7">
        <v>64</v>
      </c>
      <c r="F7" s="19">
        <f t="shared" si="0"/>
        <v>0.56140350877192979</v>
      </c>
      <c r="G7">
        <v>84.49</v>
      </c>
      <c r="H7">
        <v>1.56</v>
      </c>
      <c r="I7">
        <v>0.21</v>
      </c>
      <c r="J7">
        <v>3.04</v>
      </c>
      <c r="K7">
        <v>3</v>
      </c>
      <c r="L7" s="20">
        <v>5.62E-2</v>
      </c>
      <c r="M7">
        <v>0.75</v>
      </c>
      <c r="N7" t="s">
        <v>40</v>
      </c>
      <c r="O7" t="s">
        <v>36</v>
      </c>
    </row>
    <row r="8" spans="1:15" x14ac:dyDescent="0.25">
      <c r="A8">
        <v>52157858</v>
      </c>
      <c r="B8" t="s">
        <v>0</v>
      </c>
      <c r="C8" t="s">
        <v>18</v>
      </c>
      <c r="D8">
        <v>105</v>
      </c>
      <c r="E8">
        <v>38</v>
      </c>
      <c r="F8" s="19">
        <f t="shared" si="0"/>
        <v>0.3619047619047619</v>
      </c>
      <c r="G8">
        <v>76.930000000000007</v>
      </c>
      <c r="H8">
        <v>1.34</v>
      </c>
      <c r="I8">
        <v>0.13</v>
      </c>
      <c r="J8">
        <v>2.58</v>
      </c>
      <c r="K8">
        <v>5</v>
      </c>
      <c r="L8" s="20">
        <v>5.4699999999999999E-2</v>
      </c>
      <c r="M8">
        <v>0.8</v>
      </c>
      <c r="N8" t="s">
        <v>37</v>
      </c>
      <c r="O8" t="s">
        <v>36</v>
      </c>
    </row>
    <row r="9" spans="1:15" x14ac:dyDescent="0.25">
      <c r="A9">
        <v>52160869</v>
      </c>
      <c r="B9" t="s">
        <v>0</v>
      </c>
      <c r="C9" t="s">
        <v>18</v>
      </c>
      <c r="D9">
        <v>143</v>
      </c>
      <c r="E9">
        <v>100</v>
      </c>
      <c r="F9" s="19">
        <f t="shared" si="0"/>
        <v>0.69930069930069927</v>
      </c>
      <c r="G9">
        <v>93.19</v>
      </c>
      <c r="H9">
        <v>1.47</v>
      </c>
      <c r="I9">
        <v>0.18</v>
      </c>
      <c r="J9">
        <v>2.37</v>
      </c>
      <c r="K9">
        <v>4</v>
      </c>
      <c r="L9" s="20">
        <v>5.9400000000000001E-2</v>
      </c>
      <c r="M9">
        <v>0.69</v>
      </c>
      <c r="N9" t="s">
        <v>41</v>
      </c>
      <c r="O9" t="s">
        <v>36</v>
      </c>
    </row>
    <row r="10" spans="1:15" x14ac:dyDescent="0.25">
      <c r="A10">
        <v>52161868</v>
      </c>
      <c r="B10" t="s">
        <v>0</v>
      </c>
      <c r="C10" t="s">
        <v>18</v>
      </c>
      <c r="D10">
        <v>114</v>
      </c>
      <c r="E10">
        <v>94</v>
      </c>
      <c r="F10" s="19">
        <f t="shared" si="0"/>
        <v>0.82456140350877194</v>
      </c>
      <c r="G10">
        <v>87.58</v>
      </c>
      <c r="H10">
        <v>1.29</v>
      </c>
      <c r="I10">
        <v>0.12</v>
      </c>
      <c r="J10">
        <v>1.71</v>
      </c>
      <c r="K10">
        <v>3</v>
      </c>
      <c r="L10" s="20">
        <v>6.1499999999999999E-2</v>
      </c>
      <c r="M10">
        <v>0.66</v>
      </c>
      <c r="N10" t="s">
        <v>42</v>
      </c>
      <c r="O10" t="s">
        <v>36</v>
      </c>
    </row>
    <row r="11" spans="1:15" x14ac:dyDescent="0.25">
      <c r="A11">
        <v>52257301</v>
      </c>
      <c r="B11" t="s">
        <v>0</v>
      </c>
      <c r="C11" t="s">
        <v>18</v>
      </c>
      <c r="D11">
        <v>112</v>
      </c>
      <c r="E11">
        <v>84</v>
      </c>
      <c r="F11" s="19">
        <f t="shared" si="0"/>
        <v>0.75</v>
      </c>
      <c r="G11">
        <v>72.63</v>
      </c>
      <c r="H11">
        <v>1.41</v>
      </c>
      <c r="I11">
        <v>0.16</v>
      </c>
      <c r="J11">
        <v>2.7</v>
      </c>
      <c r="K11">
        <v>5</v>
      </c>
      <c r="L11" s="20">
        <v>5.4800000000000001E-2</v>
      </c>
      <c r="M11">
        <v>0.63</v>
      </c>
      <c r="N11" t="s">
        <v>43</v>
      </c>
      <c r="O11" t="s">
        <v>36</v>
      </c>
    </row>
    <row r="12" spans="1:15" x14ac:dyDescent="0.25">
      <c r="A12">
        <v>52257958</v>
      </c>
      <c r="B12" t="s">
        <v>0</v>
      </c>
      <c r="C12" t="s">
        <v>18</v>
      </c>
      <c r="D12">
        <v>117</v>
      </c>
      <c r="E12">
        <v>78</v>
      </c>
      <c r="F12" s="19">
        <f t="shared" si="0"/>
        <v>0.66666666666666663</v>
      </c>
      <c r="G12">
        <v>85.88</v>
      </c>
      <c r="H12">
        <v>1.49</v>
      </c>
      <c r="I12">
        <v>0.2</v>
      </c>
      <c r="J12">
        <v>2.75</v>
      </c>
      <c r="K12">
        <v>4</v>
      </c>
      <c r="L12" s="20">
        <v>6.6600000000000006E-2</v>
      </c>
      <c r="M12">
        <v>0.7</v>
      </c>
      <c r="N12" t="s">
        <v>44</v>
      </c>
      <c r="O12" t="s">
        <v>36</v>
      </c>
    </row>
    <row r="13" spans="1:15" x14ac:dyDescent="0.25">
      <c r="A13">
        <v>52259254</v>
      </c>
      <c r="B13" t="s">
        <v>0</v>
      </c>
      <c r="C13" t="s">
        <v>18</v>
      </c>
      <c r="D13">
        <v>101</v>
      </c>
      <c r="E13">
        <v>179</v>
      </c>
      <c r="F13" s="19">
        <f t="shared" si="0"/>
        <v>1.7722772277227723</v>
      </c>
      <c r="G13">
        <v>82.52</v>
      </c>
      <c r="H13">
        <v>1.36</v>
      </c>
      <c r="I13">
        <v>0.11</v>
      </c>
      <c r="J13">
        <v>1.69</v>
      </c>
      <c r="K13">
        <v>6</v>
      </c>
      <c r="L13" s="20">
        <v>5.3199999999999997E-2</v>
      </c>
      <c r="M13">
        <v>0.49</v>
      </c>
      <c r="N13" t="s">
        <v>37</v>
      </c>
      <c r="O13" t="s">
        <v>36</v>
      </c>
    </row>
    <row r="14" spans="1:15" x14ac:dyDescent="0.25">
      <c r="A14">
        <v>52263080</v>
      </c>
      <c r="B14" t="s">
        <v>0</v>
      </c>
      <c r="C14" t="s">
        <v>18</v>
      </c>
      <c r="D14">
        <v>131</v>
      </c>
      <c r="E14">
        <v>85</v>
      </c>
      <c r="F14" s="19">
        <f t="shared" si="0"/>
        <v>0.64885496183206104</v>
      </c>
      <c r="G14">
        <v>81.13</v>
      </c>
      <c r="H14">
        <v>1.26</v>
      </c>
      <c r="I14">
        <v>0.11</v>
      </c>
      <c r="J14">
        <v>1.73</v>
      </c>
      <c r="K14">
        <v>9</v>
      </c>
      <c r="L14" s="20">
        <v>5.9299999999999999E-2</v>
      </c>
      <c r="M14">
        <v>0.53</v>
      </c>
      <c r="N14" t="s">
        <v>37</v>
      </c>
      <c r="O14" t="s">
        <v>36</v>
      </c>
    </row>
    <row r="15" spans="1:15" x14ac:dyDescent="0.25">
      <c r="A15">
        <v>52264258</v>
      </c>
      <c r="B15" t="s">
        <v>0</v>
      </c>
      <c r="C15" t="s">
        <v>18</v>
      </c>
      <c r="D15">
        <v>129</v>
      </c>
      <c r="E15">
        <v>86</v>
      </c>
      <c r="F15" s="19">
        <f t="shared" si="0"/>
        <v>0.66666666666666663</v>
      </c>
      <c r="G15">
        <v>85.95</v>
      </c>
      <c r="H15">
        <v>1.31</v>
      </c>
      <c r="I15">
        <v>0.09</v>
      </c>
      <c r="J15">
        <v>1.72</v>
      </c>
      <c r="K15">
        <v>5</v>
      </c>
      <c r="L15" s="20">
        <v>6.1200000000000004E-2</v>
      </c>
      <c r="M15">
        <v>0.68</v>
      </c>
      <c r="N15" t="s">
        <v>45</v>
      </c>
      <c r="O15" t="s">
        <v>36</v>
      </c>
    </row>
    <row r="16" spans="1:15" x14ac:dyDescent="0.25">
      <c r="A16">
        <v>62150525</v>
      </c>
      <c r="B16" t="s">
        <v>1</v>
      </c>
      <c r="C16" t="s">
        <v>18</v>
      </c>
      <c r="D16">
        <v>106</v>
      </c>
      <c r="E16">
        <v>105</v>
      </c>
      <c r="F16" s="19">
        <f t="shared" si="0"/>
        <v>0.99056603773584906</v>
      </c>
      <c r="G16">
        <v>61.33</v>
      </c>
      <c r="H16">
        <v>1.29</v>
      </c>
      <c r="I16">
        <v>0.13</v>
      </c>
      <c r="J16">
        <v>1.84</v>
      </c>
      <c r="K16">
        <v>4</v>
      </c>
      <c r="L16" s="20">
        <v>8.4499999999999992E-2</v>
      </c>
      <c r="M16">
        <v>0.59</v>
      </c>
      <c r="N16" t="s">
        <v>37</v>
      </c>
      <c r="O16" t="s">
        <v>36</v>
      </c>
    </row>
    <row r="17" spans="1:15" x14ac:dyDescent="0.25">
      <c r="A17">
        <v>62305205</v>
      </c>
      <c r="B17" t="s">
        <v>1</v>
      </c>
      <c r="C17" t="s">
        <v>18</v>
      </c>
      <c r="D17">
        <v>132</v>
      </c>
      <c r="E17">
        <v>83</v>
      </c>
      <c r="F17" s="19">
        <f t="shared" si="0"/>
        <v>0.62878787878787878</v>
      </c>
      <c r="G17">
        <v>64.89</v>
      </c>
      <c r="H17">
        <v>1.46</v>
      </c>
      <c r="I17">
        <v>0.18</v>
      </c>
      <c r="J17">
        <v>2.7</v>
      </c>
      <c r="K17">
        <v>3</v>
      </c>
      <c r="L17" s="20">
        <v>4.87E-2</v>
      </c>
      <c r="M17">
        <v>0.71</v>
      </c>
      <c r="N17" t="s">
        <v>46</v>
      </c>
      <c r="O17" t="s">
        <v>36</v>
      </c>
    </row>
    <row r="18" spans="1:15" x14ac:dyDescent="0.25">
      <c r="A18">
        <v>62307883</v>
      </c>
      <c r="B18" t="s">
        <v>1</v>
      </c>
      <c r="C18" t="s">
        <v>18</v>
      </c>
      <c r="D18">
        <v>78</v>
      </c>
      <c r="E18">
        <v>148</v>
      </c>
      <c r="F18" s="19">
        <f t="shared" si="0"/>
        <v>1.8974358974358974</v>
      </c>
      <c r="G18">
        <v>88.58</v>
      </c>
      <c r="H18">
        <v>1.35</v>
      </c>
      <c r="I18">
        <v>0.14000000000000001</v>
      </c>
      <c r="J18">
        <v>2.38</v>
      </c>
      <c r="K18">
        <v>3</v>
      </c>
      <c r="L18" s="20">
        <v>4.0399999999999998E-2</v>
      </c>
      <c r="M18">
        <v>0.68</v>
      </c>
      <c r="N18" t="s">
        <v>35</v>
      </c>
      <c r="O18" t="s">
        <v>36</v>
      </c>
    </row>
    <row r="19" spans="1:15" x14ac:dyDescent="0.25">
      <c r="A19">
        <v>62310187</v>
      </c>
      <c r="B19" t="s">
        <v>1</v>
      </c>
      <c r="C19" t="s">
        <v>18</v>
      </c>
      <c r="D19">
        <v>133</v>
      </c>
      <c r="E19">
        <v>172</v>
      </c>
      <c r="F19" s="19">
        <f t="shared" si="0"/>
        <v>1.2932330827067668</v>
      </c>
      <c r="G19">
        <v>76.33</v>
      </c>
      <c r="H19">
        <v>1.48</v>
      </c>
      <c r="I19">
        <v>0.13</v>
      </c>
      <c r="J19">
        <v>1.86</v>
      </c>
      <c r="K19">
        <v>5</v>
      </c>
      <c r="L19" s="20">
        <v>2.3099999999999999E-2</v>
      </c>
      <c r="M19">
        <v>0.54</v>
      </c>
      <c r="N19" t="s">
        <v>47</v>
      </c>
      <c r="O19" t="s">
        <v>36</v>
      </c>
    </row>
    <row r="20" spans="1:15" x14ac:dyDescent="0.25">
      <c r="A20">
        <v>62445603</v>
      </c>
      <c r="B20" t="s">
        <v>1</v>
      </c>
      <c r="C20" t="s">
        <v>18</v>
      </c>
      <c r="D20">
        <v>133</v>
      </c>
      <c r="E20">
        <v>99</v>
      </c>
      <c r="F20" s="19">
        <f t="shared" si="0"/>
        <v>0.74436090225563911</v>
      </c>
      <c r="G20">
        <v>81.459999999999994</v>
      </c>
      <c r="H20">
        <v>1.5</v>
      </c>
      <c r="I20">
        <v>0.18</v>
      </c>
      <c r="J20">
        <v>3.36</v>
      </c>
      <c r="K20">
        <v>6</v>
      </c>
      <c r="L20" s="20">
        <v>0.04</v>
      </c>
      <c r="M20">
        <v>0.67</v>
      </c>
      <c r="N20" t="s">
        <v>37</v>
      </c>
      <c r="O20" t="s">
        <v>36</v>
      </c>
    </row>
    <row r="21" spans="1:15" x14ac:dyDescent="0.25">
      <c r="A21">
        <v>62446219</v>
      </c>
      <c r="B21" t="s">
        <v>1</v>
      </c>
      <c r="C21" t="s">
        <v>18</v>
      </c>
      <c r="D21">
        <v>113</v>
      </c>
      <c r="E21">
        <v>77</v>
      </c>
      <c r="F21" s="19">
        <f t="shared" si="0"/>
        <v>0.68141592920353977</v>
      </c>
      <c r="G21">
        <v>72.31</v>
      </c>
      <c r="H21">
        <v>1.33</v>
      </c>
      <c r="I21">
        <v>0.14000000000000001</v>
      </c>
      <c r="J21">
        <v>2.5099999999999998</v>
      </c>
      <c r="K21">
        <v>3</v>
      </c>
      <c r="L21" s="20">
        <v>5.5800000000000002E-2</v>
      </c>
      <c r="M21">
        <v>0.67</v>
      </c>
      <c r="N21" t="s">
        <v>48</v>
      </c>
      <c r="O21" t="s">
        <v>36</v>
      </c>
    </row>
    <row r="22" spans="1:15" x14ac:dyDescent="0.25">
      <c r="A22">
        <v>53912231</v>
      </c>
      <c r="B22" t="s">
        <v>2</v>
      </c>
      <c r="C22" t="s">
        <v>18</v>
      </c>
      <c r="D22">
        <v>143</v>
      </c>
      <c r="E22">
        <v>101</v>
      </c>
      <c r="F22" s="19">
        <f t="shared" si="0"/>
        <v>0.70629370629370625</v>
      </c>
      <c r="G22">
        <v>85.04</v>
      </c>
      <c r="H22">
        <v>1.37</v>
      </c>
      <c r="I22">
        <v>0.15</v>
      </c>
      <c r="J22">
        <v>2.14</v>
      </c>
      <c r="K22">
        <v>4</v>
      </c>
      <c r="L22" s="20">
        <v>4.5199999999999997E-2</v>
      </c>
      <c r="M22">
        <v>0.63</v>
      </c>
      <c r="N22" t="s">
        <v>35</v>
      </c>
      <c r="O22" t="s">
        <v>36</v>
      </c>
    </row>
    <row r="23" spans="1:15" x14ac:dyDescent="0.25">
      <c r="A23">
        <v>53947440</v>
      </c>
      <c r="B23" t="s">
        <v>2</v>
      </c>
      <c r="C23" t="s">
        <v>18</v>
      </c>
      <c r="D23">
        <v>132</v>
      </c>
      <c r="E23">
        <v>41</v>
      </c>
      <c r="F23" s="19">
        <f t="shared" si="0"/>
        <v>0.31060606060606061</v>
      </c>
      <c r="G23">
        <v>90.72</v>
      </c>
      <c r="H23">
        <v>1.34</v>
      </c>
      <c r="I23">
        <v>0.13</v>
      </c>
      <c r="J23">
        <v>2.36</v>
      </c>
      <c r="K23">
        <v>5</v>
      </c>
      <c r="L23" s="20">
        <v>5.5300000000000002E-2</v>
      </c>
      <c r="M23">
        <v>0.76</v>
      </c>
      <c r="N23" t="s">
        <v>43</v>
      </c>
      <c r="O23" t="s">
        <v>36</v>
      </c>
    </row>
    <row r="24" spans="1:15" x14ac:dyDescent="0.25">
      <c r="A24">
        <v>54001673</v>
      </c>
      <c r="B24" t="s">
        <v>2</v>
      </c>
      <c r="C24" t="s">
        <v>18</v>
      </c>
      <c r="D24">
        <v>61</v>
      </c>
      <c r="E24">
        <v>103</v>
      </c>
      <c r="F24" s="19">
        <f t="shared" si="0"/>
        <v>1.6885245901639345</v>
      </c>
      <c r="G24">
        <v>80.94</v>
      </c>
      <c r="H24">
        <v>1.56</v>
      </c>
      <c r="I24">
        <v>0.21</v>
      </c>
      <c r="J24">
        <v>3.24</v>
      </c>
      <c r="K24">
        <v>7</v>
      </c>
      <c r="L24" s="20">
        <v>5.4199999999999998E-2</v>
      </c>
      <c r="M24">
        <v>0.49</v>
      </c>
      <c r="N24" t="s">
        <v>37</v>
      </c>
      <c r="O24" t="s">
        <v>36</v>
      </c>
    </row>
    <row r="25" spans="1:15" x14ac:dyDescent="0.25">
      <c r="A25">
        <v>54004491</v>
      </c>
      <c r="B25" t="s">
        <v>2</v>
      </c>
      <c r="C25" t="s">
        <v>18</v>
      </c>
      <c r="D25">
        <v>83</v>
      </c>
      <c r="E25">
        <v>100</v>
      </c>
      <c r="F25" s="19">
        <f t="shared" si="0"/>
        <v>1.2048192771084338</v>
      </c>
      <c r="G25">
        <v>87.7</v>
      </c>
      <c r="H25">
        <v>1.47</v>
      </c>
      <c r="I25">
        <v>0.19</v>
      </c>
      <c r="J25">
        <v>2.83</v>
      </c>
      <c r="K25">
        <v>7</v>
      </c>
      <c r="L25" s="20">
        <v>4.7500000000000001E-2</v>
      </c>
      <c r="M25">
        <v>0.55000000000000004</v>
      </c>
      <c r="N25" t="s">
        <v>46</v>
      </c>
      <c r="O25" t="s">
        <v>36</v>
      </c>
    </row>
    <row r="26" spans="1:15" x14ac:dyDescent="0.25">
      <c r="A26">
        <v>54006850</v>
      </c>
      <c r="B26" t="s">
        <v>2</v>
      </c>
      <c r="C26" t="s">
        <v>18</v>
      </c>
      <c r="D26">
        <v>101</v>
      </c>
      <c r="E26">
        <v>138</v>
      </c>
      <c r="F26" s="19">
        <f t="shared" si="0"/>
        <v>1.3663366336633664</v>
      </c>
      <c r="G26">
        <v>81.73</v>
      </c>
      <c r="H26">
        <v>1.29</v>
      </c>
      <c r="I26">
        <v>0.13</v>
      </c>
      <c r="J26">
        <v>1.72</v>
      </c>
      <c r="K26">
        <v>4</v>
      </c>
      <c r="L26" s="20">
        <v>4.1299999999999996E-2</v>
      </c>
      <c r="M26">
        <v>0.52</v>
      </c>
      <c r="N26" t="s">
        <v>37</v>
      </c>
      <c r="O26" t="s">
        <v>36</v>
      </c>
    </row>
    <row r="27" spans="1:15" x14ac:dyDescent="0.25">
      <c r="A27">
        <v>54009002</v>
      </c>
      <c r="B27" t="s">
        <v>2</v>
      </c>
      <c r="C27" t="s">
        <v>18</v>
      </c>
      <c r="D27">
        <v>83</v>
      </c>
      <c r="E27">
        <v>100</v>
      </c>
      <c r="F27" s="19">
        <f t="shared" si="0"/>
        <v>1.2048192771084338</v>
      </c>
      <c r="G27">
        <v>82.06</v>
      </c>
      <c r="H27">
        <v>1.32</v>
      </c>
      <c r="I27">
        <v>0.13</v>
      </c>
      <c r="J27">
        <v>2.0699999999999998</v>
      </c>
      <c r="K27">
        <v>5</v>
      </c>
      <c r="L27" s="20">
        <v>3.9800000000000002E-2</v>
      </c>
      <c r="M27">
        <v>0.54</v>
      </c>
      <c r="N27" t="s">
        <v>49</v>
      </c>
      <c r="O27" t="s">
        <v>36</v>
      </c>
    </row>
    <row r="28" spans="1:15" x14ac:dyDescent="0.25">
      <c r="A28">
        <v>54010866</v>
      </c>
      <c r="B28" t="s">
        <v>2</v>
      </c>
      <c r="C28" t="s">
        <v>18</v>
      </c>
      <c r="D28">
        <v>77</v>
      </c>
      <c r="E28">
        <v>186</v>
      </c>
      <c r="F28" s="19">
        <f t="shared" si="0"/>
        <v>2.4155844155844157</v>
      </c>
      <c r="G28">
        <v>82.01</v>
      </c>
      <c r="H28">
        <v>1.43</v>
      </c>
      <c r="I28">
        <v>0.14000000000000001</v>
      </c>
      <c r="J28">
        <v>2.6</v>
      </c>
      <c r="K28">
        <v>4</v>
      </c>
      <c r="L28" s="20">
        <v>6.2E-2</v>
      </c>
      <c r="M28">
        <v>0.57999999999999996</v>
      </c>
      <c r="N28" t="s">
        <v>48</v>
      </c>
      <c r="O28" t="s">
        <v>36</v>
      </c>
    </row>
    <row r="29" spans="1:15" x14ac:dyDescent="0.25">
      <c r="A29">
        <v>54012855</v>
      </c>
      <c r="B29" t="s">
        <v>2</v>
      </c>
      <c r="C29" t="s">
        <v>50</v>
      </c>
      <c r="D29">
        <v>101</v>
      </c>
      <c r="E29">
        <v>73</v>
      </c>
      <c r="F29" s="19">
        <f t="shared" si="0"/>
        <v>0.72277227722772275</v>
      </c>
      <c r="G29">
        <v>71.930000000000007</v>
      </c>
      <c r="H29">
        <v>1.23</v>
      </c>
      <c r="I29">
        <v>0.11</v>
      </c>
      <c r="J29">
        <v>1.7</v>
      </c>
      <c r="K29">
        <v>5</v>
      </c>
      <c r="L29" s="20">
        <v>4.7300000000000002E-2</v>
      </c>
      <c r="M29">
        <v>0.64</v>
      </c>
      <c r="N29" t="s">
        <v>37</v>
      </c>
      <c r="O29" t="s">
        <v>36</v>
      </c>
    </row>
    <row r="30" spans="1:15" x14ac:dyDescent="0.25">
      <c r="A30">
        <v>54018086</v>
      </c>
      <c r="B30" t="s">
        <v>2</v>
      </c>
      <c r="C30" t="s">
        <v>18</v>
      </c>
      <c r="D30">
        <v>130</v>
      </c>
      <c r="E30">
        <v>51</v>
      </c>
      <c r="F30" s="19">
        <f t="shared" si="0"/>
        <v>0.3923076923076923</v>
      </c>
      <c r="G30">
        <v>81.13</v>
      </c>
      <c r="H30">
        <v>1.29</v>
      </c>
      <c r="I30">
        <v>0.12</v>
      </c>
      <c r="J30">
        <v>1.74</v>
      </c>
      <c r="K30">
        <v>3</v>
      </c>
      <c r="L30" s="20">
        <v>4.3799999999999999E-2</v>
      </c>
      <c r="M30">
        <v>0.77</v>
      </c>
      <c r="N30" t="s">
        <v>51</v>
      </c>
      <c r="O30" t="s">
        <v>36</v>
      </c>
    </row>
    <row r="31" spans="1:15" x14ac:dyDescent="0.25">
      <c r="A31">
        <v>54137257</v>
      </c>
      <c r="B31" t="s">
        <v>2</v>
      </c>
      <c r="C31" t="s">
        <v>18</v>
      </c>
      <c r="D31">
        <v>119</v>
      </c>
      <c r="E31">
        <v>111</v>
      </c>
      <c r="F31" s="19">
        <f t="shared" si="0"/>
        <v>0.9327731092436975</v>
      </c>
      <c r="G31">
        <v>77.52</v>
      </c>
      <c r="H31">
        <v>1.34</v>
      </c>
      <c r="I31">
        <v>0.13</v>
      </c>
      <c r="J31">
        <v>2.19</v>
      </c>
      <c r="K31">
        <v>5</v>
      </c>
      <c r="L31" s="20">
        <v>5.5599999999999997E-2</v>
      </c>
      <c r="M31">
        <v>0.6</v>
      </c>
      <c r="N31" t="s">
        <v>37</v>
      </c>
      <c r="O31" t="s">
        <v>36</v>
      </c>
    </row>
    <row r="32" spans="1:15" x14ac:dyDescent="0.25">
      <c r="A32">
        <v>54139242</v>
      </c>
      <c r="B32" t="s">
        <v>2</v>
      </c>
      <c r="C32" t="s">
        <v>18</v>
      </c>
      <c r="D32">
        <v>138</v>
      </c>
      <c r="E32">
        <v>156</v>
      </c>
      <c r="F32" s="19">
        <f t="shared" si="0"/>
        <v>1.1304347826086956</v>
      </c>
      <c r="G32">
        <v>64.83</v>
      </c>
      <c r="H32">
        <v>1.34</v>
      </c>
      <c r="I32">
        <v>0.13</v>
      </c>
      <c r="J32">
        <v>1.88</v>
      </c>
      <c r="K32">
        <v>4</v>
      </c>
      <c r="L32" s="20">
        <v>7.0800000000000002E-2</v>
      </c>
      <c r="M32">
        <v>0.66</v>
      </c>
      <c r="N32" t="s">
        <v>35</v>
      </c>
      <c r="O32" t="s">
        <v>36</v>
      </c>
    </row>
    <row r="33" spans="1:15" x14ac:dyDescent="0.25">
      <c r="A33">
        <v>54141140</v>
      </c>
      <c r="B33" t="s">
        <v>2</v>
      </c>
      <c r="C33" t="s">
        <v>18</v>
      </c>
      <c r="D33">
        <v>123</v>
      </c>
      <c r="E33">
        <v>192</v>
      </c>
      <c r="F33" s="19">
        <f t="shared" si="0"/>
        <v>1.5609756097560976</v>
      </c>
      <c r="G33">
        <v>26.45</v>
      </c>
      <c r="H33">
        <v>1.37</v>
      </c>
      <c r="I33">
        <v>0.14000000000000001</v>
      </c>
      <c r="J33">
        <v>1.98</v>
      </c>
      <c r="K33">
        <v>5</v>
      </c>
      <c r="L33" s="20">
        <v>0.12380000000000001</v>
      </c>
      <c r="M33">
        <v>0.67</v>
      </c>
      <c r="N33" t="s">
        <v>37</v>
      </c>
      <c r="O33" t="s">
        <v>36</v>
      </c>
    </row>
    <row r="34" spans="1:15" x14ac:dyDescent="0.25">
      <c r="A34">
        <v>54143486</v>
      </c>
      <c r="B34" t="s">
        <v>2</v>
      </c>
      <c r="C34" t="s">
        <v>18</v>
      </c>
      <c r="D34">
        <v>144</v>
      </c>
      <c r="E34">
        <v>46</v>
      </c>
      <c r="F34" s="19">
        <f t="shared" si="0"/>
        <v>0.31944444444444442</v>
      </c>
      <c r="G34">
        <v>76.489999999999995</v>
      </c>
      <c r="H34">
        <v>1.3</v>
      </c>
      <c r="I34">
        <v>0.11</v>
      </c>
      <c r="J34">
        <v>1.97</v>
      </c>
      <c r="K34">
        <v>3</v>
      </c>
      <c r="L34" s="20">
        <v>6.1699999999999998E-2</v>
      </c>
      <c r="M34">
        <v>0.81</v>
      </c>
      <c r="N34" t="s">
        <v>52</v>
      </c>
      <c r="O3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F85A-14CE-477E-AB75-46B22EF1ED30}">
  <dimension ref="A2:S22"/>
  <sheetViews>
    <sheetView zoomScale="80" zoomScaleNormal="80" workbookViewId="0">
      <selection activeCell="S18" sqref="S18"/>
    </sheetView>
  </sheetViews>
  <sheetFormatPr baseColWidth="10" defaultRowHeight="12.75" x14ac:dyDescent="0.2"/>
  <cols>
    <col min="1" max="1" width="9.5703125" style="4" bestFit="1" customWidth="1"/>
    <col min="2" max="2" width="8.7109375" style="4" bestFit="1" customWidth="1"/>
    <col min="3" max="3" width="11.42578125" style="4" bestFit="1" customWidth="1"/>
    <col min="4" max="4" width="7.42578125" style="4" bestFit="1" customWidth="1"/>
    <col min="5" max="5" width="12.7109375" style="4" bestFit="1" customWidth="1"/>
    <col min="6" max="6" width="12" style="4" bestFit="1" customWidth="1"/>
    <col min="7" max="7" width="13.7109375" style="4" bestFit="1" customWidth="1"/>
    <col min="8" max="8" width="17" style="4" bestFit="1" customWidth="1"/>
    <col min="9" max="9" width="10" style="4" bestFit="1" customWidth="1"/>
    <col min="10" max="10" width="10.140625" style="4" bestFit="1" customWidth="1"/>
    <col min="11" max="11" width="14.5703125" style="4" bestFit="1" customWidth="1"/>
    <col min="12" max="12" width="15.140625" style="4" bestFit="1" customWidth="1"/>
    <col min="13" max="13" width="20.5703125" style="4" bestFit="1" customWidth="1"/>
    <col min="14" max="14" width="12" style="4" bestFit="1" customWidth="1"/>
    <col min="15" max="15" width="13" style="4" bestFit="1" customWidth="1"/>
    <col min="16" max="16" width="12.7109375" style="4" bestFit="1" customWidth="1"/>
    <col min="17" max="17" width="11.42578125" style="4" bestFit="1" customWidth="1"/>
    <col min="18" max="18" width="10.85546875" style="4" bestFit="1" customWidth="1"/>
    <col min="19" max="19" width="12" style="4" bestFit="1" customWidth="1"/>
    <col min="20" max="16384" width="11.42578125" style="4"/>
  </cols>
  <sheetData>
    <row r="2" spans="1:19" s="3" customFormat="1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19</v>
      </c>
      <c r="L2" s="1" t="s">
        <v>13</v>
      </c>
      <c r="M2" s="1" t="s">
        <v>20</v>
      </c>
      <c r="N2" s="1" t="s">
        <v>14</v>
      </c>
      <c r="O2" s="1" t="s">
        <v>15</v>
      </c>
      <c r="P2" s="1" t="s">
        <v>16</v>
      </c>
      <c r="Q2" s="1" t="s">
        <v>17</v>
      </c>
      <c r="R2" s="2" t="s">
        <v>21</v>
      </c>
      <c r="S2" s="2" t="s">
        <v>22</v>
      </c>
    </row>
    <row r="3" spans="1:19" x14ac:dyDescent="0.2">
      <c r="A3" s="5">
        <v>52004392</v>
      </c>
      <c r="B3" s="6" t="s">
        <v>0</v>
      </c>
      <c r="C3" s="7" t="s">
        <v>18</v>
      </c>
      <c r="D3" s="7">
        <v>16</v>
      </c>
      <c r="E3" s="8">
        <v>545.63</v>
      </c>
      <c r="F3" s="8">
        <v>-756.41</v>
      </c>
      <c r="G3" s="8">
        <f t="shared" ref="G3:G22" si="0">E3+F3</f>
        <v>-210.77999999999997</v>
      </c>
      <c r="H3" s="9">
        <f t="shared" ref="H3:H22" si="1">ABS(E3/F3)</f>
        <v>0.7213416004547798</v>
      </c>
      <c r="I3" s="10">
        <v>0.62</v>
      </c>
      <c r="J3" s="10">
        <v>0.38</v>
      </c>
      <c r="K3" s="8">
        <v>54.56</v>
      </c>
      <c r="L3" s="8">
        <v>-126.07</v>
      </c>
      <c r="M3" s="7">
        <v>78.31</v>
      </c>
      <c r="N3" s="7">
        <v>4</v>
      </c>
      <c r="O3" s="7">
        <v>3</v>
      </c>
      <c r="P3" s="8">
        <v>208.34</v>
      </c>
      <c r="Q3" s="8">
        <v>-389.79</v>
      </c>
      <c r="R3" s="11">
        <v>44913</v>
      </c>
      <c r="S3" s="11">
        <v>44976</v>
      </c>
    </row>
    <row r="4" spans="1:19" x14ac:dyDescent="0.2">
      <c r="A4" s="5">
        <v>52008070</v>
      </c>
      <c r="B4" s="6" t="s">
        <v>0</v>
      </c>
      <c r="C4" s="7" t="s">
        <v>18</v>
      </c>
      <c r="D4" s="7">
        <v>16</v>
      </c>
      <c r="E4" s="8">
        <v>338.46</v>
      </c>
      <c r="F4" s="8">
        <v>-796.78</v>
      </c>
      <c r="G4" s="8">
        <f t="shared" si="0"/>
        <v>-458.32</v>
      </c>
      <c r="H4" s="9">
        <f t="shared" si="1"/>
        <v>0.42478475865358067</v>
      </c>
      <c r="I4" s="10">
        <v>0.56000000000000005</v>
      </c>
      <c r="J4" s="10">
        <v>0.44</v>
      </c>
      <c r="K4" s="8">
        <v>37.61</v>
      </c>
      <c r="L4" s="8">
        <v>-113.83</v>
      </c>
      <c r="M4" s="7">
        <v>72.02</v>
      </c>
      <c r="N4" s="7">
        <v>4</v>
      </c>
      <c r="O4" s="7">
        <v>3</v>
      </c>
      <c r="P4" s="8">
        <v>149.68</v>
      </c>
      <c r="Q4" s="8">
        <v>-355.33</v>
      </c>
      <c r="R4" s="11">
        <v>44913</v>
      </c>
      <c r="S4" s="11">
        <v>44976</v>
      </c>
    </row>
    <row r="5" spans="1:19" x14ac:dyDescent="0.2">
      <c r="A5" s="12">
        <v>52152768</v>
      </c>
      <c r="B5" s="13" t="s">
        <v>0</v>
      </c>
      <c r="C5" s="14" t="s">
        <v>18</v>
      </c>
      <c r="D5" s="14">
        <v>23</v>
      </c>
      <c r="E5" s="15">
        <v>980.77</v>
      </c>
      <c r="F5" s="15">
        <v>-495.99</v>
      </c>
      <c r="G5" s="15">
        <f t="shared" si="0"/>
        <v>484.78</v>
      </c>
      <c r="H5" s="16">
        <f t="shared" si="1"/>
        <v>1.9773987378777798</v>
      </c>
      <c r="I5" s="17">
        <v>0.83</v>
      </c>
      <c r="J5" s="17">
        <v>0.17</v>
      </c>
      <c r="K5" s="15">
        <v>51.62</v>
      </c>
      <c r="L5" s="15">
        <v>-124</v>
      </c>
      <c r="M5" s="14">
        <v>97.73</v>
      </c>
      <c r="N5" s="14">
        <v>8</v>
      </c>
      <c r="O5" s="14">
        <v>1</v>
      </c>
      <c r="P5" s="15">
        <v>374.49</v>
      </c>
      <c r="Q5" s="15">
        <v>-129.63999999999999</v>
      </c>
      <c r="R5" s="18">
        <v>44913</v>
      </c>
      <c r="S5" s="18">
        <v>45010</v>
      </c>
    </row>
    <row r="6" spans="1:19" x14ac:dyDescent="0.2">
      <c r="A6" s="12">
        <v>52153749</v>
      </c>
      <c r="B6" s="13" t="s">
        <v>0</v>
      </c>
      <c r="C6" s="14" t="s">
        <v>18</v>
      </c>
      <c r="D6" s="14">
        <v>37</v>
      </c>
      <c r="E6" s="15">
        <v>962.71</v>
      </c>
      <c r="F6" s="15">
        <v>-1031.3800000000001</v>
      </c>
      <c r="G6" s="15">
        <f t="shared" si="0"/>
        <v>-68.670000000000073</v>
      </c>
      <c r="H6" s="16">
        <f t="shared" si="1"/>
        <v>0.93341930229401382</v>
      </c>
      <c r="I6" s="17">
        <v>0.78</v>
      </c>
      <c r="J6" s="17">
        <v>0.22</v>
      </c>
      <c r="K6" s="15">
        <v>33.200000000000003</v>
      </c>
      <c r="L6" s="15">
        <v>-128.91999999999999</v>
      </c>
      <c r="M6" s="14">
        <v>47.24</v>
      </c>
      <c r="N6" s="14">
        <v>10</v>
      </c>
      <c r="O6" s="14">
        <v>3</v>
      </c>
      <c r="P6" s="15">
        <v>326.69</v>
      </c>
      <c r="Q6" s="15">
        <v>-397.77</v>
      </c>
      <c r="R6" s="18">
        <v>44913</v>
      </c>
      <c r="S6" s="18">
        <v>45010</v>
      </c>
    </row>
    <row r="7" spans="1:19" x14ac:dyDescent="0.2">
      <c r="A7" s="12">
        <v>52156570</v>
      </c>
      <c r="B7" s="13" t="s">
        <v>0</v>
      </c>
      <c r="C7" s="14" t="s">
        <v>18</v>
      </c>
      <c r="D7" s="14">
        <v>22</v>
      </c>
      <c r="E7" s="15">
        <v>757.98</v>
      </c>
      <c r="F7" s="15">
        <v>-848.43</v>
      </c>
      <c r="G7" s="15">
        <f t="shared" si="0"/>
        <v>-90.449999999999932</v>
      </c>
      <c r="H7" s="16">
        <f t="shared" si="1"/>
        <v>0.89339132279622369</v>
      </c>
      <c r="I7" s="17">
        <v>0.68</v>
      </c>
      <c r="J7" s="17">
        <v>0.32</v>
      </c>
      <c r="K7" s="15">
        <v>50.53</v>
      </c>
      <c r="L7" s="15">
        <v>-121.2</v>
      </c>
      <c r="M7" s="14">
        <v>80.19</v>
      </c>
      <c r="N7" s="14">
        <v>10</v>
      </c>
      <c r="O7" s="14">
        <v>3</v>
      </c>
      <c r="P7" s="15">
        <v>502.75</v>
      </c>
      <c r="Q7" s="15">
        <v>-399.68</v>
      </c>
      <c r="R7" s="18">
        <v>44913</v>
      </c>
      <c r="S7" s="18">
        <v>45010</v>
      </c>
    </row>
    <row r="8" spans="1:19" x14ac:dyDescent="0.2">
      <c r="A8" s="5">
        <v>52157858</v>
      </c>
      <c r="B8" s="6" t="s">
        <v>0</v>
      </c>
      <c r="C8" s="7" t="s">
        <v>18</v>
      </c>
      <c r="D8" s="7">
        <v>22</v>
      </c>
      <c r="E8" s="8">
        <v>598.37</v>
      </c>
      <c r="F8" s="8">
        <v>-822.4</v>
      </c>
      <c r="G8" s="8">
        <f t="shared" si="0"/>
        <v>-224.02999999999997</v>
      </c>
      <c r="H8" s="9">
        <f t="shared" si="1"/>
        <v>0.72758998054474711</v>
      </c>
      <c r="I8" s="10">
        <v>0.68</v>
      </c>
      <c r="J8" s="10">
        <v>0.32</v>
      </c>
      <c r="K8" s="8">
        <v>39.89</v>
      </c>
      <c r="L8" s="8">
        <v>-117.49</v>
      </c>
      <c r="M8" s="7">
        <v>55.91</v>
      </c>
      <c r="N8" s="7">
        <v>6</v>
      </c>
      <c r="O8" s="7">
        <v>2</v>
      </c>
      <c r="P8" s="8">
        <v>238.19</v>
      </c>
      <c r="Q8" s="8">
        <v>-218.02</v>
      </c>
      <c r="R8" s="11">
        <v>44913</v>
      </c>
      <c r="S8" s="11">
        <v>44976</v>
      </c>
    </row>
    <row r="9" spans="1:19" x14ac:dyDescent="0.2">
      <c r="A9" s="5">
        <v>52160869</v>
      </c>
      <c r="B9" s="6" t="s">
        <v>0</v>
      </c>
      <c r="C9" s="7" t="s">
        <v>18</v>
      </c>
      <c r="D9" s="7">
        <v>21</v>
      </c>
      <c r="E9" s="8">
        <v>633.54999999999995</v>
      </c>
      <c r="F9" s="8">
        <v>-913.09</v>
      </c>
      <c r="G9" s="8">
        <f t="shared" si="0"/>
        <v>-279.54000000000008</v>
      </c>
      <c r="H9" s="9">
        <f t="shared" si="1"/>
        <v>0.69385274178887069</v>
      </c>
      <c r="I9" s="10">
        <v>0.62</v>
      </c>
      <c r="J9" s="10">
        <v>0.38</v>
      </c>
      <c r="K9" s="8">
        <v>48.73</v>
      </c>
      <c r="L9" s="8">
        <v>-114.14</v>
      </c>
      <c r="M9" s="7">
        <v>97.99</v>
      </c>
      <c r="N9" s="7">
        <v>5</v>
      </c>
      <c r="O9" s="7">
        <v>3</v>
      </c>
      <c r="P9" s="8">
        <v>339.66</v>
      </c>
      <c r="Q9" s="8">
        <v>-287.61</v>
      </c>
      <c r="R9" s="11">
        <v>44913</v>
      </c>
      <c r="S9" s="11">
        <v>45003</v>
      </c>
    </row>
    <row r="10" spans="1:19" x14ac:dyDescent="0.2">
      <c r="A10" s="12">
        <v>52257301</v>
      </c>
      <c r="B10" s="13" t="s">
        <v>0</v>
      </c>
      <c r="C10" s="14" t="s">
        <v>18</v>
      </c>
      <c r="D10" s="14">
        <v>30</v>
      </c>
      <c r="E10" s="15">
        <v>1221.33</v>
      </c>
      <c r="F10" s="15">
        <v>-1210.98</v>
      </c>
      <c r="G10" s="15">
        <f t="shared" si="0"/>
        <v>10.349999999999909</v>
      </c>
      <c r="H10" s="16">
        <f t="shared" si="1"/>
        <v>1.0085467968091957</v>
      </c>
      <c r="I10" s="17">
        <v>0.56999999999999995</v>
      </c>
      <c r="J10" s="17">
        <v>0.43</v>
      </c>
      <c r="K10" s="15">
        <v>71.84</v>
      </c>
      <c r="L10" s="15">
        <v>-93.15</v>
      </c>
      <c r="M10" s="14">
        <v>75.459999999999994</v>
      </c>
      <c r="N10" s="14">
        <v>3</v>
      </c>
      <c r="O10" s="14">
        <v>3</v>
      </c>
      <c r="P10" s="15">
        <v>242.24</v>
      </c>
      <c r="Q10" s="15">
        <v>-229.02</v>
      </c>
      <c r="R10" s="18">
        <v>44913</v>
      </c>
      <c r="S10" s="18">
        <v>45010</v>
      </c>
    </row>
    <row r="11" spans="1:19" x14ac:dyDescent="0.2">
      <c r="A11" s="5">
        <v>52257958</v>
      </c>
      <c r="B11" s="6" t="s">
        <v>0</v>
      </c>
      <c r="C11" s="7" t="s">
        <v>18</v>
      </c>
      <c r="D11" s="7">
        <v>17</v>
      </c>
      <c r="E11" s="8">
        <v>649.27</v>
      </c>
      <c r="F11" s="8">
        <v>-1094.8800000000001</v>
      </c>
      <c r="G11" s="8">
        <f t="shared" si="0"/>
        <v>-445.61000000000013</v>
      </c>
      <c r="H11" s="9">
        <f t="shared" si="1"/>
        <v>0.59300562618734465</v>
      </c>
      <c r="I11" s="10">
        <v>0.47</v>
      </c>
      <c r="J11" s="10">
        <v>0.53</v>
      </c>
      <c r="K11" s="8">
        <v>81.16</v>
      </c>
      <c r="L11" s="8">
        <v>-121.65</v>
      </c>
      <c r="M11" s="7">
        <v>114.85</v>
      </c>
      <c r="N11" s="7">
        <v>2</v>
      </c>
      <c r="O11" s="7">
        <v>3</v>
      </c>
      <c r="P11" s="8">
        <v>151.88</v>
      </c>
      <c r="Q11" s="8">
        <v>-390.77</v>
      </c>
      <c r="R11" s="11">
        <v>44913</v>
      </c>
      <c r="S11" s="11">
        <v>45009</v>
      </c>
    </row>
    <row r="12" spans="1:19" x14ac:dyDescent="0.2">
      <c r="A12" s="12">
        <v>52259254</v>
      </c>
      <c r="B12" s="13" t="s">
        <v>0</v>
      </c>
      <c r="C12" s="14" t="s">
        <v>18</v>
      </c>
      <c r="D12" s="14">
        <v>20</v>
      </c>
      <c r="E12" s="15">
        <v>1027.02</v>
      </c>
      <c r="F12" s="15">
        <v>-660.32</v>
      </c>
      <c r="G12" s="15">
        <f t="shared" si="0"/>
        <v>366.69999999999993</v>
      </c>
      <c r="H12" s="16">
        <f t="shared" si="1"/>
        <v>1.5553368063968984</v>
      </c>
      <c r="I12" s="17">
        <v>0.45</v>
      </c>
      <c r="J12" s="17">
        <v>0.55000000000000004</v>
      </c>
      <c r="K12" s="15">
        <v>114.11</v>
      </c>
      <c r="L12" s="15">
        <v>-60.012999999999998</v>
      </c>
      <c r="M12" s="14">
        <v>106.92</v>
      </c>
      <c r="N12" s="14">
        <v>2</v>
      </c>
      <c r="O12" s="14">
        <v>3</v>
      </c>
      <c r="P12" s="15">
        <v>431.29</v>
      </c>
      <c r="Q12" s="15">
        <v>-263.33999999999997</v>
      </c>
      <c r="R12" s="18">
        <v>44913</v>
      </c>
      <c r="S12" s="18">
        <v>45010</v>
      </c>
    </row>
    <row r="13" spans="1:19" x14ac:dyDescent="0.2">
      <c r="A13" s="5">
        <v>62305205</v>
      </c>
      <c r="B13" s="6" t="s">
        <v>1</v>
      </c>
      <c r="C13" s="7" t="s">
        <v>18</v>
      </c>
      <c r="D13" s="7">
        <v>24</v>
      </c>
      <c r="E13" s="8">
        <v>654.63</v>
      </c>
      <c r="F13" s="8">
        <v>-1073.75</v>
      </c>
      <c r="G13" s="8">
        <f t="shared" si="0"/>
        <v>-419.12</v>
      </c>
      <c r="H13" s="9">
        <f t="shared" si="1"/>
        <v>0.60966705471478466</v>
      </c>
      <c r="I13" s="10">
        <v>0.5</v>
      </c>
      <c r="J13" s="10">
        <v>0.5</v>
      </c>
      <c r="K13" s="8">
        <v>54.55</v>
      </c>
      <c r="L13" s="8">
        <v>-89.48</v>
      </c>
      <c r="M13" s="7">
        <v>35.36</v>
      </c>
      <c r="N13" s="7">
        <v>3</v>
      </c>
      <c r="O13" s="7">
        <v>2</v>
      </c>
      <c r="P13" s="8">
        <v>171.42</v>
      </c>
      <c r="Q13" s="8">
        <v>-183.03</v>
      </c>
      <c r="R13" s="11">
        <v>44913</v>
      </c>
      <c r="S13" s="11">
        <v>44976</v>
      </c>
    </row>
    <row r="14" spans="1:19" x14ac:dyDescent="0.2">
      <c r="A14" s="5">
        <v>62307883</v>
      </c>
      <c r="B14" s="6" t="s">
        <v>1</v>
      </c>
      <c r="C14" s="7" t="s">
        <v>18</v>
      </c>
      <c r="D14" s="7">
        <v>30</v>
      </c>
      <c r="E14" s="8">
        <v>918.51</v>
      </c>
      <c r="F14" s="8">
        <v>-1164.03</v>
      </c>
      <c r="G14" s="8">
        <f t="shared" si="0"/>
        <v>-245.51999999999998</v>
      </c>
      <c r="H14" s="9">
        <f t="shared" si="1"/>
        <v>0.78907760109275538</v>
      </c>
      <c r="I14" s="10">
        <v>0.6</v>
      </c>
      <c r="J14" s="10">
        <v>0.4</v>
      </c>
      <c r="K14" s="8">
        <v>51.03</v>
      </c>
      <c r="L14" s="8">
        <v>-97</v>
      </c>
      <c r="M14" s="7">
        <v>23.42</v>
      </c>
      <c r="N14" s="7">
        <v>5</v>
      </c>
      <c r="O14" s="7">
        <v>6</v>
      </c>
      <c r="P14" s="8">
        <v>290.24</v>
      </c>
      <c r="Q14" s="8">
        <v>-589.72</v>
      </c>
      <c r="R14" s="11">
        <v>44913</v>
      </c>
      <c r="S14" s="11">
        <v>44976</v>
      </c>
    </row>
    <row r="15" spans="1:19" x14ac:dyDescent="0.2">
      <c r="A15" s="5">
        <v>62310187</v>
      </c>
      <c r="B15" s="6" t="s">
        <v>1</v>
      </c>
      <c r="C15" s="7" t="s">
        <v>18</v>
      </c>
      <c r="D15" s="7">
        <v>18</v>
      </c>
      <c r="E15" s="8">
        <v>272.04000000000002</v>
      </c>
      <c r="F15" s="8">
        <v>-392.94</v>
      </c>
      <c r="G15" s="8">
        <f t="shared" si="0"/>
        <v>-120.89999999999998</v>
      </c>
      <c r="H15" s="9">
        <f t="shared" si="1"/>
        <v>0.69231943808215002</v>
      </c>
      <c r="I15" s="10">
        <v>0.44</v>
      </c>
      <c r="J15" s="10">
        <v>0.56000000000000005</v>
      </c>
      <c r="K15" s="8">
        <v>34</v>
      </c>
      <c r="L15" s="8">
        <v>-39.29</v>
      </c>
      <c r="M15" s="7">
        <v>25.76</v>
      </c>
      <c r="N15" s="7">
        <v>4</v>
      </c>
      <c r="O15" s="7">
        <v>5</v>
      </c>
      <c r="P15" s="8">
        <v>119.34</v>
      </c>
      <c r="Q15" s="8">
        <v>-155.79</v>
      </c>
      <c r="R15" s="11">
        <v>44913</v>
      </c>
      <c r="S15" s="11">
        <v>45003</v>
      </c>
    </row>
    <row r="16" spans="1:19" x14ac:dyDescent="0.2">
      <c r="A16" s="12">
        <v>54004491</v>
      </c>
      <c r="B16" s="13" t="s">
        <v>2</v>
      </c>
      <c r="C16" s="14" t="s">
        <v>18</v>
      </c>
      <c r="D16" s="14">
        <v>54</v>
      </c>
      <c r="E16" s="15">
        <v>2686.54</v>
      </c>
      <c r="F16" s="15">
        <v>-2544.13</v>
      </c>
      <c r="G16" s="15">
        <f t="shared" si="0"/>
        <v>142.40999999999985</v>
      </c>
      <c r="H16" s="16">
        <f t="shared" si="1"/>
        <v>1.0559759131805371</v>
      </c>
      <c r="I16" s="17">
        <v>0.48</v>
      </c>
      <c r="J16" s="17">
        <v>0.52</v>
      </c>
      <c r="K16" s="15">
        <v>103.33</v>
      </c>
      <c r="L16" s="15">
        <v>-90.86</v>
      </c>
      <c r="M16" s="14">
        <v>22.03</v>
      </c>
      <c r="N16" s="14">
        <v>4</v>
      </c>
      <c r="O16" s="14">
        <v>4</v>
      </c>
      <c r="P16" s="15">
        <v>380.82</v>
      </c>
      <c r="Q16" s="15">
        <v>-456.87</v>
      </c>
      <c r="R16" s="18">
        <v>44913</v>
      </c>
      <c r="S16" s="18">
        <v>45010</v>
      </c>
    </row>
    <row r="17" spans="1:19" x14ac:dyDescent="0.2">
      <c r="A17" s="5">
        <v>54006850</v>
      </c>
      <c r="B17" s="6" t="s">
        <v>2</v>
      </c>
      <c r="C17" s="7" t="s">
        <v>18</v>
      </c>
      <c r="D17" s="7">
        <v>30</v>
      </c>
      <c r="E17" s="8">
        <v>1065.73</v>
      </c>
      <c r="F17" s="8">
        <v>-1931.78</v>
      </c>
      <c r="G17" s="8">
        <f t="shared" si="0"/>
        <v>-866.05</v>
      </c>
      <c r="H17" s="9">
        <f t="shared" si="1"/>
        <v>0.55168290385033492</v>
      </c>
      <c r="I17" s="10">
        <v>0.3</v>
      </c>
      <c r="J17" s="10">
        <v>0.7</v>
      </c>
      <c r="K17" s="8">
        <v>118.87</v>
      </c>
      <c r="L17" s="8">
        <v>-91.99</v>
      </c>
      <c r="M17" s="7">
        <v>39.35</v>
      </c>
      <c r="N17" s="7">
        <v>2</v>
      </c>
      <c r="O17" s="7">
        <v>10</v>
      </c>
      <c r="P17" s="8">
        <v>245.77</v>
      </c>
      <c r="Q17" s="8">
        <v>-958.94</v>
      </c>
      <c r="R17" s="11">
        <v>44913</v>
      </c>
      <c r="S17" s="11">
        <f ca="1">TODAY()</f>
        <v>45012</v>
      </c>
    </row>
    <row r="18" spans="1:19" x14ac:dyDescent="0.2">
      <c r="A18" s="12">
        <v>54009002</v>
      </c>
      <c r="B18" s="13" t="s">
        <v>2</v>
      </c>
      <c r="C18" s="14" t="s">
        <v>18</v>
      </c>
      <c r="D18" s="14">
        <v>72</v>
      </c>
      <c r="E18" s="15">
        <v>2360.35</v>
      </c>
      <c r="F18" s="15">
        <v>-2026.44</v>
      </c>
      <c r="G18" s="15">
        <f t="shared" si="0"/>
        <v>333.90999999999985</v>
      </c>
      <c r="H18" s="16">
        <f t="shared" si="1"/>
        <v>1.1647766526519412</v>
      </c>
      <c r="I18" s="17">
        <v>0.56999999999999995</v>
      </c>
      <c r="J18" s="17">
        <v>0.43</v>
      </c>
      <c r="K18" s="15">
        <v>57.57</v>
      </c>
      <c r="L18" s="15">
        <v>-65.37</v>
      </c>
      <c r="M18" s="14">
        <v>12.37</v>
      </c>
      <c r="N18" s="14">
        <v>6</v>
      </c>
      <c r="O18" s="14">
        <v>5</v>
      </c>
      <c r="P18" s="15">
        <v>310.7</v>
      </c>
      <c r="Q18" s="15">
        <v>-372.01</v>
      </c>
      <c r="R18" s="18">
        <v>44913</v>
      </c>
      <c r="S18" s="14"/>
    </row>
    <row r="19" spans="1:19" x14ac:dyDescent="0.2">
      <c r="A19" s="12">
        <v>54010866</v>
      </c>
      <c r="B19" s="13" t="s">
        <v>2</v>
      </c>
      <c r="C19" s="14" t="s">
        <v>18</v>
      </c>
      <c r="D19" s="14">
        <v>30</v>
      </c>
      <c r="E19" s="15">
        <v>2075.12</v>
      </c>
      <c r="F19" s="15">
        <v>-769.17</v>
      </c>
      <c r="G19" s="15">
        <f t="shared" si="0"/>
        <v>1305.9499999999998</v>
      </c>
      <c r="H19" s="16">
        <f t="shared" si="1"/>
        <v>2.6978691316614012</v>
      </c>
      <c r="I19" s="17">
        <v>0.7</v>
      </c>
      <c r="J19" s="17">
        <v>0.3</v>
      </c>
      <c r="K19" s="15">
        <v>92.82</v>
      </c>
      <c r="L19" s="15">
        <v>-85.46</v>
      </c>
      <c r="M19" s="14">
        <v>15.82</v>
      </c>
      <c r="N19" s="14">
        <v>8</v>
      </c>
      <c r="O19" s="14">
        <v>3</v>
      </c>
      <c r="P19" s="15">
        <v>645.92999999999995</v>
      </c>
      <c r="Q19" s="15">
        <v>-267.99</v>
      </c>
      <c r="R19" s="18">
        <v>44913</v>
      </c>
      <c r="S19" s="14"/>
    </row>
    <row r="20" spans="1:19" x14ac:dyDescent="0.2">
      <c r="A20" s="12">
        <v>54018086</v>
      </c>
      <c r="B20" s="13" t="s">
        <v>2</v>
      </c>
      <c r="C20" s="14" t="s">
        <v>18</v>
      </c>
      <c r="D20" s="14">
        <v>56</v>
      </c>
      <c r="E20" s="15">
        <v>1480.83</v>
      </c>
      <c r="F20" s="15">
        <v>-1094.17</v>
      </c>
      <c r="G20" s="15">
        <f t="shared" si="0"/>
        <v>386.65999999999985</v>
      </c>
      <c r="H20" s="16">
        <f t="shared" si="1"/>
        <v>1.3533820155917269</v>
      </c>
      <c r="I20" s="17">
        <v>0.79</v>
      </c>
      <c r="J20" s="17">
        <v>0.21</v>
      </c>
      <c r="K20" s="15">
        <v>33.659999999999997</v>
      </c>
      <c r="L20" s="15">
        <v>-91.18</v>
      </c>
      <c r="M20" s="14">
        <v>14.09</v>
      </c>
      <c r="N20" s="14">
        <v>9</v>
      </c>
      <c r="O20" s="14">
        <v>2</v>
      </c>
      <c r="P20" s="15">
        <v>349.28</v>
      </c>
      <c r="Q20" s="15">
        <v>190.33</v>
      </c>
      <c r="R20" s="18">
        <v>44913</v>
      </c>
      <c r="S20" s="14"/>
    </row>
    <row r="21" spans="1:19" x14ac:dyDescent="0.2">
      <c r="A21" s="12">
        <v>54137257</v>
      </c>
      <c r="B21" s="13" t="s">
        <v>2</v>
      </c>
      <c r="C21" s="14" t="s">
        <v>18</v>
      </c>
      <c r="D21" s="14">
        <v>78</v>
      </c>
      <c r="E21" s="15">
        <v>2160.12</v>
      </c>
      <c r="F21" s="15">
        <v>-1597.89</v>
      </c>
      <c r="G21" s="15">
        <f t="shared" si="0"/>
        <v>562.22999999999979</v>
      </c>
      <c r="H21" s="16">
        <f t="shared" si="1"/>
        <v>1.3518577624241968</v>
      </c>
      <c r="I21" s="17">
        <v>0.59</v>
      </c>
      <c r="J21" s="17">
        <v>0.41</v>
      </c>
      <c r="K21" s="15">
        <v>46.96</v>
      </c>
      <c r="L21" s="15">
        <v>-49.93</v>
      </c>
      <c r="M21" s="14">
        <v>24.91</v>
      </c>
      <c r="N21" s="14">
        <v>5</v>
      </c>
      <c r="O21" s="14">
        <v>3</v>
      </c>
      <c r="P21" s="15">
        <v>254.23</v>
      </c>
      <c r="Q21" s="15">
        <v>-215</v>
      </c>
      <c r="R21" s="18">
        <v>44913</v>
      </c>
      <c r="S21" s="14"/>
    </row>
    <row r="22" spans="1:19" x14ac:dyDescent="0.2">
      <c r="A22" s="12">
        <v>54143486</v>
      </c>
      <c r="B22" s="13" t="s">
        <v>2</v>
      </c>
      <c r="C22" s="14" t="s">
        <v>18</v>
      </c>
      <c r="D22" s="14">
        <v>97</v>
      </c>
      <c r="E22" s="15">
        <v>2123.83</v>
      </c>
      <c r="F22" s="15">
        <v>-1842.58</v>
      </c>
      <c r="G22" s="15">
        <f t="shared" si="0"/>
        <v>281.25</v>
      </c>
      <c r="H22" s="16">
        <f t="shared" si="1"/>
        <v>1.152639234117379</v>
      </c>
      <c r="I22" s="17">
        <v>0.79</v>
      </c>
      <c r="J22" s="17">
        <v>0.21</v>
      </c>
      <c r="K22" s="15">
        <v>27.45</v>
      </c>
      <c r="L22" s="15">
        <v>-92.13</v>
      </c>
      <c r="M22" s="14">
        <v>18.79</v>
      </c>
      <c r="N22" s="14">
        <v>10</v>
      </c>
      <c r="O22" s="14">
        <v>2</v>
      </c>
      <c r="P22" s="15">
        <v>261.38</v>
      </c>
      <c r="Q22" s="15">
        <v>-217.84</v>
      </c>
      <c r="R22" s="18">
        <v>44913</v>
      </c>
      <c r="S22" s="1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RegistroEAStudio</vt:lpstr>
      <vt:lpstr>RegistroVPS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Abad Piñon</dc:creator>
  <cp:lastModifiedBy>Samuel Abad Piñon</cp:lastModifiedBy>
  <dcterms:created xsi:type="dcterms:W3CDTF">2023-01-03T22:59:52Z</dcterms:created>
  <dcterms:modified xsi:type="dcterms:W3CDTF">2023-03-27T22:26:04Z</dcterms:modified>
</cp:coreProperties>
</file>