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2166\Documents\GitHub\CPS-Coursework\"/>
    </mc:Choice>
  </mc:AlternateContent>
  <bookViews>
    <workbookView xWindow="0" yWindow="0" windowWidth="28800" windowHeight="12300" activeTab="2"/>
  </bookViews>
  <sheets>
    <sheet name="Complete Table Of Results" sheetId="1" r:id="rId1"/>
    <sheet name="Table of Results" sheetId="4" r:id="rId2"/>
    <sheet name="Graphs" sheetId="2" r:id="rId3"/>
    <sheet name="Quick results comparison" sheetId="3" r:id="rId4"/>
  </sheets>
  <definedNames>
    <definedName name="_xlnm._FilterDatabase" localSheetId="0" hidden="1">'Complete Table Of Results'!$D$28:$E$32</definedName>
  </definedNames>
  <calcPr calcId="162913"/>
</workbook>
</file>

<file path=xl/calcChain.xml><?xml version="1.0" encoding="utf-8"?>
<calcChain xmlns="http://schemas.openxmlformats.org/spreadsheetml/2006/main">
  <c r="S160" i="2" l="1"/>
  <c r="S159" i="2"/>
  <c r="S158" i="2"/>
  <c r="S152" i="2"/>
  <c r="S151" i="2"/>
  <c r="S150" i="2"/>
  <c r="U119" i="2"/>
  <c r="U128" i="2" s="1"/>
  <c r="T119" i="2"/>
  <c r="T128" i="2" s="1"/>
  <c r="S119" i="2"/>
  <c r="S128" i="2" s="1"/>
  <c r="U118" i="2"/>
  <c r="U127" i="2" s="1"/>
  <c r="T118" i="2"/>
  <c r="T127" i="2" s="1"/>
  <c r="S118" i="2"/>
  <c r="S127" i="2" s="1"/>
  <c r="U117" i="2"/>
  <c r="U126" i="2" s="1"/>
  <c r="T117" i="2"/>
  <c r="T126" i="2" s="1"/>
  <c r="S117" i="2"/>
  <c r="S126" i="2" s="1"/>
  <c r="U50" i="2" l="1"/>
  <c r="Q165" i="1"/>
  <c r="Q164" i="1"/>
  <c r="Q163" i="1"/>
  <c r="Q162" i="1"/>
  <c r="Q160" i="1"/>
  <c r="Q159" i="1"/>
  <c r="Q158" i="1"/>
  <c r="Q157" i="1"/>
  <c r="Q155" i="1"/>
  <c r="Q154" i="1"/>
  <c r="Q153" i="1"/>
  <c r="Q152" i="1"/>
  <c r="Q150" i="1"/>
  <c r="Q149" i="1"/>
  <c r="Q148" i="1"/>
  <c r="Q147" i="1"/>
  <c r="Q145" i="1"/>
  <c r="Q144" i="1"/>
  <c r="Q143" i="1"/>
  <c r="Q142" i="1"/>
  <c r="Q135" i="1"/>
  <c r="Q134" i="1"/>
  <c r="Q133" i="1"/>
  <c r="Q132" i="1"/>
  <c r="Q55" i="1"/>
  <c r="Q54" i="1"/>
  <c r="Q53" i="1"/>
  <c r="Q52" i="1"/>
  <c r="Q65" i="1"/>
  <c r="Q64" i="1"/>
  <c r="Q63" i="1"/>
  <c r="Q62" i="1"/>
  <c r="Q85" i="1"/>
  <c r="Q84" i="1"/>
  <c r="Q83" i="1"/>
  <c r="Q82" i="1"/>
  <c r="Q80" i="1"/>
  <c r="Q79" i="1"/>
  <c r="Q78" i="1"/>
  <c r="Q77" i="1"/>
  <c r="Q75" i="1"/>
  <c r="Q74" i="1"/>
  <c r="Q73" i="1"/>
  <c r="Q72" i="1"/>
  <c r="Q125" i="1"/>
  <c r="Q124" i="1"/>
  <c r="Q123" i="1"/>
  <c r="Q122" i="1"/>
  <c r="Q120" i="1"/>
  <c r="Q119" i="1"/>
  <c r="Q118" i="1"/>
  <c r="Q117" i="1"/>
  <c r="Q115" i="1"/>
  <c r="Q114" i="1"/>
  <c r="Q113" i="1"/>
  <c r="Q112" i="1"/>
  <c r="P7" i="1"/>
  <c r="Q110" i="1"/>
  <c r="Q109" i="1"/>
  <c r="Q108" i="1"/>
  <c r="Q107" i="1"/>
  <c r="Q40" i="1"/>
  <c r="Q39" i="1"/>
  <c r="Q38" i="1"/>
  <c r="Q37" i="1"/>
  <c r="Q70" i="1"/>
  <c r="Q69" i="1"/>
  <c r="Q68" i="1"/>
  <c r="Q67" i="1"/>
  <c r="Q30" i="1"/>
  <c r="Q29" i="1"/>
  <c r="Q28" i="1"/>
  <c r="Q27" i="1"/>
  <c r="Q60" i="1"/>
  <c r="Q59" i="1"/>
  <c r="Q58" i="1"/>
  <c r="Q57" i="1"/>
  <c r="Q50" i="1"/>
  <c r="Q49" i="1"/>
  <c r="Q48" i="1"/>
  <c r="Q47" i="1"/>
  <c r="Q105" i="1"/>
  <c r="Q104" i="1"/>
  <c r="Q103" i="1"/>
  <c r="Q102" i="1"/>
  <c r="Q95" i="1"/>
  <c r="Q94" i="1"/>
  <c r="Q93" i="1"/>
  <c r="Q92" i="1"/>
  <c r="R74" i="2"/>
  <c r="Q140" i="1"/>
  <c r="Q139" i="1"/>
  <c r="Q138" i="1"/>
  <c r="Q137" i="1"/>
  <c r="Q130" i="1"/>
  <c r="Q129" i="1"/>
  <c r="Q128" i="1"/>
  <c r="Q127" i="1"/>
  <c r="Q100" i="1"/>
  <c r="Q99" i="1"/>
  <c r="Q98" i="1"/>
  <c r="Q97" i="1"/>
  <c r="Q90" i="1"/>
  <c r="Q89" i="1"/>
  <c r="Q88" i="1"/>
  <c r="Q87" i="1"/>
  <c r="Q25" i="1"/>
  <c r="Q24" i="1"/>
  <c r="Q23" i="1"/>
  <c r="Q22" i="1"/>
  <c r="Q20" i="1"/>
  <c r="Q19" i="1"/>
  <c r="Q18" i="1"/>
  <c r="Q17" i="1"/>
  <c r="Q15" i="1"/>
  <c r="Q14" i="1"/>
  <c r="Q13" i="1"/>
  <c r="Q12" i="1"/>
  <c r="Q10" i="1"/>
  <c r="Q9" i="1"/>
  <c r="Q8" i="1"/>
  <c r="Q7" i="1"/>
  <c r="P10" i="1"/>
  <c r="P165" i="1"/>
  <c r="P164" i="1"/>
  <c r="P163" i="1"/>
  <c r="P162" i="1"/>
  <c r="P160" i="1"/>
  <c r="P159" i="1"/>
  <c r="P158" i="1"/>
  <c r="P157" i="1"/>
  <c r="P155" i="1"/>
  <c r="P154" i="1"/>
  <c r="P153" i="1"/>
  <c r="P152" i="1"/>
  <c r="P150" i="1"/>
  <c r="P149" i="1"/>
  <c r="P148" i="1"/>
  <c r="P147" i="1"/>
  <c r="P145" i="1"/>
  <c r="P144" i="1"/>
  <c r="P143" i="1"/>
  <c r="P142" i="1"/>
  <c r="P140" i="1"/>
  <c r="P139" i="1"/>
  <c r="P138" i="1"/>
  <c r="P137" i="1"/>
  <c r="P135" i="1"/>
  <c r="P134" i="1"/>
  <c r="P133" i="1"/>
  <c r="P132" i="1"/>
  <c r="P130" i="1"/>
  <c r="P129" i="1"/>
  <c r="P128" i="1"/>
  <c r="P127" i="1"/>
  <c r="P23" i="1"/>
  <c r="P105" i="1" l="1"/>
  <c r="P125" i="1"/>
  <c r="P124" i="1"/>
  <c r="P123" i="1"/>
  <c r="P122" i="1"/>
  <c r="P120" i="1"/>
  <c r="P119" i="1"/>
  <c r="P118" i="1"/>
  <c r="P117" i="1"/>
  <c r="P115" i="1"/>
  <c r="P114" i="1"/>
  <c r="P113" i="1"/>
  <c r="P112" i="1"/>
  <c r="P110" i="1"/>
  <c r="P109" i="1"/>
  <c r="P108" i="1"/>
  <c r="P107" i="1"/>
  <c r="P104" i="1"/>
  <c r="P103" i="1"/>
  <c r="P102" i="1"/>
  <c r="P100" i="1"/>
  <c r="P99" i="1"/>
  <c r="P98" i="1"/>
  <c r="P97" i="1"/>
  <c r="P95" i="1"/>
  <c r="P94" i="1"/>
  <c r="P93" i="1"/>
  <c r="P92" i="1"/>
  <c r="P90" i="1"/>
  <c r="P89" i="1"/>
  <c r="P88" i="1"/>
  <c r="P87" i="1"/>
  <c r="P85" i="1"/>
  <c r="P84" i="1"/>
  <c r="P83" i="1"/>
  <c r="P82" i="1"/>
  <c r="P80" i="1"/>
  <c r="P79" i="1"/>
  <c r="P78" i="1"/>
  <c r="P77" i="1"/>
  <c r="P75" i="1"/>
  <c r="P74" i="1"/>
  <c r="P73" i="1"/>
  <c r="P72" i="1"/>
  <c r="P70" i="1"/>
  <c r="P69" i="1"/>
  <c r="P68" i="1"/>
  <c r="P67" i="1"/>
  <c r="P65" i="1"/>
  <c r="P64" i="1"/>
  <c r="P63" i="1"/>
  <c r="P62" i="1"/>
  <c r="P60" i="1"/>
  <c r="P59" i="1"/>
  <c r="P58" i="1"/>
  <c r="P57" i="1"/>
  <c r="P55" i="1"/>
  <c r="P54" i="1"/>
  <c r="P53" i="1"/>
  <c r="P52" i="1"/>
  <c r="P50" i="1"/>
  <c r="P49" i="1"/>
  <c r="P48" i="1"/>
  <c r="P47" i="1"/>
  <c r="G75" i="2"/>
  <c r="P28" i="1"/>
  <c r="P14" i="1"/>
  <c r="P25" i="1"/>
  <c r="P24" i="1"/>
  <c r="P22" i="1"/>
  <c r="P20" i="1"/>
  <c r="P19" i="1"/>
  <c r="P18" i="1"/>
  <c r="P17" i="1"/>
  <c r="P15" i="1"/>
  <c r="P13" i="1"/>
  <c r="P12" i="1"/>
  <c r="P40" i="1"/>
  <c r="P39" i="1"/>
  <c r="P38" i="1"/>
  <c r="P37" i="1"/>
  <c r="P30" i="1"/>
  <c r="P29" i="1"/>
  <c r="P27" i="1"/>
  <c r="P9" i="1" l="1"/>
  <c r="P8" i="1"/>
  <c r="P33" i="1" l="1"/>
  <c r="Q33" i="1"/>
  <c r="P35" i="1"/>
  <c r="Q35" i="1"/>
  <c r="P43" i="1"/>
  <c r="Q43" i="1"/>
  <c r="P32" i="1"/>
  <c r="Q32" i="1"/>
  <c r="P34" i="1"/>
  <c r="Q34" i="1"/>
  <c r="P42" i="1"/>
  <c r="Q42" i="1"/>
  <c r="P44" i="1"/>
  <c r="Q44" i="1"/>
  <c r="P45" i="1"/>
  <c r="Q45" i="1"/>
</calcChain>
</file>

<file path=xl/sharedStrings.xml><?xml version="1.0" encoding="utf-8"?>
<sst xmlns="http://schemas.openxmlformats.org/spreadsheetml/2006/main" count="182" uniqueCount="45">
  <si>
    <t xml:space="preserve">Sample per pixel: </t>
  </si>
  <si>
    <t>Dimension:</t>
  </si>
  <si>
    <t>ALL RESULTS</t>
  </si>
  <si>
    <t>GAMES LAB</t>
  </si>
  <si>
    <t>Location:</t>
  </si>
  <si>
    <t>Spheres: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</si>
  <si>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</si>
  <si>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</si>
  <si>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</si>
  <si>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</si>
  <si>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</si>
  <si>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</si>
  <si>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</si>
  <si>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</si>
  <si>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</si>
  <si>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</si>
  <si>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HOME</t>
  </si>
  <si>
    <t>Time Taken(s):</t>
  </si>
  <si>
    <t>Technique:</t>
  </si>
  <si>
    <t>Default - no technique applied</t>
  </si>
  <si>
    <t>Average:</t>
  </si>
  <si>
    <t>Image Dimension:</t>
  </si>
  <si>
    <t>Time taken (4 samples per pixel)</t>
  </si>
  <si>
    <t>Correlation coefficient:</t>
  </si>
  <si>
    <t>Time Taken (average):</t>
  </si>
  <si>
    <t>Spheres in image</t>
  </si>
  <si>
    <t>Time Taken (average of 4 samples per pixel):</t>
  </si>
  <si>
    <t>Threads - using mutex and lock guard</t>
  </si>
  <si>
    <t>OpenMP - static scheduling (default)</t>
  </si>
  <si>
    <t>OpenMP dynamic scheduling</t>
  </si>
  <si>
    <t>Time Standard Deviation</t>
  </si>
  <si>
    <t>Dimension - Time Correlation</t>
  </si>
  <si>
    <t>Spheres - Time Correlation</t>
  </si>
  <si>
    <t>correct</t>
  </si>
  <si>
    <t>to check</t>
  </si>
  <si>
    <t>to complete and check</t>
  </si>
  <si>
    <t>Parallelized Algorithm</t>
  </si>
  <si>
    <t>Serial</t>
  </si>
  <si>
    <t>Speedup of each technique</t>
  </si>
  <si>
    <t>Spheres</t>
  </si>
  <si>
    <t>Technique</t>
  </si>
  <si>
    <t>Threads</t>
  </si>
  <si>
    <t>OMP Static</t>
  </si>
  <si>
    <t>OMP Dynamic</t>
  </si>
  <si>
    <t>Efficiency of each technique (p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</si>
</sst>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5">
    <xf numFmtId="0" fontId="0" fillId="0" borderId="0" xfId="0"/>
    <xf numFmtId="0" fontId="9" fillId="5" borderId="10" xfId="9" applyBorder="1" applyAlignment="1"/>
    <xf numFmtId="0" fontId="9" fillId="5" borderId="4" xfId="9" applyAlignment="1"/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65" fontId="0" fillId="0" borderId="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2" xfId="0" applyBorder="1"/>
    <xf numFmtId="0" fontId="0" fillId="0" borderId="24" xfId="0" applyBorder="1"/>
    <xf numFmtId="0" fontId="0" fillId="0" borderId="24" xfId="0" applyBorder="1" applyAlignment="1"/>
    <xf numFmtId="0" fontId="0" fillId="0" borderId="25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17" xfId="0" applyNumberFormat="1" applyBorder="1"/>
    <xf numFmtId="0" fontId="16" fillId="0" borderId="23" xfId="0" applyFont="1" applyBorder="1"/>
    <xf numFmtId="0" fontId="16" fillId="0" borderId="15" xfId="0" applyFont="1" applyBorder="1"/>
    <xf numFmtId="0" fontId="19" fillId="0" borderId="14" xfId="0" applyFont="1" applyBorder="1" applyAlignment="1">
      <alignment horizontal="center" vertical="center"/>
    </xf>
    <xf numFmtId="165" fontId="16" fillId="0" borderId="23" xfId="0" applyNumberFormat="1" applyFont="1" applyBorder="1"/>
    <xf numFmtId="0" fontId="0" fillId="0" borderId="23" xfId="0" applyBorder="1"/>
    <xf numFmtId="165" fontId="0" fillId="0" borderId="15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0" fontId="16" fillId="18" borderId="12" xfId="27" applyFont="1" applyBorder="1" applyAlignment="1">
      <alignment horizontal="center" vertical="center"/>
    </xf>
    <xf numFmtId="0" fontId="0" fillId="0" borderId="22" xfId="0" applyBorder="1"/>
    <xf numFmtId="165" fontId="0" fillId="0" borderId="26" xfId="0" applyNumberFormat="1" applyBorder="1"/>
    <xf numFmtId="0" fontId="0" fillId="0" borderId="27" xfId="0" applyBorder="1"/>
    <xf numFmtId="164" fontId="0" fillId="0" borderId="24" xfId="0" applyNumberFormat="1" applyBorder="1"/>
    <xf numFmtId="0" fontId="19" fillId="0" borderId="28" xfId="0" applyFont="1" applyBorder="1" applyAlignment="1">
      <alignment horizontal="center" vertical="center"/>
    </xf>
    <xf numFmtId="0" fontId="22" fillId="29" borderId="13" xfId="38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Border="1" applyAlignment="1">
      <alignment horizontal="center" vertical="center"/>
    </xf>
    <xf numFmtId="0" fontId="22" fillId="13" borderId="22" xfId="22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18" borderId="22" xfId="27" applyFont="1" applyBorder="1" applyAlignment="1">
      <alignment horizontal="center" vertical="center"/>
    </xf>
    <xf numFmtId="0" fontId="16" fillId="18" borderId="11" xfId="27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3" fillId="0" borderId="0" xfId="0" applyFont="1" applyBorder="1"/>
    <xf numFmtId="0" fontId="14" fillId="0" borderId="17" xfId="0" applyFont="1" applyBorder="1"/>
    <xf numFmtId="0" fontId="0" fillId="0" borderId="0" xfId="0" applyBorder="1" applyAlignment="1">
      <alignment horizontal="center"/>
    </xf>
    <xf numFmtId="0" fontId="22" fillId="9" borderId="23" xfId="18" applyFont="1" applyBorder="1" applyAlignment="1">
      <alignment horizontal="center" vertical="center" wrapText="1"/>
    </xf>
    <xf numFmtId="0" fontId="22" fillId="9" borderId="24" xfId="18" applyFont="1" applyBorder="1" applyAlignment="1">
      <alignment horizontal="center" vertical="center" wrapText="1"/>
    </xf>
    <xf numFmtId="0" fontId="22" fillId="9" borderId="25" xfId="18" applyFont="1" applyBorder="1" applyAlignment="1">
      <alignment horizontal="center" vertical="center" wrapText="1"/>
    </xf>
    <xf numFmtId="0" fontId="22" fillId="13" borderId="23" xfId="22" applyFont="1" applyBorder="1" applyAlignment="1">
      <alignment horizontal="center" vertical="center"/>
    </xf>
    <xf numFmtId="0" fontId="22" fillId="13" borderId="24" xfId="22" applyFont="1" applyBorder="1" applyAlignment="1">
      <alignment horizontal="center" vertical="center"/>
    </xf>
    <xf numFmtId="0" fontId="22" fillId="13" borderId="25" xfId="22" applyFont="1" applyBorder="1" applyAlignment="1">
      <alignment horizontal="center" vertical="center"/>
    </xf>
    <xf numFmtId="0" fontId="22" fillId="29" borderId="23" xfId="38" applyFont="1" applyBorder="1" applyAlignment="1">
      <alignment horizontal="center" vertical="center"/>
    </xf>
    <xf numFmtId="0" fontId="22" fillId="29" borderId="24" xfId="38" applyFont="1" applyBorder="1" applyAlignment="1">
      <alignment horizontal="center" vertical="center"/>
    </xf>
    <xf numFmtId="0" fontId="22" fillId="29" borderId="25" xfId="38" applyFont="1" applyBorder="1" applyAlignment="1">
      <alignment horizontal="center" vertical="center"/>
    </xf>
    <xf numFmtId="0" fontId="16" fillId="18" borderId="14" xfId="27" applyFont="1" applyBorder="1" applyAlignment="1">
      <alignment horizontal="center" vertical="center"/>
    </xf>
    <xf numFmtId="0" fontId="16" fillId="18" borderId="17" xfId="27" applyFont="1" applyBorder="1" applyAlignment="1">
      <alignment horizontal="center" vertical="center"/>
    </xf>
    <xf numFmtId="0" fontId="16" fillId="18" borderId="19" xfId="27" applyFont="1" applyBorder="1" applyAlignment="1">
      <alignment horizontal="center" vertical="center"/>
    </xf>
    <xf numFmtId="0" fontId="18" fillId="5" borderId="11" xfId="9" applyFont="1" applyBorder="1" applyAlignment="1">
      <alignment horizontal="center"/>
    </xf>
    <xf numFmtId="0" fontId="18" fillId="5" borderId="12" xfId="9" applyFont="1" applyBorder="1" applyAlignment="1">
      <alignment horizontal="center"/>
    </xf>
    <xf numFmtId="0" fontId="18" fillId="5" borderId="13" xfId="9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7" fillId="0" borderId="25" xfId="0" applyFont="1" applyBorder="1"/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1" fillId="0" borderId="31" xfId="0" applyFont="1" applyBorder="1"/>
    <xf numFmtId="0" fontId="21" fillId="0" borderId="32" xfId="0" applyFont="1" applyBorder="1"/>
    <xf numFmtId="0" fontId="21" fillId="0" borderId="26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5" xfId="0" applyFont="1" applyBorder="1"/>
    <xf numFmtId="0" fontId="27" fillId="0" borderId="22" xfId="0" applyFont="1" applyBorder="1"/>
    <xf numFmtId="165" fontId="27" fillId="0" borderId="29" xfId="0" applyNumberFormat="1" applyFont="1" applyBorder="1"/>
    <xf numFmtId="165" fontId="27" fillId="0" borderId="30" xfId="0" applyNumberFormat="1" applyFont="1" applyBorder="1"/>
    <xf numFmtId="0" fontId="26" fillId="0" borderId="0" xfId="0" applyFont="1" applyBorder="1" applyAlignment="1">
      <alignment vertical="center"/>
    </xf>
    <xf numFmtId="165" fontId="27" fillId="0" borderId="36" xfId="0" applyNumberFormat="1" applyFont="1" applyBorder="1"/>
    <xf numFmtId="0" fontId="21" fillId="0" borderId="0" xfId="0" applyFont="1" applyBorder="1" applyAlignment="1">
      <alignment horizontal="center"/>
    </xf>
    <xf numFmtId="165" fontId="27" fillId="0" borderId="0" xfId="0" applyNumberFormat="1" applyFont="1" applyBorder="1"/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8" fillId="0" borderId="22" xfId="0" applyFont="1" applyBorder="1" applyAlignment="1"/>
    <xf numFmtId="0" fontId="21" fillId="0" borderId="22" xfId="0" applyFont="1" applyBorder="1" applyAlignment="1">
      <alignment horizontal="center"/>
    </xf>
    <xf numFmtId="165" fontId="27" fillId="0" borderId="37" xfId="0" applyNumberFormat="1" applyFont="1" applyBorder="1"/>
    <xf numFmtId="165" fontId="27" fillId="0" borderId="21" xfId="0" applyNumberFormat="1" applyFont="1" applyBorder="1"/>
    <xf numFmtId="0" fontId="28" fillId="0" borderId="0" xfId="0" applyFont="1" applyBorder="1" applyAlignment="1"/>
    <xf numFmtId="0" fontId="25" fillId="0" borderId="18" xfId="0" applyFont="1" applyBorder="1" applyAlignment="1">
      <alignment vertical="center"/>
    </xf>
    <xf numFmtId="0" fontId="28" fillId="0" borderId="18" xfId="0" applyFont="1" applyBorder="1" applyAlignment="1"/>
    <xf numFmtId="0" fontId="21" fillId="0" borderId="18" xfId="0" applyFont="1" applyBorder="1" applyAlignment="1">
      <alignment horizontal="center"/>
    </xf>
    <xf numFmtId="165" fontId="27" fillId="0" borderId="18" xfId="0" applyNumberFormat="1" applyFont="1" applyBorder="1"/>
    <xf numFmtId="0" fontId="21" fillId="0" borderId="0" xfId="0" applyFont="1" applyBorder="1"/>
    <xf numFmtId="0" fontId="28" fillId="0" borderId="0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(Games Lab) - no technique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806591848687288E-2"/>
                  <c:y val="5.3388789704992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F1E-4F5B-B923-6CE6D35EB17A}"/>
                </c:ext>
              </c:extLst>
            </c:dLbl>
            <c:dLbl>
              <c:idx val="1"/>
              <c:layout>
                <c:manualLayout>
                  <c:x val="4.1745726849710618E-2"/>
                  <c:y val="-8.6571376309806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F1E-4F5B-B923-6CE6D35EB17A}"/>
                </c:ext>
              </c:extLst>
            </c:dLbl>
            <c:dLbl>
              <c:idx val="2"/>
              <c:layout>
                <c:manualLayout>
                  <c:x val="2.7374684606066183E-2"/>
                  <c:y val="-0.106508742084910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1E-4F5B-B923-6CE6D35EB17A}"/>
                </c:ext>
              </c:extLst>
            </c:dLbl>
            <c:dLbl>
              <c:idx val="3"/>
              <c:layout>
                <c:manualLayout>
                  <c:x val="4.2826036394063252E-2"/>
                  <c:y val="-5.2414199039714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1E-4F5B-B923-6CE6D35EB17A}"/>
                </c:ext>
              </c:extLst>
            </c:dLbl>
            <c:dLbl>
              <c:idx val="4"/>
              <c:layout>
                <c:manualLayout>
                  <c:x val="-4.466778074286388E-3"/>
                  <c:y val="2.7149321266968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1E-4F5B-B923-6CE6D35EB17A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1E-4F5B-B923-6CE6D35EB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Results'!$E$7:$E$10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Results'!$F$7:$F$10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E-4F5B-B923-6CE6D35EB17A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814034847860597E-3"/>
                  <c:y val="-7.424582715310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F1E-4F5B-B923-6CE6D35EB17A}"/>
                </c:ext>
              </c:extLst>
            </c:dLbl>
            <c:dLbl>
              <c:idx val="1"/>
              <c:layout>
                <c:manualLayout>
                  <c:x val="-5.3491488597781869E-2"/>
                  <c:y val="-9.1381438532139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14-49A5-8B80-9AD8F948F704}"/>
                </c:ext>
              </c:extLst>
            </c:dLbl>
            <c:dLbl>
              <c:idx val="2"/>
              <c:layout>
                <c:manualLayout>
                  <c:x val="-5.890997228864886E-2"/>
                  <c:y val="-8.1615380152364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F1E-4F5B-B923-6CE6D35EB17A}"/>
                </c:ext>
              </c:extLst>
            </c:dLbl>
            <c:dLbl>
              <c:idx val="3"/>
              <c:layout>
                <c:manualLayout>
                  <c:x val="-4.656077682929527E-2"/>
                  <c:y val="0.1364216556216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14-49A5-8B80-9AD8F948F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Results'!$E$17:$E$20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Results'!$F$17:$F$20</c:f>
              <c:numCache>
                <c:formatCode>0.000</c:formatCode>
                <c:ptCount val="4"/>
                <c:pt idx="0">
                  <c:v>12.635136421111602</c:v>
                </c:pt>
                <c:pt idx="1">
                  <c:v>50.223104184341693</c:v>
                </c:pt>
                <c:pt idx="2">
                  <c:v>200.03899284851599</c:v>
                </c:pt>
                <c:pt idx="3">
                  <c:v>798.994304383447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1E-4F5B-B923-6CE6D35EB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8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Talen(s)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(Home</a:t>
            </a:r>
            <a:r>
              <a:rPr lang="en-US" sz="1400" b="0" i="0" u="none" strike="noStrike" baseline="0">
                <a:effectLst/>
              </a:rPr>
              <a:t>) - no technique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Results'!$C$7:$C$15</c:f>
              <c:strCache>
                <c:ptCount val="9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084875045676632E-2"/>
                  <c:y val="6.0398905832973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18A-4DA7-AB26-6902648D13BD}"/>
                </c:ext>
              </c:extLst>
            </c:dLbl>
            <c:dLbl>
              <c:idx val="1"/>
              <c:layout>
                <c:manualLayout>
                  <c:x val="2.8998638445896709E-2"/>
                  <c:y val="-2.5945933973443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18A-4DA7-AB26-6902648D13BD}"/>
                </c:ext>
              </c:extLst>
            </c:dLbl>
            <c:dLbl>
              <c:idx val="2"/>
              <c:layout>
                <c:manualLayout>
                  <c:x val="4.4956694923662555E-2"/>
                  <c:y val="-5.30766249155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18A-4DA7-AB26-6902648D13BD}"/>
                </c:ext>
              </c:extLst>
            </c:dLbl>
            <c:dLbl>
              <c:idx val="3"/>
              <c:layout>
                <c:manualLayout>
                  <c:x val="-6.9848671478268485E-3"/>
                  <c:y val="-8.33699901436371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8A-4DA7-AB26-6902648D13BD}"/>
                </c:ext>
              </c:extLst>
            </c:dLbl>
            <c:dLbl>
              <c:idx val="4"/>
              <c:layout>
                <c:manualLayout>
                  <c:x val="-2.9009173004306251E-3"/>
                  <c:y val="3.60225158190629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8A-4DA7-AB26-6902648D13B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8A-4DA7-AB26-6902648D13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8A-4DA7-AB26-6902648D13BD}"/>
            </c:ext>
          </c:extLst>
        </c:ser>
        <c:ser>
          <c:idx val="1"/>
          <c:order val="1"/>
          <c:tx>
            <c:strRef>
              <c:f>'Table of Results'!$C$17:$C$25</c:f>
              <c:strCache>
                <c:ptCount val="9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6484306268494774E-2"/>
                  <c:y val="-4.89365095185887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8A-4DA7-AB26-6902648D13BD}"/>
                </c:ext>
              </c:extLst>
            </c:dLbl>
            <c:dLbl>
              <c:idx val="1"/>
              <c:layout>
                <c:manualLayout>
                  <c:x val="-7.1034778918505015E-2"/>
                  <c:y val="-5.2524004119738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8A-4DA7-AB26-6902648D13BD}"/>
                </c:ext>
              </c:extLst>
            </c:dLbl>
            <c:dLbl>
              <c:idx val="2"/>
              <c:layout>
                <c:manualLayout>
                  <c:x val="-8.0797863224641459E-3"/>
                  <c:y val="-0.151958979811067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8A-4DA7-AB26-6902648D13BD}"/>
                </c:ext>
              </c:extLst>
            </c:dLbl>
            <c:dLbl>
              <c:idx val="3"/>
              <c:layout>
                <c:manualLayout>
                  <c:x val="-8.707291387317824E-2"/>
                  <c:y val="-2.1076004739913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D64-4C7D-A042-1D2321B60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Results'!$E$22:$E$25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Results'!$F$22:$F$25</c:f>
              <c:numCache>
                <c:formatCode>0.000</c:formatCode>
                <c:ptCount val="4"/>
                <c:pt idx="0">
                  <c:v>24.9713633638627</c:v>
                </c:pt>
                <c:pt idx="1">
                  <c:v>98.978180721446705</c:v>
                </c:pt>
                <c:pt idx="2">
                  <c:v>393.90090141474298</c:v>
                </c:pt>
                <c:pt idx="3">
                  <c:v>1575.09808487288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8A-4DA7-AB26-6902648D13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</c:valAx>
      <c:valAx>
        <c:axId val="443786440"/>
        <c:scaling>
          <c:orientation val="minMax"/>
          <c:max val="15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Graphs!$B$75:$B$78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Graphs!$D$75:$D$78</c:f>
              <c:numCache>
                <c:formatCode>0.000</c:formatCode>
                <c:ptCount val="4"/>
                <c:pt idx="0">
                  <c:v>1.9036000000000002</c:v>
                </c:pt>
                <c:pt idx="1">
                  <c:v>7.5342000000000011</c:v>
                </c:pt>
                <c:pt idx="2">
                  <c:v>30.170799999999996</c:v>
                </c:pt>
                <c:pt idx="3">
                  <c:v>121.39770000000001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6-4F89-8DA4-5A278BBE4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Correlation: image dimension - time</a:t>
            </a:r>
            <a:r>
              <a:rPr lang="en-US" baseline="0"/>
              <a:t> taken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Graphs!$O$74:$O$77</c:f>
              <c:numCache>
                <c:formatCode>General</c:formatCode>
                <c:ptCount val="4"/>
                <c:pt idx="0">
                  <c:v>128</c:v>
                </c:pt>
                <c:pt idx="1">
                  <c:v>400</c:v>
                </c:pt>
                <c:pt idx="2">
                  <c:v>700</c:v>
                </c:pt>
                <c:pt idx="3">
                  <c:v>1024</c:v>
                </c:pt>
              </c:numCache>
            </c:numRef>
          </c:xVal>
          <c:yVal>
            <c:numRef>
              <c:f>Graphs!$P$74:$P$77</c:f>
              <c:numCache>
                <c:formatCode>0.000</c:formatCode>
                <c:ptCount val="4"/>
                <c:pt idx="0" formatCode="General">
                  <c:v>0.2072</c:v>
                </c:pt>
                <c:pt idx="1">
                  <c:v>1.9102193816795552</c:v>
                </c:pt>
                <c:pt idx="2" formatCode="General">
                  <c:v>6.0108000000000006</c:v>
                </c:pt>
                <c:pt idx="3">
                  <c:v>12.661588794233001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9-4860-A1B6-DEF0C98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04488"/>
        <c:axId val="431197480"/>
      </c:scatterChart>
      <c:valAx>
        <c:axId val="435004488"/>
        <c:scaling>
          <c:orientation val="minMax"/>
          <c:max val="11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dimension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7480"/>
        <c:crosses val="autoZero"/>
        <c:crossBetween val="midCat"/>
      </c:valAx>
      <c:valAx>
        <c:axId val="431197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 based on number of spheres (Home) </a:t>
            </a:r>
            <a:r>
              <a:rPr lang="en-US" sz="1400" b="0" i="0" u="none" strike="noStrike" baseline="0">
                <a:effectLst/>
              </a:rPr>
              <a:t>- no technique</a:t>
            </a:r>
            <a:endParaRPr lang="en-US"/>
          </a:p>
        </c:rich>
      </c:tx>
      <c:layout>
        <c:manualLayout>
          <c:xMode val="edge"/>
          <c:yMode val="edge"/>
          <c:x val="0.19781142145335487"/>
          <c:y val="3.3819873836097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6379008679164E-2"/>
          <c:y val="0.11188536953242835"/>
          <c:w val="0.90050823483537168"/>
          <c:h val="0.68516312157812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of Results'!$B$7:$B$25</c:f>
              <c:strCache>
                <c:ptCount val="19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852821751086559E-2"/>
                  <c:y val="4.684799645945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613-4EF7-854D-256A989DF85D}"/>
                </c:ext>
              </c:extLst>
            </c:dLbl>
            <c:dLbl>
              <c:idx val="1"/>
              <c:layout>
                <c:manualLayout>
                  <c:x val="-6.9592496500031603E-2"/>
                  <c:y val="5.1136476792859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613-4EF7-854D-256A989DF85D}"/>
                </c:ext>
              </c:extLst>
            </c:dLbl>
            <c:dLbl>
              <c:idx val="2"/>
              <c:layout>
                <c:manualLayout>
                  <c:x val="1.4238490587431876E-3"/>
                  <c:y val="6.3732689151560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613-4EF7-854D-256A989DF85D}"/>
                </c:ext>
              </c:extLst>
            </c:dLbl>
            <c:dLbl>
              <c:idx val="3"/>
              <c:layout>
                <c:manualLayout>
                  <c:x val="-3.3457019501929149E-2"/>
                  <c:y val="0.1129495702868543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613-4EF7-854D-256A989DF85D}"/>
                </c:ext>
              </c:extLst>
            </c:dLbl>
            <c:dLbl>
              <c:idx val="4"/>
              <c:layout>
                <c:manualLayout>
                  <c:x val="-5.4574431437224132E-2"/>
                  <c:y val="-6.4539448096938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13-4EF7-854D-256A989DF85D}"/>
                </c:ext>
              </c:extLst>
            </c:dLbl>
            <c:dLbl>
              <c:idx val="5"/>
              <c:layout>
                <c:manualLayout>
                  <c:x val="1.5658640647513149E-3"/>
                  <c:y val="4.22322775263951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Results'!$E$12:$E$15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Results'!$F$12:$F$15</c:f>
              <c:numCache>
                <c:formatCode>0.000</c:formatCode>
                <c:ptCount val="4"/>
                <c:pt idx="0">
                  <c:v>4.0701393387029601</c:v>
                </c:pt>
                <c:pt idx="1">
                  <c:v>15.215205091057802</c:v>
                </c:pt>
                <c:pt idx="2">
                  <c:v>60.189705538715103</c:v>
                </c:pt>
                <c:pt idx="3">
                  <c:v>241.43599664240304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3-4EF7-854D-256A989DF85D}"/>
            </c:ext>
          </c:extLst>
        </c:ser>
        <c:ser>
          <c:idx val="1"/>
          <c:order val="1"/>
          <c:tx>
            <c:strRef>
              <c:f>'Table of Results'!$B$27:$B$35</c:f>
              <c:strCache>
                <c:ptCount val="9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512337356882164E-2"/>
                  <c:y val="-4.3688801194932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613-4EF7-854D-256A989DF85D}"/>
                </c:ext>
              </c:extLst>
            </c:dLbl>
            <c:dLbl>
              <c:idx val="1"/>
              <c:layout>
                <c:manualLayout>
                  <c:x val="3.6229478825152657E-2"/>
                  <c:y val="2.302925249097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613-4EF7-854D-256A989DF85D}"/>
                </c:ext>
              </c:extLst>
            </c:dLbl>
            <c:dLbl>
              <c:idx val="2"/>
              <c:layout>
                <c:manualLayout>
                  <c:x val="4.0441269820875238E-2"/>
                  <c:y val="2.1739413720825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613-4EF7-854D-256A989DF85D}"/>
                </c:ext>
              </c:extLst>
            </c:dLbl>
            <c:dLbl>
              <c:idx val="3"/>
              <c:layout>
                <c:manualLayout>
                  <c:x val="-6.2002645791569017E-3"/>
                  <c:y val="-2.9727021827189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613-4EF7-854D-256A989DF85D}"/>
                </c:ext>
              </c:extLst>
            </c:dLbl>
            <c:dLbl>
              <c:idx val="4"/>
              <c:layout>
                <c:manualLayout>
                  <c:x val="-3.07222529504208E-2"/>
                  <c:y val="-9.906098694184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Results'!$E$32:$E$35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Results'!$F$32:$F$35</c:f>
              <c:numCache>
                <c:formatCode>0.000</c:formatCode>
                <c:ptCount val="4"/>
                <c:pt idx="0">
                  <c:v>4.4463999999999997</c:v>
                </c:pt>
                <c:pt idx="1">
                  <c:v>17.508199999999999</c:v>
                </c:pt>
                <c:pt idx="2">
                  <c:v>69.066000000000003</c:v>
                </c:pt>
                <c:pt idx="3">
                  <c:v>275.53980000000001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13-4EF7-854D-256A989DF85D}"/>
            </c:ext>
          </c:extLst>
        </c:ser>
        <c:ser>
          <c:idx val="2"/>
          <c:order val="2"/>
          <c:tx>
            <c:strRef>
              <c:f>'Table of Results'!$B$37:$B$45</c:f>
              <c:strCache>
                <c:ptCount val="9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339317619089427E-3"/>
                  <c:y val="-0.134398200224971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613-4EF7-854D-256A989DF85D}"/>
                </c:ext>
              </c:extLst>
            </c:dLbl>
            <c:dLbl>
              <c:idx val="1"/>
              <c:layout>
                <c:manualLayout>
                  <c:x val="1.3015120455101439E-2"/>
                  <c:y val="-0.11418884114895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613-4EF7-854D-256A989DF85D}"/>
                </c:ext>
              </c:extLst>
            </c:dLbl>
            <c:dLbl>
              <c:idx val="2"/>
              <c:layout>
                <c:manualLayout>
                  <c:x val="-8.2123755049830632E-2"/>
                  <c:y val="-6.9658423844560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C613-4EF7-854D-256A989DF85D}"/>
                </c:ext>
              </c:extLst>
            </c:dLbl>
            <c:dLbl>
              <c:idx val="3"/>
              <c:layout>
                <c:manualLayout>
                  <c:x val="-6.8638029179983254E-2"/>
                  <c:y val="-2.8909992808276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613-4EF7-854D-256A989DF85D}"/>
                </c:ext>
              </c:extLst>
            </c:dLbl>
            <c:dLbl>
              <c:idx val="4"/>
              <c:layout>
                <c:manualLayout>
                  <c:x val="-2.4727303987499279E-2"/>
                  <c:y val="-6.06108242680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13-4EF7-854D-256A989D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 of Results'!$E$42:$E$45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'Table of Results'!$F$42:$F$45</c:f>
              <c:numCache>
                <c:formatCode>0.000</c:formatCode>
                <c:ptCount val="4"/>
                <c:pt idx="0">
                  <c:v>4.8384</c:v>
                </c:pt>
                <c:pt idx="1">
                  <c:v>19.282600000000002</c:v>
                </c:pt>
                <c:pt idx="2">
                  <c:v>76.274600000000007</c:v>
                </c:pt>
                <c:pt idx="3">
                  <c:v>305.23559999999998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13-4EF7-854D-256A989D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86112"/>
        <c:axId val="443786440"/>
      </c:scatterChart>
      <c:valAx>
        <c:axId val="443786112"/>
        <c:scaling>
          <c:logBase val="4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per pixel</a:t>
                </a:r>
              </a:p>
            </c:rich>
          </c:tx>
          <c:layout>
            <c:manualLayout>
              <c:xMode val="edge"/>
              <c:yMode val="edge"/>
              <c:x val="0.46374206649550848"/>
              <c:y val="0.8495949706508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440"/>
        <c:crosses val="autoZero"/>
        <c:crossBetween val="midCat"/>
        <c:majorUnit val="4"/>
      </c:valAx>
      <c:valAx>
        <c:axId val="443786440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611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Correlation:</a:t>
            </a:r>
            <a:r>
              <a:rPr lang="en-GB" baseline="0"/>
              <a:t> sample per pixel - time taken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Graphs!$R$50:$R$54</c:f>
              <c:numCache>
                <c:formatCode>0.000</c:formatCode>
                <c:ptCount val="5"/>
                <c:pt idx="0">
                  <c:v>1.9036000000000002</c:v>
                </c:pt>
                <c:pt idx="1">
                  <c:v>2.1366000000000001</c:v>
                </c:pt>
                <c:pt idx="2">
                  <c:v>2.3975999999999997</c:v>
                </c:pt>
                <c:pt idx="3">
                  <c:v>2.847</c:v>
                </c:pt>
                <c:pt idx="4">
                  <c:v>3.0651999999999999</c:v>
                </c:pt>
              </c:numCache>
            </c:numRef>
          </c:xVal>
          <c:yVal>
            <c:numRef>
              <c:f>Graphs!$P$50:$P$54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E-4190-A473-2FBB783EF5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0674456"/>
        <c:axId val="510678392"/>
      </c:scatterChart>
      <c:valAx>
        <c:axId val="510674456"/>
        <c:scaling>
          <c:orientation val="minMax"/>
          <c:max val="3.1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8392"/>
        <c:crosses val="autoZero"/>
        <c:crossBetween val="midCat"/>
      </c:valAx>
      <c:valAx>
        <c:axId val="5106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Spheres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7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400x400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39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Results'!$F$50,'Table of Results'!$F$70,'Table of Results'!$F$80)</c:f>
              <c:numCache>
                <c:formatCode>0.000</c:formatCode>
                <c:ptCount val="3"/>
                <c:pt idx="0">
                  <c:v>34.023800000000008</c:v>
                </c:pt>
                <c:pt idx="1">
                  <c:v>37.331200000000003</c:v>
                </c:pt>
                <c:pt idx="2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8-418F-B394-0A92ADB02B04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39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Results'!$F$90,'Table of Results'!$F$110,'Table of Results'!$F$120)</c:f>
              <c:numCache>
                <c:formatCode>0.000</c:formatCode>
                <c:ptCount val="3"/>
                <c:pt idx="0">
                  <c:v>34.550699999999992</c:v>
                </c:pt>
                <c:pt idx="1">
                  <c:v>39.399777777777786</c:v>
                </c:pt>
                <c:pt idx="2">
                  <c:v>41.912666666666667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8-418F-B394-0A92ADB02B04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39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Results'!$F$130,'Table of Results'!$F$150,'Table of Results'!$F$160)</c:f>
              <c:numCache>
                <c:formatCode>0.000</c:formatCode>
                <c:ptCount val="3"/>
                <c:pt idx="0">
                  <c:v>33.372499999999995</c:v>
                </c:pt>
                <c:pt idx="1">
                  <c:v>36.317333333333337</c:v>
                </c:pt>
                <c:pt idx="2">
                  <c:v>38.804700000000004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8-418F-B394-0A92ADB02B04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39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('Table of Results'!$F$10,'Table of Results'!$F$30,'Table of Results'!$F$40)</c:f>
              <c:numCache>
                <c:formatCode>0.000</c:formatCode>
                <c:ptCount val="3"/>
                <c:pt idx="0">
                  <c:v>121.39770000000001</c:v>
                </c:pt>
                <c:pt idx="1">
                  <c:v>134.31809999999999</c:v>
                </c:pt>
                <c:pt idx="2">
                  <c:v>152.084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8-418F-B394-0A92ADB02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Deviation of time taken per Sample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76667769322777E-2"/>
          <c:y val="0.106325832064763"/>
          <c:w val="0.75771466309583269"/>
          <c:h val="0.818552231690602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Results'!$E$7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Results'!$G$7</c:f>
              <c:numCache>
                <c:formatCode>0.000</c:formatCode>
                <c:ptCount val="1"/>
                <c:pt idx="0">
                  <c:v>1.1740528097151337E-2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B-41FA-B6F7-A6C4FD4B7FF7}"/>
            </c:ext>
          </c:extLst>
        </c:ser>
        <c:ser>
          <c:idx val="1"/>
          <c:order val="1"/>
          <c:tx>
            <c:strRef>
              <c:f>'Table of Results'!$E$8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Results'!$G$8</c:f>
              <c:numCache>
                <c:formatCode>0.000</c:formatCode>
                <c:ptCount val="1"/>
                <c:pt idx="0">
                  <c:v>6.8475981190487548E-2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B-41FA-B6F7-A6C4FD4B7FF7}"/>
            </c:ext>
          </c:extLst>
        </c:ser>
        <c:ser>
          <c:idx val="2"/>
          <c:order val="2"/>
          <c:tx>
            <c:strRef>
              <c:f>'Table of Results'!$E$9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Results'!$G$9</c:f>
              <c:numCache>
                <c:formatCode>0.000</c:formatCode>
                <c:ptCount val="1"/>
                <c:pt idx="0">
                  <c:v>0.33870217005505071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B-41FA-B6F7-A6C4FD4B7FF7}"/>
            </c:ext>
          </c:extLst>
        </c:ser>
        <c:ser>
          <c:idx val="3"/>
          <c:order val="3"/>
          <c:tx>
            <c:strRef>
              <c:f>'Table of Results'!$E$10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of Results'!$G$10</c:f>
              <c:numCache>
                <c:formatCode>0.000</c:formatCode>
                <c:ptCount val="1"/>
                <c:pt idx="0">
                  <c:v>0.50215914807957163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B-41FA-B6F7-A6C4FD4B7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772040"/>
        <c:axId val="561771712"/>
      </c:barChart>
      <c:catAx>
        <c:axId val="561772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Sample</a:t>
                </a:r>
                <a:r>
                  <a:rPr lang="en-GB" sz="1050" baseline="0"/>
                  <a:t> per pixel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43236286660326684"/>
              <c:y val="0.94712251229294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1771712"/>
        <c:crosses val="autoZero"/>
        <c:auto val="1"/>
        <c:lblAlgn val="ctr"/>
        <c:lblOffset val="100"/>
        <c:noMultiLvlLbl val="0"/>
      </c:catAx>
      <c:valAx>
        <c:axId val="5617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Standard</a:t>
                </a:r>
                <a:r>
                  <a:rPr lang="en-GB" sz="1050" baseline="0"/>
                  <a:t> Deviation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8.9607958127447679E-3"/>
              <c:y val="0.39529373949253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89929829442659"/>
          <c:y val="0.26864234081473815"/>
          <c:w val="0.10017911008008387"/>
          <c:h val="0.33683837962486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Different techniques on a 1024x1024 image with 256 samples per pixel (Games Lab)</a:t>
            </a:r>
          </a:p>
        </c:rich>
      </c:tx>
      <c:layout>
        <c:manualLayout>
          <c:xMode val="edge"/>
          <c:yMode val="edge"/>
          <c:x val="0.21983037991664001"/>
          <c:y val="2.191380695799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5653300769459"/>
          <c:y val="0.10757487835680267"/>
          <c:w val="0.6284307357646568"/>
          <c:h val="0.72779445470252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of Results'!$A$47:$A$85</c:f>
              <c:strCache>
                <c:ptCount val="1"/>
                <c:pt idx="0">
                  <c:v>Threads - using mutex and lock guard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Results'!$F$60</c:f>
              <c:numCache>
                <c:formatCode>0.000</c:formatCode>
                <c:ptCount val="1"/>
                <c:pt idx="0">
                  <c:v>222.3997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2-4E81-AEC5-107A846E37BA}"/>
            </c:ext>
          </c:extLst>
        </c:ser>
        <c:ser>
          <c:idx val="1"/>
          <c:order val="1"/>
          <c:tx>
            <c:strRef>
              <c:f>'Table of Results'!$A$87:$A$125</c:f>
              <c:strCache>
                <c:ptCount val="1"/>
                <c:pt idx="0">
                  <c:v>OpenMP - static scheduling (default)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Results'!$F$100</c:f>
              <c:numCache>
                <c:formatCode>0.000</c:formatCode>
                <c:ptCount val="1"/>
                <c:pt idx="0">
                  <c:v>236.15079999999998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E81-AEC5-107A846E37BA}"/>
            </c:ext>
          </c:extLst>
        </c:ser>
        <c:ser>
          <c:idx val="2"/>
          <c:order val="2"/>
          <c:tx>
            <c:strRef>
              <c:f>'Table of Results'!$A$127:$A$165</c:f>
              <c:strCache>
                <c:ptCount val="1"/>
                <c:pt idx="0">
                  <c:v>OpenMP dynamic scheduling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Results'!$F$140</c:f>
              <c:numCache>
                <c:formatCode>0.000</c:formatCode>
                <c:ptCount val="1"/>
                <c:pt idx="0">
                  <c:v>218.06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2-4E81-AEC5-107A846E37BA}"/>
            </c:ext>
          </c:extLst>
        </c:ser>
        <c:ser>
          <c:idx val="3"/>
          <c:order val="3"/>
          <c:tx>
            <c:strRef>
              <c:f>'Table of Results'!$A$7:$A$45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Graphs!$P$50:$P$52</c:f>
              <c:numCache>
                <c:formatCode>General</c:formatCode>
                <c:ptCount val="3"/>
                <c:pt idx="0">
                  <c:v>9</c:v>
                </c:pt>
                <c:pt idx="1">
                  <c:v>14</c:v>
                </c:pt>
                <c:pt idx="2">
                  <c:v>20</c:v>
                </c:pt>
              </c:numCache>
            </c:numRef>
          </c:cat>
          <c:val>
            <c:numRef>
              <c:f>'Table of Results'!$F$20</c:f>
              <c:numCache>
                <c:formatCode>0.000</c:formatCode>
                <c:ptCount val="1"/>
                <c:pt idx="0">
                  <c:v>798.994304383447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E81-AEC5-107A846E3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060304"/>
        <c:axId val="560065552"/>
      </c:barChart>
      <c:catAx>
        <c:axId val="5600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Spheres number</a:t>
                </a:r>
              </a:p>
            </c:rich>
          </c:tx>
          <c:layout>
            <c:manualLayout>
              <c:xMode val="edge"/>
              <c:yMode val="edge"/>
              <c:x val="0.36783896385775261"/>
              <c:y val="0.8995358931765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5552"/>
        <c:crosses val="autoZero"/>
        <c:auto val="0"/>
        <c:lblAlgn val="ctr"/>
        <c:lblOffset val="100"/>
        <c:noMultiLvlLbl val="0"/>
      </c:catAx>
      <c:valAx>
        <c:axId val="560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Time</a:t>
                </a:r>
                <a:r>
                  <a:rPr lang="en-GB" sz="1400" baseline="0"/>
                  <a:t> taken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0011493763348823E-2"/>
              <c:y val="0.39607756659424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72761315434145"/>
          <c:y val="0.26056379221362752"/>
          <c:w val="0.22922859191743253"/>
          <c:h val="0.36048315975700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21167</xdr:colOff>
      <xdr:row>4</xdr:row>
      <xdr:rowOff>74084</xdr:rowOff>
    </xdr:from>
    <xdr:to>
      <xdr:col>13</xdr:col>
      <xdr:colOff>185828</xdr:colOff>
      <xdr:row>28</xdr:row>
      <xdr:rowOff>17826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4</xdr:row>
      <xdr:rowOff>83608</xdr:rowOff>
    </xdr:from>
    <xdr:to>
      <xdr:col>25</xdr:col>
      <xdr:colOff>381000</xdr:colOff>
      <xdr:row>28</xdr:row>
      <xdr:rowOff>26458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375731</xdr:colOff>
      <xdr:row>70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55</xdr:row>
      <xdr:rowOff>171451</xdr:rowOff>
    </xdr:from>
    <xdr:to>
      <xdr:col>18</xdr:col>
      <xdr:colOff>180975</xdr:colOff>
      <xdr:row>70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13</xdr:col>
      <xdr:colOff>228600</xdr:colOff>
      <xdr:row>51</xdr:row>
      <xdr:rowOff>66675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22</xdr:col>
      <xdr:colOff>375731</xdr:colOff>
      <xdr:row>45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63499</xdr:colOff>
      <xdr:row>111</xdr:row>
      <xdr:rowOff>162982</xdr:rowOff>
    </xdr:from>
    <xdr:to>
      <xdr:col>15</xdr:col>
      <xdr:colOff>317500</xdr:colOff>
      <xdr:row>142</xdr:row>
      <xdr:rowOff>52915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608540</xdr:colOff>
      <xdr:row>82</xdr:row>
      <xdr:rowOff>4233</xdr:rowOff>
    </xdr:from>
    <xdr:to>
      <xdr:col>11</xdr:col>
      <xdr:colOff>582082</xdr:colOff>
      <xdr:row>105</xdr:row>
      <xdr:rowOff>52917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63499</xdr:colOff>
      <xdr:row>144</xdr:row>
      <xdr:rowOff>162982</xdr:rowOff>
    </xdr:from>
    <xdr:to>
      <xdr:col>15</xdr:col>
      <xdr:colOff>317500</xdr:colOff>
      <xdr:row>175</xdr:row>
      <xdr:rowOff>52915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A94" zoomScaleNormal="100" workbookViewId="0">
      <selection activeCell="L16" sqref="L16"/>
    </sheetView>
  </sheetViews>
  <sheetFormatPr defaultRowHeight="15" x14ac:dyDescent="0.25"/>
  <cols>
    <col min="1" max="1" width="10.85546875" style="20" bestFit="1" customWidth="1"/>
    <col min="2" max="2" width="9.140625" style="20"/>
    <col min="3" max="3" width="11.42578125" bestFit="1" customWidth="1"/>
    <col min="4" max="4" width="17" bestFit="1" customWidth="1"/>
    <col min="5" max="5" width="16" bestFit="1" customWidth="1"/>
    <col min="6" max="6" width="9.5703125" bestFit="1" customWidth="1"/>
    <col min="7" max="7" width="10" bestFit="1" customWidth="1"/>
    <col min="8" max="8" width="9.7109375" bestFit="1" customWidth="1"/>
    <col min="9" max="9" width="11.140625" customWidth="1"/>
    <col min="10" max="11" width="9.85546875" customWidth="1"/>
    <col min="12" max="12" width="10" customWidth="1"/>
    <col min="13" max="13" width="9.5703125" customWidth="1"/>
    <col min="14" max="15" width="9.5703125" bestFit="1" customWidth="1"/>
    <col min="16" max="16" width="10.5703125" customWidth="1"/>
    <col min="17" max="17" width="23.42578125" bestFit="1" customWidth="1"/>
  </cols>
  <sheetData>
    <row r="1" spans="1:19" s="2" customFormat="1" ht="27" thickBot="1" x14ac:dyDescent="0.45">
      <c r="A1" s="73" t="s">
        <v>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5"/>
      <c r="R1" s="1"/>
    </row>
    <row r="5" spans="1:19" ht="19.5" thickBot="1" x14ac:dyDescent="0.35">
      <c r="F5" s="76" t="s">
        <v>17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</row>
    <row r="6" spans="1:19" s="27" customFormat="1" ht="15.75" thickBot="1" x14ac:dyDescent="0.3">
      <c r="A6" s="25" t="s">
        <v>18</v>
      </c>
      <c r="B6" s="26" t="s">
        <v>5</v>
      </c>
      <c r="C6" s="26" t="s">
        <v>1</v>
      </c>
      <c r="D6" s="26" t="s">
        <v>4</v>
      </c>
      <c r="E6" s="35" t="s">
        <v>0</v>
      </c>
      <c r="F6" s="36" t="s">
        <v>6</v>
      </c>
      <c r="G6" s="36" t="s">
        <v>7</v>
      </c>
      <c r="H6" s="36" t="s">
        <v>8</v>
      </c>
      <c r="I6" s="36" t="s">
        <v>9</v>
      </c>
      <c r="J6" s="36" t="s">
        <v>10</v>
      </c>
      <c r="K6" s="36" t="s">
        <v>11</v>
      </c>
      <c r="L6" s="36" t="s">
        <v>12</v>
      </c>
      <c r="M6" s="36" t="s">
        <v>13</v>
      </c>
      <c r="N6" s="36" t="s">
        <v>14</v>
      </c>
      <c r="O6" s="36" t="s">
        <v>15</v>
      </c>
      <c r="P6" s="37" t="s">
        <v>20</v>
      </c>
      <c r="Q6" s="38" t="s">
        <v>30</v>
      </c>
    </row>
    <row r="7" spans="1:19" ht="15" customHeight="1" x14ac:dyDescent="0.25">
      <c r="A7" s="61" t="s">
        <v>19</v>
      </c>
      <c r="B7" s="64">
        <v>9</v>
      </c>
      <c r="C7" s="67">
        <v>400</v>
      </c>
      <c r="D7" s="70" t="s">
        <v>3</v>
      </c>
      <c r="E7" s="39">
        <v>4</v>
      </c>
      <c r="F7" s="8">
        <v>1.9219999999999999</v>
      </c>
      <c r="G7" s="9">
        <v>1.9039999999999999</v>
      </c>
      <c r="H7" s="9">
        <v>1.883</v>
      </c>
      <c r="I7" s="9">
        <v>1.8839999999999999</v>
      </c>
      <c r="J7" s="9">
        <v>1.9</v>
      </c>
      <c r="K7" s="9">
        <v>1.91</v>
      </c>
      <c r="L7" s="9">
        <v>1.9119999999999999</v>
      </c>
      <c r="M7" s="9">
        <v>1.901</v>
      </c>
      <c r="N7" s="9">
        <v>1.913</v>
      </c>
      <c r="O7" s="10">
        <v>1.907</v>
      </c>
      <c r="P7" s="31">
        <f>AVERAGE(F7:O7)</f>
        <v>1.9036000000000002</v>
      </c>
      <c r="Q7" s="31">
        <f>_xlfn.STDEV.P(F7:O7)</f>
        <v>1.1740528097151337E-2</v>
      </c>
    </row>
    <row r="8" spans="1:19" x14ac:dyDescent="0.25">
      <c r="A8" s="62"/>
      <c r="B8" s="65"/>
      <c r="C8" s="68"/>
      <c r="D8" s="71"/>
      <c r="E8" s="28">
        <v>16</v>
      </c>
      <c r="F8" s="11">
        <v>7.67</v>
      </c>
      <c r="G8" s="12">
        <v>7.54</v>
      </c>
      <c r="H8" s="12">
        <v>7.4980000000000002</v>
      </c>
      <c r="I8" s="12">
        <v>7.5289999999999999</v>
      </c>
      <c r="J8" s="12">
        <v>7.4690000000000003</v>
      </c>
      <c r="K8" s="12">
        <v>7.4939999999999998</v>
      </c>
      <c r="L8" s="12">
        <v>7.5010000000000003</v>
      </c>
      <c r="M8" s="12">
        <v>7.4349999999999996</v>
      </c>
      <c r="N8" s="12">
        <v>7.5830000000000002</v>
      </c>
      <c r="O8" s="13">
        <v>7.6230000000000002</v>
      </c>
      <c r="P8" s="32">
        <f>AVERAGE(F8:O8)</f>
        <v>7.5342000000000011</v>
      </c>
      <c r="Q8" s="32">
        <f>_xlfn.STDEV.P(F8:O8)</f>
        <v>6.8475981190487548E-2</v>
      </c>
      <c r="S8" t="s">
        <v>33</v>
      </c>
    </row>
    <row r="9" spans="1:19" x14ac:dyDescent="0.25">
      <c r="A9" s="62"/>
      <c r="B9" s="65"/>
      <c r="C9" s="68"/>
      <c r="D9" s="71"/>
      <c r="E9" s="28">
        <v>64</v>
      </c>
      <c r="F9" s="11">
        <v>30.478999999999999</v>
      </c>
      <c r="G9" s="12">
        <v>30.087</v>
      </c>
      <c r="H9" s="12">
        <v>30.969000000000001</v>
      </c>
      <c r="I9" s="12">
        <v>29.923999999999999</v>
      </c>
      <c r="J9" s="12">
        <v>30.196999999999999</v>
      </c>
      <c r="K9" s="12">
        <v>29.99</v>
      </c>
      <c r="L9" s="12">
        <v>29.873999999999999</v>
      </c>
      <c r="M9" s="12">
        <v>29.710999999999999</v>
      </c>
      <c r="N9" s="12">
        <v>30.187999999999999</v>
      </c>
      <c r="O9" s="13">
        <v>30.289000000000001</v>
      </c>
      <c r="P9" s="32">
        <f>AVERAGE(F9:O9)</f>
        <v>30.170799999999996</v>
      </c>
      <c r="Q9" s="32">
        <f>_xlfn.STDEV.P(F9:O9)</f>
        <v>0.33870217005505071</v>
      </c>
    </row>
    <row r="10" spans="1:19" ht="15.75" thickBot="1" x14ac:dyDescent="0.3">
      <c r="A10" s="62"/>
      <c r="B10" s="65"/>
      <c r="C10" s="68"/>
      <c r="D10" s="72"/>
      <c r="E10" s="30">
        <v>256</v>
      </c>
      <c r="F10" s="15">
        <v>121.21299999999999</v>
      </c>
      <c r="G10" s="16">
        <v>121.408</v>
      </c>
      <c r="H10" s="16">
        <v>121.369</v>
      </c>
      <c r="I10" s="16">
        <v>120.901</v>
      </c>
      <c r="J10" s="16">
        <v>121.73099999999999</v>
      </c>
      <c r="K10" s="16">
        <v>122.43300000000001</v>
      </c>
      <c r="L10" s="16">
        <v>122.066</v>
      </c>
      <c r="M10" s="16">
        <v>120.879</v>
      </c>
      <c r="N10" s="16">
        <v>121.045</v>
      </c>
      <c r="O10" s="17">
        <v>120.932</v>
      </c>
      <c r="P10" s="33">
        <f>AVERAGE(F10:O10)</f>
        <v>121.39770000000001</v>
      </c>
      <c r="Q10" s="33">
        <f>_xlfn.STDEV.P(F10:O10)</f>
        <v>0.50215914807957163</v>
      </c>
    </row>
    <row r="11" spans="1:19" ht="15.75" thickBot="1" x14ac:dyDescent="0.3">
      <c r="A11" s="62"/>
      <c r="B11" s="65"/>
      <c r="C11" s="68"/>
      <c r="D11" s="4"/>
      <c r="E11" s="28"/>
      <c r="P11" s="11"/>
      <c r="Q11" s="32"/>
    </row>
    <row r="12" spans="1:19" x14ac:dyDescent="0.25">
      <c r="A12" s="62"/>
      <c r="B12" s="65"/>
      <c r="C12" s="68"/>
      <c r="D12" s="70" t="s">
        <v>16</v>
      </c>
      <c r="E12" s="39">
        <v>4</v>
      </c>
      <c r="F12" s="9">
        <v>4.3860000000000001</v>
      </c>
      <c r="G12" s="9">
        <v>4.2889999999999997</v>
      </c>
      <c r="H12" s="40">
        <v>4.2772580725565996</v>
      </c>
      <c r="I12" s="9">
        <v>3.7869999999999999</v>
      </c>
      <c r="J12" s="9">
        <v>3.7869999999999999</v>
      </c>
      <c r="K12" s="9">
        <v>3.7890000000000001</v>
      </c>
      <c r="L12" s="40">
        <v>4.2432912833473004</v>
      </c>
      <c r="M12" s="40">
        <v>3.8644682250862998</v>
      </c>
      <c r="N12" s="40">
        <v>3.9859495550487001</v>
      </c>
      <c r="O12" s="40">
        <v>4.2924262509907001</v>
      </c>
      <c r="P12" s="41">
        <f>AVERAGE(F12:O12)</f>
        <v>4.0701393387029601</v>
      </c>
      <c r="Q12" s="31">
        <f>_xlfn.STDEV.P(F12:O12)</f>
        <v>0.23637318128263937</v>
      </c>
    </row>
    <row r="13" spans="1:19" x14ac:dyDescent="0.25">
      <c r="A13" s="62"/>
      <c r="B13" s="65"/>
      <c r="C13" s="68"/>
      <c r="D13" s="71"/>
      <c r="E13" s="28">
        <v>16</v>
      </c>
      <c r="F13" s="12">
        <v>15.29</v>
      </c>
      <c r="G13" s="12">
        <v>15.073</v>
      </c>
      <c r="H13" s="12">
        <v>15.066000000000001</v>
      </c>
      <c r="I13" s="12">
        <v>15.153</v>
      </c>
      <c r="J13" s="12">
        <v>15.055999999999999</v>
      </c>
      <c r="K13" s="12">
        <v>15.032999999999999</v>
      </c>
      <c r="L13" s="14">
        <v>15.617681729246</v>
      </c>
      <c r="M13" s="14">
        <v>15.152188009453001</v>
      </c>
      <c r="N13" s="14">
        <v>15.657560968386001</v>
      </c>
      <c r="O13" s="14">
        <v>15.053620203493001</v>
      </c>
      <c r="P13" s="34">
        <f>AVERAGE(F13:O13)</f>
        <v>15.215205091057802</v>
      </c>
      <c r="Q13" s="32">
        <f>_xlfn.STDEV.P(F13:O13)</f>
        <v>0.2232129364667291</v>
      </c>
      <c r="S13" t="s">
        <v>33</v>
      </c>
    </row>
    <row r="14" spans="1:19" x14ac:dyDescent="0.25">
      <c r="A14" s="62"/>
      <c r="B14" s="65"/>
      <c r="C14" s="68"/>
      <c r="D14" s="71"/>
      <c r="E14" s="28">
        <v>64</v>
      </c>
      <c r="F14" s="12">
        <v>60.110999999999997</v>
      </c>
      <c r="G14" s="12">
        <v>60.298000000000002</v>
      </c>
      <c r="H14" s="12">
        <v>60.223999999999997</v>
      </c>
      <c r="I14" s="12">
        <v>60.115000000000002</v>
      </c>
      <c r="J14" s="12">
        <v>60.183999999999997</v>
      </c>
      <c r="K14" s="12">
        <v>60.082000000000001</v>
      </c>
      <c r="L14" s="14">
        <v>60.167137782117997</v>
      </c>
      <c r="M14" s="14">
        <v>60.236412640334002</v>
      </c>
      <c r="N14" s="14">
        <v>60.137656988764</v>
      </c>
      <c r="O14" s="14">
        <v>60.341847975935003</v>
      </c>
      <c r="P14" s="34">
        <f>AVERAGE(F14:O14)</f>
        <v>60.189705538715103</v>
      </c>
      <c r="Q14" s="32">
        <f>_xlfn.STDEV.P(F14:O14)</f>
        <v>8.0535424339593667E-2</v>
      </c>
    </row>
    <row r="15" spans="1:19" ht="15.75" thickBot="1" x14ac:dyDescent="0.3">
      <c r="A15" s="62"/>
      <c r="B15" s="65"/>
      <c r="C15" s="69"/>
      <c r="D15" s="72"/>
      <c r="E15" s="30">
        <v>256</v>
      </c>
      <c r="F15" s="16">
        <v>242.75810000000001</v>
      </c>
      <c r="G15" s="16">
        <v>241.41800000000001</v>
      </c>
      <c r="H15" s="16">
        <v>241.13399999999999</v>
      </c>
      <c r="I15" s="16">
        <v>240.869</v>
      </c>
      <c r="J15" s="16">
        <v>241.42</v>
      </c>
      <c r="K15" s="16">
        <v>240.59200000000001</v>
      </c>
      <c r="L15" s="42">
        <v>242.55634376303999</v>
      </c>
      <c r="M15" s="42">
        <v>240.96544424621999</v>
      </c>
      <c r="N15" s="42">
        <v>241.87729561134</v>
      </c>
      <c r="O15" s="42">
        <v>240.76978280342999</v>
      </c>
      <c r="P15" s="43">
        <f>AVERAGE(F15:O15)</f>
        <v>241.43599664240304</v>
      </c>
      <c r="Q15" s="33">
        <f>_xlfn.STDEV.P(F15:O15)</f>
        <v>0.70630994926299306</v>
      </c>
    </row>
    <row r="16" spans="1:19" ht="16.5" thickBot="1" x14ac:dyDescent="0.3">
      <c r="A16" s="62"/>
      <c r="B16" s="65"/>
      <c r="C16" s="21"/>
      <c r="D16" s="4"/>
      <c r="E16" s="28"/>
      <c r="P16" s="11"/>
      <c r="Q16" s="32"/>
    </row>
    <row r="17" spans="1:19" x14ac:dyDescent="0.25">
      <c r="A17" s="62"/>
      <c r="B17" s="65"/>
      <c r="C17" s="67">
        <v>1024</v>
      </c>
      <c r="D17" s="70" t="s">
        <v>3</v>
      </c>
      <c r="E17" s="39">
        <v>4</v>
      </c>
      <c r="F17" s="9">
        <v>12.592000000000001</v>
      </c>
      <c r="G17" s="40">
        <v>12.650447564319</v>
      </c>
      <c r="H17" s="40">
        <v>12.624502694347999</v>
      </c>
      <c r="I17" s="9">
        <v>12.613</v>
      </c>
      <c r="J17" s="40">
        <v>12.647748077929</v>
      </c>
      <c r="K17" s="40">
        <v>12.7146439334</v>
      </c>
      <c r="L17" s="40">
        <v>12.656531199045</v>
      </c>
      <c r="M17" s="40">
        <v>12.615971972438</v>
      </c>
      <c r="N17" s="40">
        <v>12.616419842403999</v>
      </c>
      <c r="O17" s="40">
        <v>12.620098927233</v>
      </c>
      <c r="P17" s="41">
        <f>AVERAGE(F17:O17)</f>
        <v>12.635136421111602</v>
      </c>
      <c r="Q17" s="31">
        <f>_xlfn.STDEV.P(F17:O17)</f>
        <v>3.2527260523393241E-2</v>
      </c>
    </row>
    <row r="18" spans="1:19" x14ac:dyDescent="0.25">
      <c r="A18" s="62"/>
      <c r="B18" s="65"/>
      <c r="C18" s="68"/>
      <c r="D18" s="71"/>
      <c r="E18" s="28">
        <v>16</v>
      </c>
      <c r="F18" s="12">
        <v>50.320999999999998</v>
      </c>
      <c r="G18" s="12">
        <v>50.225000000000001</v>
      </c>
      <c r="H18" s="12">
        <v>50.591000000000001</v>
      </c>
      <c r="I18" s="12">
        <v>49.552999999999997</v>
      </c>
      <c r="J18" s="14">
        <v>50.547789003136998</v>
      </c>
      <c r="K18" s="14">
        <v>50.570895323967001</v>
      </c>
      <c r="L18" s="14">
        <v>49.598543162570998</v>
      </c>
      <c r="M18" s="14">
        <v>50.566192360289001</v>
      </c>
      <c r="N18" s="14">
        <v>50.049301561173998</v>
      </c>
      <c r="O18" s="14">
        <v>50.208320432279002</v>
      </c>
      <c r="P18" s="34">
        <f>AVERAGE(F18:O18)</f>
        <v>50.223104184341693</v>
      </c>
      <c r="Q18" s="32">
        <f>_xlfn.STDEV.P(F18:O18)</f>
        <v>0.36858715655658647</v>
      </c>
    </row>
    <row r="19" spans="1:19" x14ac:dyDescent="0.25">
      <c r="A19" s="62"/>
      <c r="B19" s="65"/>
      <c r="C19" s="68"/>
      <c r="D19" s="71"/>
      <c r="E19" s="28">
        <v>64</v>
      </c>
      <c r="F19" s="12">
        <v>200.578</v>
      </c>
      <c r="G19" s="12">
        <v>200.011</v>
      </c>
      <c r="H19" s="12">
        <v>201.447</v>
      </c>
      <c r="I19" s="12">
        <v>198.67</v>
      </c>
      <c r="J19" s="14">
        <v>200.02292356140001</v>
      </c>
      <c r="K19" s="14">
        <v>200.31389728708001</v>
      </c>
      <c r="L19" s="14">
        <v>200.23530415921999</v>
      </c>
      <c r="M19" s="14">
        <v>200.18193283613999</v>
      </c>
      <c r="N19" s="14">
        <v>199.11553749711999</v>
      </c>
      <c r="O19" s="14">
        <v>199.81433314419999</v>
      </c>
      <c r="P19" s="34">
        <f>AVERAGE(F19:O19)</f>
        <v>200.03899284851599</v>
      </c>
      <c r="Q19" s="32">
        <f>_xlfn.STDEV.P(F19:O19)</f>
        <v>0.72013750622399775</v>
      </c>
      <c r="S19" t="s">
        <v>33</v>
      </c>
    </row>
    <row r="20" spans="1:19" ht="15.75" thickBot="1" x14ac:dyDescent="0.3">
      <c r="A20" s="62"/>
      <c r="B20" s="65"/>
      <c r="C20" s="68"/>
      <c r="D20" s="72"/>
      <c r="E20" s="30">
        <v>256</v>
      </c>
      <c r="F20" s="16">
        <v>801.55399999999997</v>
      </c>
      <c r="G20" s="16">
        <v>793.75300000000004</v>
      </c>
      <c r="H20" s="16">
        <v>804.23800000000006</v>
      </c>
      <c r="I20" s="16">
        <v>796.40599999999995</v>
      </c>
      <c r="J20" s="42">
        <v>795.61370595860001</v>
      </c>
      <c r="K20" s="42">
        <v>798.77758577332997</v>
      </c>
      <c r="L20" s="42">
        <v>797.60890411202001</v>
      </c>
      <c r="M20" s="42">
        <v>800.94561514924999</v>
      </c>
      <c r="N20" s="42">
        <v>799.83727041818997</v>
      </c>
      <c r="O20" s="42">
        <v>801.20896242308004</v>
      </c>
      <c r="P20" s="43">
        <f>AVERAGE(F20:O20)</f>
        <v>798.994304383447</v>
      </c>
      <c r="Q20" s="33">
        <f>_xlfn.STDEV.P(F20:O20)</f>
        <v>3.0172278475592287</v>
      </c>
    </row>
    <row r="21" spans="1:19" ht="15.75" thickBot="1" x14ac:dyDescent="0.3">
      <c r="A21" s="62"/>
      <c r="B21" s="65"/>
      <c r="C21" s="68"/>
      <c r="D21" s="4"/>
      <c r="E21" s="28"/>
      <c r="P21" s="11"/>
      <c r="Q21" s="32"/>
    </row>
    <row r="22" spans="1:19" x14ac:dyDescent="0.25">
      <c r="A22" s="62"/>
      <c r="B22" s="65"/>
      <c r="C22" s="68"/>
      <c r="D22" s="70" t="s">
        <v>16</v>
      </c>
      <c r="E22" s="39">
        <v>4</v>
      </c>
      <c r="F22" s="9">
        <v>24.71</v>
      </c>
      <c r="G22" s="9">
        <v>24.783000000000001</v>
      </c>
      <c r="H22" s="9">
        <v>25.228999999999999</v>
      </c>
      <c r="I22" s="9">
        <v>24.725999999999999</v>
      </c>
      <c r="J22" s="9">
        <v>24.719000000000001</v>
      </c>
      <c r="K22" s="40">
        <v>25.134616172998001</v>
      </c>
      <c r="L22" s="40">
        <v>25.060343042622002</v>
      </c>
      <c r="M22" s="40">
        <v>25.292921303490999</v>
      </c>
      <c r="N22" s="40">
        <v>24.96121290992</v>
      </c>
      <c r="O22" s="40">
        <v>25.097540209596001</v>
      </c>
      <c r="P22" s="41">
        <f>AVERAGE(F22:O22)</f>
        <v>24.9713633638627</v>
      </c>
      <c r="Q22" s="31">
        <f>_xlfn.STDEV.P(F22:O22)</f>
        <v>0.21167206911084846</v>
      </c>
    </row>
    <row r="23" spans="1:19" x14ac:dyDescent="0.25">
      <c r="A23" s="62"/>
      <c r="B23" s="65"/>
      <c r="C23" s="68"/>
      <c r="D23" s="71"/>
      <c r="E23" s="28">
        <v>16</v>
      </c>
      <c r="F23" s="12">
        <v>98.409000000000006</v>
      </c>
      <c r="G23" s="12">
        <v>98.489000000000004</v>
      </c>
      <c r="H23" s="12">
        <v>100.03400000000001</v>
      </c>
      <c r="I23" s="12">
        <v>98.617999999999995</v>
      </c>
      <c r="J23" s="12">
        <v>98.588999999999999</v>
      </c>
      <c r="K23" s="14">
        <v>99.370505884229004</v>
      </c>
      <c r="L23" s="14">
        <v>98.524973977716996</v>
      </c>
      <c r="M23" s="14">
        <v>99.534192664098001</v>
      </c>
      <c r="N23" s="14">
        <v>99.252374652075005</v>
      </c>
      <c r="O23" s="14">
        <v>98.960760036348006</v>
      </c>
      <c r="P23" s="34">
        <f>AVERAGE(F23:O23)</f>
        <v>98.978180721446705</v>
      </c>
      <c r="Q23" s="32">
        <f>_xlfn.STDEV.P(F23:O23)</f>
        <v>0.51991932692120413</v>
      </c>
    </row>
    <row r="24" spans="1:19" x14ac:dyDescent="0.25">
      <c r="A24" s="62"/>
      <c r="B24" s="65"/>
      <c r="C24" s="68"/>
      <c r="D24" s="71"/>
      <c r="E24" s="28">
        <v>64</v>
      </c>
      <c r="F24" s="12">
        <v>393.56200000000001</v>
      </c>
      <c r="G24" s="12">
        <v>393.39400000000001</v>
      </c>
      <c r="H24" s="12">
        <v>394.62200000000001</v>
      </c>
      <c r="I24" s="12">
        <v>393.916</v>
      </c>
      <c r="J24" s="12">
        <v>393.84300000000002</v>
      </c>
      <c r="K24" s="14">
        <v>394.50546464592998</v>
      </c>
      <c r="L24" s="14">
        <v>394.01314976485997</v>
      </c>
      <c r="M24" s="14">
        <v>393.43872518418999</v>
      </c>
      <c r="N24" s="14">
        <v>394.04051264720999</v>
      </c>
      <c r="O24" s="14">
        <v>393.67416190524</v>
      </c>
      <c r="P24" s="34">
        <f>AVERAGE(F24:O24)</f>
        <v>393.90090141474298</v>
      </c>
      <c r="Q24" s="32">
        <f>_xlfn.STDEV.P(F24:O24)</f>
        <v>0.39471157647641142</v>
      </c>
      <c r="S24" t="s">
        <v>33</v>
      </c>
    </row>
    <row r="25" spans="1:19" ht="15.75" thickBot="1" x14ac:dyDescent="0.3">
      <c r="A25" s="62"/>
      <c r="B25" s="66"/>
      <c r="C25" s="69"/>
      <c r="D25" s="72"/>
      <c r="E25" s="30">
        <v>256</v>
      </c>
      <c r="F25" s="16">
        <v>1573.05</v>
      </c>
      <c r="G25" s="16">
        <v>1577.21</v>
      </c>
      <c r="H25" s="16">
        <v>1575.69</v>
      </c>
      <c r="I25" s="16">
        <v>1574.3</v>
      </c>
      <c r="J25" s="16">
        <v>1575.21</v>
      </c>
      <c r="K25" s="42">
        <v>1573.7595276167001</v>
      </c>
      <c r="L25" s="42">
        <v>1575.7628660463999</v>
      </c>
      <c r="M25" s="42">
        <v>1576.0640430472999</v>
      </c>
      <c r="N25" s="42">
        <v>1573.9601010655001</v>
      </c>
      <c r="O25" s="42">
        <v>1575.9743109528999</v>
      </c>
      <c r="P25" s="43">
        <f>AVERAGE(F25:O25)</f>
        <v>1575.09808487288</v>
      </c>
      <c r="Q25" s="33">
        <f>_xlfn.STDEV.P(F25:O25)</f>
        <v>1.2200077519845274</v>
      </c>
    </row>
    <row r="26" spans="1:19" ht="16.5" thickBot="1" x14ac:dyDescent="0.3">
      <c r="A26" s="62"/>
      <c r="B26" s="21"/>
      <c r="C26" s="21"/>
      <c r="D26" s="3"/>
      <c r="E26" s="28"/>
      <c r="P26" s="11"/>
      <c r="Q26" s="48"/>
    </row>
    <row r="27" spans="1:19" x14ac:dyDescent="0.25">
      <c r="A27" s="62"/>
      <c r="B27" s="64">
        <v>14</v>
      </c>
      <c r="C27" s="67">
        <v>400</v>
      </c>
      <c r="D27" s="70" t="s">
        <v>3</v>
      </c>
      <c r="E27" s="39">
        <v>4</v>
      </c>
      <c r="F27" s="8">
        <v>2.198</v>
      </c>
      <c r="G27" s="9">
        <v>2.1480000000000001</v>
      </c>
      <c r="H27" s="9">
        <v>2.157</v>
      </c>
      <c r="I27" s="9">
        <v>2.1120000000000001</v>
      </c>
      <c r="J27" s="9">
        <v>2.1059999999999999</v>
      </c>
      <c r="K27" s="9">
        <v>2.1120000000000001</v>
      </c>
      <c r="L27" s="9">
        <v>2.113</v>
      </c>
      <c r="M27" s="9">
        <v>2.1040000000000001</v>
      </c>
      <c r="N27" s="9">
        <v>2.117</v>
      </c>
      <c r="O27" s="9">
        <v>2.1989999999999998</v>
      </c>
      <c r="P27" s="41">
        <f>AVERAGE(F27:O27)</f>
        <v>2.1366000000000001</v>
      </c>
      <c r="Q27" s="31">
        <f>_xlfn.STDEV.P(F27:O27)</f>
        <v>3.5157360538015325E-2</v>
      </c>
    </row>
    <row r="28" spans="1:19" x14ac:dyDescent="0.25">
      <c r="A28" s="62"/>
      <c r="B28" s="65"/>
      <c r="C28" s="68"/>
      <c r="D28" s="71"/>
      <c r="E28" s="28">
        <v>16</v>
      </c>
      <c r="F28" s="11">
        <v>8.6259999999999994</v>
      </c>
      <c r="G28" s="12">
        <v>8.532</v>
      </c>
      <c r="H28" s="12">
        <v>8.5489999999999995</v>
      </c>
      <c r="I28" s="12">
        <v>8.3710000000000004</v>
      </c>
      <c r="J28" s="12">
        <v>8.3719999999999999</v>
      </c>
      <c r="K28" s="12">
        <v>8.3810000000000002</v>
      </c>
      <c r="L28" s="12">
        <v>8.4190000000000005</v>
      </c>
      <c r="M28" s="12">
        <v>8.3670000000000009</v>
      </c>
      <c r="N28" s="12">
        <v>8.3759999999999994</v>
      </c>
      <c r="O28" s="12">
        <v>8.3670000000000009</v>
      </c>
      <c r="P28" s="34">
        <f>AVERAGE(F28:O28)</f>
        <v>8.4360000000000017</v>
      </c>
      <c r="Q28" s="32">
        <f>_xlfn.STDEV.P(F28:O28)</f>
        <v>9.1017580719331026E-2</v>
      </c>
      <c r="S28" t="s">
        <v>33</v>
      </c>
    </row>
    <row r="29" spans="1:19" x14ac:dyDescent="0.25">
      <c r="A29" s="62"/>
      <c r="B29" s="65"/>
      <c r="C29" s="68"/>
      <c r="D29" s="71"/>
      <c r="E29" s="28">
        <v>64</v>
      </c>
      <c r="F29" s="11">
        <v>33.975000000000001</v>
      </c>
      <c r="G29" s="12">
        <v>33.957999999999998</v>
      </c>
      <c r="H29" s="12">
        <v>33.988999999999997</v>
      </c>
      <c r="I29" s="12">
        <v>33.389000000000003</v>
      </c>
      <c r="J29" s="12">
        <v>33.533000000000001</v>
      </c>
      <c r="K29" s="12">
        <v>33.5</v>
      </c>
      <c r="L29" s="12">
        <v>33.436</v>
      </c>
      <c r="M29" s="12">
        <v>33.603000000000002</v>
      </c>
      <c r="N29" s="12">
        <v>33.433</v>
      </c>
      <c r="O29" s="12">
        <v>33.465000000000003</v>
      </c>
      <c r="P29" s="34">
        <f>AVERAGE(F29:O29)</f>
        <v>33.628099999999996</v>
      </c>
      <c r="Q29" s="32">
        <f>_xlfn.STDEV.P(F29:O29)</f>
        <v>0.23329014124047232</v>
      </c>
    </row>
    <row r="30" spans="1:19" ht="15.75" thickBot="1" x14ac:dyDescent="0.3">
      <c r="A30" s="62"/>
      <c r="B30" s="65"/>
      <c r="C30" s="68"/>
      <c r="D30" s="72"/>
      <c r="E30" s="30">
        <v>256</v>
      </c>
      <c r="F30" s="15">
        <v>135.93600000000001</v>
      </c>
      <c r="G30" s="16">
        <v>135.82900000000001</v>
      </c>
      <c r="H30" s="16">
        <v>134.833</v>
      </c>
      <c r="I30" s="16">
        <v>133.84700000000001</v>
      </c>
      <c r="J30" s="16">
        <v>133.83199999999999</v>
      </c>
      <c r="K30" s="16">
        <v>133.82599999999999</v>
      </c>
      <c r="L30" s="16">
        <v>133.65199999999999</v>
      </c>
      <c r="M30" s="16">
        <v>133.76</v>
      </c>
      <c r="N30" s="16">
        <v>133.86699999999999</v>
      </c>
      <c r="O30" s="16">
        <v>133.79900000000001</v>
      </c>
      <c r="P30" s="43">
        <f>AVERAGE(F30:O30)</f>
        <v>134.31809999999999</v>
      </c>
      <c r="Q30" s="33">
        <f>_xlfn.STDEV.P(F30:O30)</f>
        <v>0.8422620079286538</v>
      </c>
    </row>
    <row r="31" spans="1:19" ht="15.75" thickBot="1" x14ac:dyDescent="0.3">
      <c r="A31" s="62"/>
      <c r="B31" s="65"/>
      <c r="C31" s="68"/>
      <c r="D31" s="4"/>
      <c r="E31" s="28"/>
      <c r="P31" s="11"/>
      <c r="Q31" s="48"/>
    </row>
    <row r="32" spans="1:19" x14ac:dyDescent="0.25">
      <c r="A32" s="62"/>
      <c r="B32" s="65"/>
      <c r="C32" s="68"/>
      <c r="D32" s="70" t="s">
        <v>16</v>
      </c>
      <c r="E32" s="39">
        <v>4</v>
      </c>
      <c r="F32" s="8">
        <v>4.8620000000000001</v>
      </c>
      <c r="G32" s="9">
        <v>4.335</v>
      </c>
      <c r="H32" s="9">
        <v>4.32</v>
      </c>
      <c r="I32" s="9">
        <v>4.3250000000000002</v>
      </c>
      <c r="J32" s="9">
        <v>4.3899999999999997</v>
      </c>
      <c r="K32" s="9"/>
      <c r="L32" s="9"/>
      <c r="M32" s="9"/>
      <c r="N32" s="9"/>
      <c r="O32" s="10"/>
      <c r="P32" s="41">
        <f>AVERAGE(F32:O32)</f>
        <v>4.4463999999999997</v>
      </c>
      <c r="Q32" s="31">
        <f>_xlfn.STDEV.P(F32:O32)</f>
        <v>0.20929844719920881</v>
      </c>
    </row>
    <row r="33" spans="1:19" x14ac:dyDescent="0.25">
      <c r="A33" s="62"/>
      <c r="B33" s="65"/>
      <c r="C33" s="68"/>
      <c r="D33" s="71"/>
      <c r="E33" s="28">
        <v>16</v>
      </c>
      <c r="F33" s="11">
        <v>18.190000000000001</v>
      </c>
      <c r="G33" s="12">
        <v>17.332000000000001</v>
      </c>
      <c r="H33" s="12">
        <v>17.335999999999999</v>
      </c>
      <c r="I33" s="12">
        <v>17.378</v>
      </c>
      <c r="J33" s="12">
        <v>17.305</v>
      </c>
      <c r="K33" s="12"/>
      <c r="L33" s="12"/>
      <c r="M33" s="12"/>
      <c r="N33" s="12"/>
      <c r="O33" s="13"/>
      <c r="P33" s="34">
        <f>AVERAGE(F33:O33)</f>
        <v>17.508199999999999</v>
      </c>
      <c r="Q33" s="32">
        <f>_xlfn.STDEV.P(F33:O33)</f>
        <v>0.3416995171199404</v>
      </c>
      <c r="S33" t="s">
        <v>35</v>
      </c>
    </row>
    <row r="34" spans="1:19" x14ac:dyDescent="0.25">
      <c r="A34" s="62"/>
      <c r="B34" s="65"/>
      <c r="C34" s="68"/>
      <c r="D34" s="71"/>
      <c r="E34" s="28">
        <v>64</v>
      </c>
      <c r="F34" s="11">
        <v>69.870999999999995</v>
      </c>
      <c r="G34" s="12">
        <v>68.998000000000005</v>
      </c>
      <c r="H34" s="12">
        <v>68.789000000000001</v>
      </c>
      <c r="I34" s="12">
        <v>68.798000000000002</v>
      </c>
      <c r="J34" s="12">
        <v>68.873999999999995</v>
      </c>
      <c r="K34" s="12"/>
      <c r="L34" s="12"/>
      <c r="M34" s="12"/>
      <c r="N34" s="12"/>
      <c r="O34" s="13"/>
      <c r="P34" s="34">
        <f>AVERAGE(F34:O34)</f>
        <v>69.066000000000003</v>
      </c>
      <c r="Q34" s="32">
        <f>_xlfn.STDEV.P(F34:O34)</f>
        <v>0.40940591104672425</v>
      </c>
    </row>
    <row r="35" spans="1:19" ht="15.75" thickBot="1" x14ac:dyDescent="0.3">
      <c r="A35" s="62"/>
      <c r="B35" s="66"/>
      <c r="C35" s="69"/>
      <c r="D35" s="72"/>
      <c r="E35" s="30">
        <v>256</v>
      </c>
      <c r="F35" s="15">
        <v>275.88499999999999</v>
      </c>
      <c r="G35" s="16">
        <v>275.73599999999999</v>
      </c>
      <c r="H35" s="16">
        <v>275.38</v>
      </c>
      <c r="I35" s="16">
        <v>275.3</v>
      </c>
      <c r="J35" s="16">
        <v>275.39800000000002</v>
      </c>
      <c r="K35" s="16"/>
      <c r="L35" s="16"/>
      <c r="M35" s="16"/>
      <c r="N35" s="16"/>
      <c r="O35" s="17"/>
      <c r="P35" s="43">
        <f>AVERAGE(F35:O35)</f>
        <v>275.53980000000001</v>
      </c>
      <c r="Q35" s="33">
        <f>_xlfn.STDEV.P(F35:O35)</f>
        <v>0.22838774047657584</v>
      </c>
    </row>
    <row r="36" spans="1:19" ht="16.5" thickBot="1" x14ac:dyDescent="0.3">
      <c r="A36" s="62"/>
      <c r="B36" s="22"/>
      <c r="C36" s="22"/>
      <c r="D36" s="4"/>
      <c r="E36" s="28"/>
      <c r="P36" s="11"/>
      <c r="Q36" s="48"/>
    </row>
    <row r="37" spans="1:19" x14ac:dyDescent="0.25">
      <c r="A37" s="62"/>
      <c r="B37" s="64">
        <v>20</v>
      </c>
      <c r="C37" s="67">
        <v>400</v>
      </c>
      <c r="D37" s="70" t="s">
        <v>3</v>
      </c>
      <c r="E37" s="39">
        <v>4</v>
      </c>
      <c r="F37" s="8">
        <v>2.4300000000000002</v>
      </c>
      <c r="G37" s="9">
        <v>2.3690000000000002</v>
      </c>
      <c r="H37" s="9">
        <v>2.3730000000000002</v>
      </c>
      <c r="I37" s="9">
        <v>2.4119999999999999</v>
      </c>
      <c r="J37" s="9">
        <v>2.4039999999999999</v>
      </c>
      <c r="K37" s="9"/>
      <c r="L37" s="9"/>
      <c r="M37" s="9"/>
      <c r="N37" s="9"/>
      <c r="O37" s="9"/>
      <c r="P37" s="41">
        <f>AVERAGE(F37:O37)</f>
        <v>2.3975999999999997</v>
      </c>
      <c r="Q37" s="31">
        <f>_xlfn.STDEV.P(F37:O37)</f>
        <v>2.3328951969601993E-2</v>
      </c>
    </row>
    <row r="38" spans="1:19" x14ac:dyDescent="0.25">
      <c r="A38" s="62"/>
      <c r="B38" s="65"/>
      <c r="C38" s="68"/>
      <c r="D38" s="71"/>
      <c r="E38" s="28">
        <v>16</v>
      </c>
      <c r="F38" s="11">
        <v>9.64</v>
      </c>
      <c r="G38" s="12">
        <v>9.4009999999999998</v>
      </c>
      <c r="H38" s="12">
        <v>9.3460000000000001</v>
      </c>
      <c r="I38" s="12">
        <v>9.6630000000000003</v>
      </c>
      <c r="J38" s="12">
        <v>9.5960000000000001</v>
      </c>
      <c r="K38" s="12"/>
      <c r="L38" s="12"/>
      <c r="M38" s="12"/>
      <c r="N38" s="12"/>
      <c r="O38" s="12"/>
      <c r="P38" s="34">
        <f>AVERAGE(F38:O38)</f>
        <v>9.5291999999999994</v>
      </c>
      <c r="Q38" s="32">
        <f>_xlfn.STDEV.P(F38:O38)</f>
        <v>0.13010672542186297</v>
      </c>
      <c r="S38" t="s">
        <v>33</v>
      </c>
    </row>
    <row r="39" spans="1:19" x14ac:dyDescent="0.25">
      <c r="A39" s="62"/>
      <c r="B39" s="65"/>
      <c r="C39" s="68"/>
      <c r="D39" s="71"/>
      <c r="E39" s="28">
        <v>64</v>
      </c>
      <c r="F39" s="11">
        <v>38.087000000000003</v>
      </c>
      <c r="G39" s="12">
        <v>37.469000000000001</v>
      </c>
      <c r="H39" s="12">
        <v>37.35</v>
      </c>
      <c r="I39" s="12">
        <v>38.253</v>
      </c>
      <c r="J39" s="12">
        <v>38.353000000000002</v>
      </c>
      <c r="K39" s="12"/>
      <c r="L39" s="12"/>
      <c r="M39" s="12"/>
      <c r="N39" s="12"/>
      <c r="O39" s="12"/>
      <c r="P39" s="34">
        <f>AVERAGE(F39:O39)</f>
        <v>37.9024</v>
      </c>
      <c r="Q39" s="32">
        <f>_xlfn.STDEV.P(F39:O39)</f>
        <v>0.41304217702312196</v>
      </c>
    </row>
    <row r="40" spans="1:19" ht="15.75" thickBot="1" x14ac:dyDescent="0.3">
      <c r="A40" s="62"/>
      <c r="B40" s="65"/>
      <c r="C40" s="68"/>
      <c r="D40" s="72"/>
      <c r="E40" s="30">
        <v>256</v>
      </c>
      <c r="F40" s="15">
        <v>149.16399999999999</v>
      </c>
      <c r="G40" s="16">
        <v>154.84399999999999</v>
      </c>
      <c r="H40" s="16">
        <v>149.482</v>
      </c>
      <c r="I40" s="16">
        <v>153.23599999999999</v>
      </c>
      <c r="J40" s="16">
        <v>153.69399999999999</v>
      </c>
      <c r="K40" s="16"/>
      <c r="L40" s="16"/>
      <c r="M40" s="16"/>
      <c r="N40" s="16"/>
      <c r="O40" s="16"/>
      <c r="P40" s="43">
        <f>AVERAGE(F40:O40)</f>
        <v>152.084</v>
      </c>
      <c r="Q40" s="33">
        <f>_xlfn.STDEV.P(F40:O40)</f>
        <v>2.3166185702441386</v>
      </c>
    </row>
    <row r="41" spans="1:19" ht="15.75" thickBot="1" x14ac:dyDescent="0.3">
      <c r="A41" s="62"/>
      <c r="B41" s="65"/>
      <c r="C41" s="68"/>
      <c r="D41" s="4"/>
      <c r="E41" s="28"/>
      <c r="P41" s="11"/>
      <c r="Q41" s="48"/>
    </row>
    <row r="42" spans="1:19" x14ac:dyDescent="0.25">
      <c r="A42" s="62"/>
      <c r="B42" s="65"/>
      <c r="C42" s="68"/>
      <c r="D42" s="70" t="s">
        <v>16</v>
      </c>
      <c r="E42" s="8">
        <v>4</v>
      </c>
      <c r="F42" s="8">
        <v>4.9800000000000004</v>
      </c>
      <c r="G42" s="9">
        <v>4.79</v>
      </c>
      <c r="H42" s="9">
        <v>4.8310000000000004</v>
      </c>
      <c r="I42" s="9">
        <v>4.8140000000000001</v>
      </c>
      <c r="J42" s="9">
        <v>4.7770000000000001</v>
      </c>
      <c r="K42" s="9"/>
      <c r="L42" s="9"/>
      <c r="M42" s="9"/>
      <c r="N42" s="9"/>
      <c r="O42" s="10"/>
      <c r="P42" s="40">
        <f>AVERAGE(F42:O42)</f>
        <v>4.8384</v>
      </c>
      <c r="Q42" s="31">
        <f>_xlfn.STDEV.P(F42:O42)</f>
        <v>7.3230048477384055E-2</v>
      </c>
    </row>
    <row r="43" spans="1:19" x14ac:dyDescent="0.25">
      <c r="A43" s="62"/>
      <c r="B43" s="65"/>
      <c r="C43" s="68"/>
      <c r="D43" s="71"/>
      <c r="E43" s="11">
        <v>16</v>
      </c>
      <c r="F43" s="11">
        <v>19.036999999999999</v>
      </c>
      <c r="G43" s="12">
        <v>19.038</v>
      </c>
      <c r="H43" s="12">
        <v>19.004000000000001</v>
      </c>
      <c r="I43" s="12">
        <v>20.196000000000002</v>
      </c>
      <c r="J43" s="12">
        <v>19.138000000000002</v>
      </c>
      <c r="K43" s="12"/>
      <c r="L43" s="12"/>
      <c r="M43" s="12"/>
      <c r="N43" s="12"/>
      <c r="O43" s="13"/>
      <c r="P43" s="14">
        <f>AVERAGE(F43:O43)</f>
        <v>19.282600000000002</v>
      </c>
      <c r="Q43" s="32">
        <f>_xlfn.STDEV.P(F43:O43)</f>
        <v>0.4589063521024746</v>
      </c>
      <c r="S43" t="s">
        <v>35</v>
      </c>
    </row>
    <row r="44" spans="1:19" x14ac:dyDescent="0.25">
      <c r="A44" s="62"/>
      <c r="B44" s="65"/>
      <c r="C44" s="68"/>
      <c r="D44" s="71"/>
      <c r="E44" s="11">
        <v>64</v>
      </c>
      <c r="F44" s="11">
        <v>76.195999999999998</v>
      </c>
      <c r="G44" s="12">
        <v>76.221999999999994</v>
      </c>
      <c r="H44" s="12">
        <v>75.924000000000007</v>
      </c>
      <c r="I44" s="12">
        <v>77.031999999999996</v>
      </c>
      <c r="J44" s="12">
        <v>75.998999999999995</v>
      </c>
      <c r="K44" s="12"/>
      <c r="L44" s="12"/>
      <c r="M44" s="12"/>
      <c r="N44" s="12"/>
      <c r="O44" s="13"/>
      <c r="P44" s="14">
        <f>AVERAGE(F44:O44)</f>
        <v>76.274600000000007</v>
      </c>
      <c r="Q44" s="32">
        <f>_xlfn.STDEV.P(F44:O44)</f>
        <v>0.39534167501036205</v>
      </c>
    </row>
    <row r="45" spans="1:19" ht="15.75" thickBot="1" x14ac:dyDescent="0.3">
      <c r="A45" s="63"/>
      <c r="B45" s="66"/>
      <c r="C45" s="69"/>
      <c r="D45" s="72"/>
      <c r="E45" s="15">
        <v>256</v>
      </c>
      <c r="F45" s="15">
        <v>304.62700000000001</v>
      </c>
      <c r="G45" s="16">
        <v>304.24599999999998</v>
      </c>
      <c r="H45" s="16">
        <v>307.89600000000002</v>
      </c>
      <c r="I45" s="16">
        <v>304.79000000000002</v>
      </c>
      <c r="J45" s="16">
        <v>304.61900000000003</v>
      </c>
      <c r="K45" s="16"/>
      <c r="L45" s="16"/>
      <c r="M45" s="16"/>
      <c r="N45" s="16"/>
      <c r="O45" s="17"/>
      <c r="P45" s="42">
        <f>AVERAGE(F45:O45)</f>
        <v>305.23559999999998</v>
      </c>
      <c r="Q45" s="33">
        <f>_xlfn.STDEV.P(F45:O45)</f>
        <v>1.3421017249076208</v>
      </c>
    </row>
    <row r="46" spans="1:19" ht="16.5" thickBot="1" x14ac:dyDescent="0.3">
      <c r="A46" s="21"/>
      <c r="B46" s="21"/>
      <c r="C46" s="22"/>
      <c r="E46" s="28"/>
      <c r="P46" s="11"/>
      <c r="Q46" s="48"/>
    </row>
    <row r="47" spans="1:19" x14ac:dyDescent="0.25">
      <c r="A47" s="61" t="s">
        <v>27</v>
      </c>
      <c r="B47" s="64">
        <v>9</v>
      </c>
      <c r="C47" s="67">
        <v>400</v>
      </c>
      <c r="D47" s="70" t="s">
        <v>3</v>
      </c>
      <c r="E47" s="39">
        <v>4</v>
      </c>
      <c r="F47" s="9">
        <v>0.61</v>
      </c>
      <c r="G47" s="9">
        <v>0.54700000000000004</v>
      </c>
      <c r="H47" s="9">
        <v>0.54700000000000004</v>
      </c>
      <c r="I47" s="9">
        <v>0.54700000000000004</v>
      </c>
      <c r="J47" s="9">
        <v>0.54800000000000004</v>
      </c>
      <c r="K47" s="9">
        <v>0.54800000000000004</v>
      </c>
      <c r="L47" s="9">
        <v>0.54700000000000004</v>
      </c>
      <c r="M47" s="9">
        <v>0.54800000000000004</v>
      </c>
      <c r="N47" s="9">
        <v>0.55300000000000005</v>
      </c>
      <c r="O47" s="9">
        <v>0.54700000000000004</v>
      </c>
      <c r="P47" s="41">
        <f>AVERAGE(F47:O47)</f>
        <v>0.55420000000000003</v>
      </c>
      <c r="Q47" s="31">
        <f>_xlfn.STDEV.P(F47:O47)</f>
        <v>1.868047108613697E-2</v>
      </c>
      <c r="R47" s="9"/>
      <c r="S47" s="12"/>
    </row>
    <row r="48" spans="1:19" x14ac:dyDescent="0.25">
      <c r="A48" s="62"/>
      <c r="B48" s="65"/>
      <c r="C48" s="68"/>
      <c r="D48" s="71"/>
      <c r="E48" s="28">
        <v>16</v>
      </c>
      <c r="F48" s="12">
        <v>2.2189999999999999</v>
      </c>
      <c r="G48" s="12">
        <v>2.173</v>
      </c>
      <c r="H48" s="12">
        <v>2.1739999999999999</v>
      </c>
      <c r="I48" s="12">
        <v>2.1859999999999999</v>
      </c>
      <c r="J48" s="12">
        <v>2.2389999999999999</v>
      </c>
      <c r="K48" s="12">
        <v>2.1560000000000001</v>
      </c>
      <c r="L48" s="12">
        <v>2.1720000000000002</v>
      </c>
      <c r="M48" s="12">
        <v>2.1480000000000001</v>
      </c>
      <c r="N48" s="12">
        <v>2.1709999999999998</v>
      </c>
      <c r="O48" s="12">
        <v>2.181</v>
      </c>
      <c r="P48" s="34">
        <f>AVERAGE(F48:O48)</f>
        <v>2.1819000000000002</v>
      </c>
      <c r="Q48" s="32">
        <f>_xlfn.STDEV.P(F48:O48)</f>
        <v>2.6139816372729097E-2</v>
      </c>
      <c r="R48" s="12"/>
      <c r="S48" s="12"/>
    </row>
    <row r="49" spans="1:19" x14ac:dyDescent="0.25">
      <c r="A49" s="62"/>
      <c r="B49" s="65"/>
      <c r="C49" s="68"/>
      <c r="D49" s="71"/>
      <c r="E49" s="28">
        <v>64</v>
      </c>
      <c r="F49" s="12">
        <v>8.6639999999999997</v>
      </c>
      <c r="G49" s="12">
        <v>8.5869999999999997</v>
      </c>
      <c r="H49" s="12">
        <v>8.5939999999999994</v>
      </c>
      <c r="I49" s="12">
        <v>8.5549999999999997</v>
      </c>
      <c r="J49" s="12">
        <v>8.5649999999999995</v>
      </c>
      <c r="K49" s="12">
        <v>8.657</v>
      </c>
      <c r="L49" s="12">
        <v>8.548</v>
      </c>
      <c r="M49" s="12">
        <v>8.5950000000000006</v>
      </c>
      <c r="N49" s="12">
        <v>8.5719999999999992</v>
      </c>
      <c r="O49" s="12">
        <v>8.5459999999999994</v>
      </c>
      <c r="P49" s="34">
        <f>AVERAGE(F49:O49)</f>
        <v>8.5883000000000003</v>
      </c>
      <c r="Q49" s="32">
        <f>_xlfn.STDEV.P(F49:O49)</f>
        <v>3.9824741053772192E-2</v>
      </c>
      <c r="R49" s="12"/>
      <c r="S49" t="s">
        <v>34</v>
      </c>
    </row>
    <row r="50" spans="1:19" ht="15.75" thickBot="1" x14ac:dyDescent="0.3">
      <c r="A50" s="62"/>
      <c r="B50" s="65"/>
      <c r="C50" s="68"/>
      <c r="D50" s="72"/>
      <c r="E50" s="30">
        <v>256</v>
      </c>
      <c r="F50" s="16">
        <v>34.198</v>
      </c>
      <c r="G50" s="16">
        <v>34.002000000000002</v>
      </c>
      <c r="H50" s="16">
        <v>34.043999999999997</v>
      </c>
      <c r="I50" s="16">
        <v>33.920999999999999</v>
      </c>
      <c r="J50" s="16">
        <v>34.165999999999997</v>
      </c>
      <c r="K50" s="16">
        <v>34.030999999999999</v>
      </c>
      <c r="L50" s="16">
        <v>33.923000000000002</v>
      </c>
      <c r="M50" s="16">
        <v>33.985999999999997</v>
      </c>
      <c r="N50" s="16">
        <v>33.953000000000003</v>
      </c>
      <c r="O50" s="16">
        <v>34.014000000000003</v>
      </c>
      <c r="P50" s="43">
        <f>AVERAGE(F50:O50)</f>
        <v>34.023800000000008</v>
      </c>
      <c r="Q50" s="33">
        <f>_xlfn.STDEV.P(F50:O50)</f>
        <v>8.8751112669080645E-2</v>
      </c>
      <c r="R50" s="16"/>
      <c r="S50" s="12"/>
    </row>
    <row r="51" spans="1:19" ht="15.75" thickBot="1" x14ac:dyDescent="0.3">
      <c r="A51" s="62"/>
      <c r="B51" s="65"/>
      <c r="C51" s="68"/>
      <c r="D51" s="4"/>
      <c r="E51" s="28"/>
      <c r="P51" s="11"/>
      <c r="Q51" s="48"/>
    </row>
    <row r="52" spans="1:19" x14ac:dyDescent="0.25">
      <c r="A52" s="62"/>
      <c r="B52" s="65"/>
      <c r="C52" s="68"/>
      <c r="D52" s="70" t="s">
        <v>16</v>
      </c>
      <c r="E52" s="39">
        <v>4</v>
      </c>
      <c r="F52" s="8">
        <v>1.5449999999999999</v>
      </c>
      <c r="G52" s="9">
        <v>1.575</v>
      </c>
      <c r="H52" s="9">
        <v>1.5609999999999999</v>
      </c>
      <c r="I52" s="9">
        <v>1.5329999999999999</v>
      </c>
      <c r="J52" s="9">
        <v>1.542</v>
      </c>
      <c r="K52" s="9"/>
      <c r="L52" s="9"/>
      <c r="M52" s="9"/>
      <c r="N52" s="9"/>
      <c r="O52" s="10"/>
      <c r="P52" s="41">
        <f>AVERAGE(F52:O52)</f>
        <v>1.5512000000000001</v>
      </c>
      <c r="Q52" s="31">
        <f>_xlfn.STDEV.P(F52:O52)</f>
        <v>1.4945233353815522E-2</v>
      </c>
    </row>
    <row r="53" spans="1:19" x14ac:dyDescent="0.25">
      <c r="A53" s="62"/>
      <c r="B53" s="65"/>
      <c r="C53" s="68"/>
      <c r="D53" s="71"/>
      <c r="E53" s="28">
        <v>16</v>
      </c>
      <c r="F53" s="11">
        <v>5.9530000000000003</v>
      </c>
      <c r="G53" s="12">
        <v>5.9669999999999996</v>
      </c>
      <c r="H53" s="12">
        <v>5.9930000000000003</v>
      </c>
      <c r="I53" s="12">
        <v>5.9390000000000001</v>
      </c>
      <c r="J53" s="12">
        <v>5.9550000000000001</v>
      </c>
      <c r="K53" s="12"/>
      <c r="L53" s="12"/>
      <c r="M53" s="12"/>
      <c r="N53" s="12"/>
      <c r="O53" s="13"/>
      <c r="P53" s="34">
        <f>AVERAGE(F53:O53)</f>
        <v>5.9614000000000003</v>
      </c>
      <c r="Q53" s="32">
        <f>_xlfn.STDEV.P(F53:O53)</f>
        <v>1.8128430709799501E-2</v>
      </c>
      <c r="S53" t="s">
        <v>33</v>
      </c>
    </row>
    <row r="54" spans="1:19" x14ac:dyDescent="0.25">
      <c r="A54" s="62"/>
      <c r="B54" s="65"/>
      <c r="C54" s="68"/>
      <c r="D54" s="71"/>
      <c r="E54" s="28">
        <v>64</v>
      </c>
      <c r="F54" s="11">
        <v>24.081</v>
      </c>
      <c r="G54" s="12">
        <v>23.965</v>
      </c>
      <c r="H54" s="12">
        <v>23.696000000000002</v>
      </c>
      <c r="I54" s="12">
        <v>23.841000000000001</v>
      </c>
      <c r="J54" s="12">
        <v>23.681999999999999</v>
      </c>
      <c r="K54" s="12"/>
      <c r="L54" s="12"/>
      <c r="M54" s="12"/>
      <c r="N54" s="12"/>
      <c r="O54" s="13"/>
      <c r="P54" s="34">
        <f>AVERAGE(F54:O54)</f>
        <v>23.853000000000002</v>
      </c>
      <c r="Q54" s="32">
        <f>_xlfn.STDEV.P(F54:O54)</f>
        <v>0.15398831124471735</v>
      </c>
    </row>
    <row r="55" spans="1:19" ht="15.75" thickBot="1" x14ac:dyDescent="0.3">
      <c r="A55" s="62"/>
      <c r="B55" s="65"/>
      <c r="C55" s="69"/>
      <c r="D55" s="72"/>
      <c r="E55" s="30">
        <v>256</v>
      </c>
      <c r="F55" s="15">
        <v>95.146000000000001</v>
      </c>
      <c r="G55" s="16">
        <v>95.003</v>
      </c>
      <c r="H55" s="16">
        <v>95.677999999999997</v>
      </c>
      <c r="I55" s="16">
        <v>94.745999999999995</v>
      </c>
      <c r="J55" s="16">
        <v>94.575999999999993</v>
      </c>
      <c r="K55" s="16"/>
      <c r="L55" s="16"/>
      <c r="M55" s="16"/>
      <c r="N55" s="16"/>
      <c r="O55" s="17"/>
      <c r="P55" s="43">
        <f>AVERAGE(F55:O55)</f>
        <v>95.029799999999994</v>
      </c>
      <c r="Q55" s="33">
        <f>_xlfn.STDEV.P(F55:O55)</f>
        <v>0.37970009217802553</v>
      </c>
    </row>
    <row r="56" spans="1:19" ht="16.5" thickBot="1" x14ac:dyDescent="0.3">
      <c r="A56" s="62"/>
      <c r="B56" s="65"/>
      <c r="C56" s="22"/>
      <c r="D56" s="4"/>
      <c r="E56" s="28"/>
      <c r="P56" s="11"/>
      <c r="Q56" s="48"/>
    </row>
    <row r="57" spans="1:19" x14ac:dyDescent="0.25">
      <c r="A57" s="62"/>
      <c r="B57" s="65"/>
      <c r="C57" s="67">
        <v>1024</v>
      </c>
      <c r="D57" s="70" t="s">
        <v>3</v>
      </c>
      <c r="E57" s="39">
        <v>4</v>
      </c>
      <c r="F57" s="9">
        <v>3.5750000000000002</v>
      </c>
      <c r="G57" s="9">
        <v>3.5379999999999998</v>
      </c>
      <c r="H57" s="9">
        <v>3.5489999999999999</v>
      </c>
      <c r="I57" s="9">
        <v>3.5590000000000002</v>
      </c>
      <c r="J57" s="9">
        <v>3.6070000000000002</v>
      </c>
      <c r="K57" s="9">
        <v>3.601</v>
      </c>
      <c r="L57" s="9">
        <v>3.5609999999999999</v>
      </c>
      <c r="M57" s="9">
        <v>3.5579999999999998</v>
      </c>
      <c r="N57" s="9">
        <v>3.5529999999999999</v>
      </c>
      <c r="O57" s="9">
        <v>3.5649999999999999</v>
      </c>
      <c r="P57" s="41">
        <f>AVERAGE(F57:O57)</f>
        <v>3.5665999999999998</v>
      </c>
      <c r="Q57" s="31">
        <f>_xlfn.STDEV.P(F57:O57)</f>
        <v>2.089114645011143E-2</v>
      </c>
    </row>
    <row r="58" spans="1:19" x14ac:dyDescent="0.25">
      <c r="A58" s="62"/>
      <c r="B58" s="65"/>
      <c r="C58" s="68"/>
      <c r="D58" s="71"/>
      <c r="E58" s="28">
        <v>16</v>
      </c>
      <c r="F58" s="12">
        <v>13.999000000000001</v>
      </c>
      <c r="G58" s="12">
        <v>14.000999999999999</v>
      </c>
      <c r="H58" s="12">
        <v>13.981</v>
      </c>
      <c r="I58" s="12">
        <v>14.038</v>
      </c>
      <c r="J58" s="12">
        <v>14.028</v>
      </c>
      <c r="K58" s="12">
        <v>14.025</v>
      </c>
      <c r="L58" s="12">
        <v>13.956</v>
      </c>
      <c r="M58" s="12">
        <v>14.069000000000001</v>
      </c>
      <c r="N58" s="12">
        <v>14.073</v>
      </c>
      <c r="O58" s="12">
        <v>14.084</v>
      </c>
      <c r="P58" s="34">
        <f>AVERAGE(F58:O58)</f>
        <v>14.025400000000001</v>
      </c>
      <c r="Q58" s="32">
        <f>_xlfn.STDEV.P(F58:O58)</f>
        <v>3.9807536974799322E-2</v>
      </c>
      <c r="S58" t="s">
        <v>33</v>
      </c>
    </row>
    <row r="59" spans="1:19" x14ac:dyDescent="0.25">
      <c r="A59" s="62"/>
      <c r="B59" s="65"/>
      <c r="C59" s="68"/>
      <c r="D59" s="71"/>
      <c r="E59" s="28">
        <v>64</v>
      </c>
      <c r="F59" s="12">
        <v>56.194000000000003</v>
      </c>
      <c r="G59" s="12">
        <v>55.805999999999997</v>
      </c>
      <c r="H59" s="12">
        <v>55.765000000000001</v>
      </c>
      <c r="I59" s="12">
        <v>55.767000000000003</v>
      </c>
      <c r="J59" s="12">
        <v>56.003</v>
      </c>
      <c r="K59" s="12">
        <v>55.831000000000003</v>
      </c>
      <c r="L59" s="12">
        <v>55.771000000000001</v>
      </c>
      <c r="M59" s="12">
        <v>55.832000000000001</v>
      </c>
      <c r="N59" s="12">
        <v>56.311999999999998</v>
      </c>
      <c r="O59" s="12">
        <v>55.704000000000001</v>
      </c>
      <c r="P59" s="34">
        <f>AVERAGE(F59:O59)</f>
        <v>55.898499999999999</v>
      </c>
      <c r="Q59" s="32">
        <f>_xlfn.STDEV.P(F59:O59)</f>
        <v>0.19389649300593298</v>
      </c>
    </row>
    <row r="60" spans="1:19" ht="15.75" thickBot="1" x14ac:dyDescent="0.3">
      <c r="A60" s="62"/>
      <c r="B60" s="65"/>
      <c r="C60" s="68"/>
      <c r="D60" s="72"/>
      <c r="E60" s="30">
        <v>256</v>
      </c>
      <c r="F60" s="16">
        <v>222.36</v>
      </c>
      <c r="G60" s="16">
        <v>222.03100000000001</v>
      </c>
      <c r="H60" s="16">
        <v>222.38</v>
      </c>
      <c r="I60" s="16">
        <v>222.44200000000001</v>
      </c>
      <c r="J60" s="16">
        <v>222.32</v>
      </c>
      <c r="K60" s="16">
        <v>222.68</v>
      </c>
      <c r="L60" s="16">
        <v>222.55799999999999</v>
      </c>
      <c r="M60" s="16">
        <v>222.37299999999999</v>
      </c>
      <c r="N60" s="16">
        <v>222.48400000000001</v>
      </c>
      <c r="O60" s="16">
        <v>222.369</v>
      </c>
      <c r="P60" s="43">
        <f>AVERAGE(F60:O60)</f>
        <v>222.3997</v>
      </c>
      <c r="Q60" s="33">
        <f>_xlfn.STDEV.P(F60:O60)</f>
        <v>0.1607588566767007</v>
      </c>
    </row>
    <row r="61" spans="1:19" ht="15.75" thickBot="1" x14ac:dyDescent="0.3">
      <c r="A61" s="62"/>
      <c r="B61" s="65"/>
      <c r="C61" s="68"/>
      <c r="D61" s="4"/>
      <c r="E61" s="28"/>
      <c r="P61" s="11"/>
      <c r="Q61" s="48"/>
    </row>
    <row r="62" spans="1:19" x14ac:dyDescent="0.25">
      <c r="A62" s="62"/>
      <c r="B62" s="65"/>
      <c r="C62" s="68"/>
      <c r="D62" s="70" t="s">
        <v>16</v>
      </c>
      <c r="E62" s="8">
        <v>4</v>
      </c>
      <c r="F62" s="8">
        <v>9.7750000000000004</v>
      </c>
      <c r="G62" s="9">
        <v>9.8179999999999996</v>
      </c>
      <c r="H62" s="9">
        <v>9.7590000000000003</v>
      </c>
      <c r="I62" s="9">
        <v>9.875</v>
      </c>
      <c r="J62" s="9">
        <v>9.9260000000000002</v>
      </c>
      <c r="K62" s="9">
        <v>10.58</v>
      </c>
      <c r="L62" s="9"/>
      <c r="M62" s="9"/>
      <c r="N62" s="9"/>
      <c r="O62" s="10"/>
      <c r="P62" s="40">
        <f>AVERAGE(F62:O62)</f>
        <v>9.9555000000000007</v>
      </c>
      <c r="Q62" s="31">
        <f>_xlfn.STDEV.P(F62:O62)</f>
        <v>0.28502909208242816</v>
      </c>
    </row>
    <row r="63" spans="1:19" x14ac:dyDescent="0.25">
      <c r="A63" s="62"/>
      <c r="B63" s="65"/>
      <c r="C63" s="68"/>
      <c r="D63" s="71"/>
      <c r="E63" s="11">
        <v>16</v>
      </c>
      <c r="F63" s="11">
        <v>38.640999999999998</v>
      </c>
      <c r="G63" s="12">
        <v>38.793999999999997</v>
      </c>
      <c r="H63" s="12">
        <v>38.567999999999998</v>
      </c>
      <c r="I63" s="12">
        <v>38.643000000000001</v>
      </c>
      <c r="J63" s="12">
        <v>38.454000000000001</v>
      </c>
      <c r="K63" s="12">
        <v>39.787999999999997</v>
      </c>
      <c r="L63" s="12"/>
      <c r="M63" s="12"/>
      <c r="N63" s="12"/>
      <c r="O63" s="13"/>
      <c r="P63" s="14">
        <f>AVERAGE(F63:O63)</f>
        <v>38.814666666666675</v>
      </c>
      <c r="Q63" s="32">
        <f>_xlfn.STDEV.P(F63:O63)</f>
        <v>0.44690777074867993</v>
      </c>
      <c r="S63" t="s">
        <v>33</v>
      </c>
    </row>
    <row r="64" spans="1:19" x14ac:dyDescent="0.25">
      <c r="A64" s="62"/>
      <c r="B64" s="65"/>
      <c r="C64" s="68"/>
      <c r="D64" s="71"/>
      <c r="E64" s="11">
        <v>64</v>
      </c>
      <c r="F64" s="11">
        <v>154.143</v>
      </c>
      <c r="G64" s="12">
        <v>156.34700000000001</v>
      </c>
      <c r="H64" s="12">
        <v>155.16900000000001</v>
      </c>
      <c r="I64" s="12">
        <v>155.82400000000001</v>
      </c>
      <c r="J64" s="12">
        <v>155.95099999999999</v>
      </c>
      <c r="K64" s="12">
        <v>158.679</v>
      </c>
      <c r="L64" s="12"/>
      <c r="M64" s="12"/>
      <c r="N64" s="12"/>
      <c r="O64" s="13"/>
      <c r="P64" s="14">
        <f>AVERAGE(F64:O64)</f>
        <v>156.01883333333333</v>
      </c>
      <c r="Q64" s="32">
        <f>_xlfn.STDEV.P(F64:O64)</f>
        <v>1.382492244302135</v>
      </c>
    </row>
    <row r="65" spans="1:19" ht="15.75" thickBot="1" x14ac:dyDescent="0.3">
      <c r="A65" s="62"/>
      <c r="B65" s="66"/>
      <c r="C65" s="69"/>
      <c r="D65" s="72"/>
      <c r="E65" s="15">
        <v>256</v>
      </c>
      <c r="F65" s="15">
        <v>617.46699999999998</v>
      </c>
      <c r="G65" s="16">
        <v>626.69899999999996</v>
      </c>
      <c r="H65" s="16">
        <v>627.74199999999996</v>
      </c>
      <c r="I65" s="16">
        <v>624.89499999999998</v>
      </c>
      <c r="J65" s="16">
        <v>628.11300000000006</v>
      </c>
      <c r="K65" s="16">
        <v>630.30499999999995</v>
      </c>
      <c r="L65" s="16"/>
      <c r="M65" s="16"/>
      <c r="N65" s="16"/>
      <c r="O65" s="17"/>
      <c r="P65" s="42">
        <f>AVERAGE(F65:O65)</f>
        <v>625.87016666666671</v>
      </c>
      <c r="Q65" s="33">
        <f>_xlfn.STDEV.P(F65:O65)</f>
        <v>4.0917179121027152</v>
      </c>
    </row>
    <row r="66" spans="1:19" ht="16.5" thickBot="1" x14ac:dyDescent="0.3">
      <c r="A66" s="62"/>
      <c r="B66" s="21"/>
      <c r="C66" s="22"/>
      <c r="D66" s="3"/>
      <c r="E66" s="28"/>
      <c r="P66" s="11"/>
      <c r="Q66" s="48"/>
    </row>
    <row r="67" spans="1:19" x14ac:dyDescent="0.25">
      <c r="A67" s="62"/>
      <c r="B67" s="64">
        <v>14</v>
      </c>
      <c r="C67" s="67">
        <v>400</v>
      </c>
      <c r="D67" s="70" t="s">
        <v>3</v>
      </c>
      <c r="E67" s="39">
        <v>4</v>
      </c>
      <c r="F67" s="8">
        <v>0.69499999999999995</v>
      </c>
      <c r="G67" s="9">
        <v>0.59699999999999998</v>
      </c>
      <c r="H67" s="9">
        <v>0.60099999999999998</v>
      </c>
      <c r="I67" s="9">
        <v>0.59699999999999998</v>
      </c>
      <c r="J67" s="9">
        <v>0.60299999999999998</v>
      </c>
      <c r="K67" s="9">
        <v>0.68600000000000005</v>
      </c>
      <c r="L67" s="9">
        <v>0.60899999999999999</v>
      </c>
      <c r="M67" s="9">
        <v>0.6</v>
      </c>
      <c r="N67" s="9">
        <v>0.59799999999999998</v>
      </c>
      <c r="O67" s="9">
        <v>0.60399999999999998</v>
      </c>
      <c r="P67" s="31">
        <f>AVERAGE(F67:O67)</f>
        <v>0.61899999999999999</v>
      </c>
      <c r="Q67" s="31">
        <f>_xlfn.STDEV.P(F67:O67)</f>
        <v>3.5972211497209902E-2</v>
      </c>
    </row>
    <row r="68" spans="1:19" x14ac:dyDescent="0.25">
      <c r="A68" s="62"/>
      <c r="B68" s="65"/>
      <c r="C68" s="68"/>
      <c r="D68" s="71"/>
      <c r="E68" s="28">
        <v>16</v>
      </c>
      <c r="F68" s="11">
        <v>2.657</v>
      </c>
      <c r="G68" s="12">
        <v>2.3580000000000001</v>
      </c>
      <c r="H68" s="12">
        <v>2.3540000000000001</v>
      </c>
      <c r="I68" s="12">
        <v>2.38</v>
      </c>
      <c r="J68" s="12">
        <v>2.367</v>
      </c>
      <c r="K68" s="12">
        <v>2.5230000000000001</v>
      </c>
      <c r="L68" s="12">
        <v>2.36</v>
      </c>
      <c r="M68" s="12">
        <v>2.379</v>
      </c>
      <c r="N68" s="12">
        <v>2.367</v>
      </c>
      <c r="O68" s="12">
        <v>2.3740000000000001</v>
      </c>
      <c r="P68" s="32">
        <f>AVERAGE(F68:O68)</f>
        <v>2.4119000000000002</v>
      </c>
      <c r="Q68" s="32">
        <f>_xlfn.STDEV.P(F68:O68)</f>
        <v>9.4306362457683632E-2</v>
      </c>
      <c r="S68" t="s">
        <v>33</v>
      </c>
    </row>
    <row r="69" spans="1:19" x14ac:dyDescent="0.25">
      <c r="A69" s="62"/>
      <c r="B69" s="65"/>
      <c r="C69" s="68"/>
      <c r="D69" s="71"/>
      <c r="E69" s="28">
        <v>64</v>
      </c>
      <c r="F69" s="11">
        <v>9.3149999999999995</v>
      </c>
      <c r="G69" s="12">
        <v>9.3290000000000006</v>
      </c>
      <c r="H69" s="12">
        <v>9.3800000000000008</v>
      </c>
      <c r="I69" s="12">
        <v>9.3219999999999992</v>
      </c>
      <c r="J69" s="12">
        <v>9.3569999999999993</v>
      </c>
      <c r="K69" s="12">
        <v>9.4120000000000008</v>
      </c>
      <c r="L69" s="12">
        <v>9.3829999999999991</v>
      </c>
      <c r="M69" s="12">
        <v>9.3840000000000003</v>
      </c>
      <c r="N69" s="12">
        <v>9.359</v>
      </c>
      <c r="O69" s="12">
        <v>9.4269999999999996</v>
      </c>
      <c r="P69" s="32">
        <f>AVERAGE(F69:O69)</f>
        <v>9.3668000000000013</v>
      </c>
      <c r="Q69" s="32">
        <f>_xlfn.STDEV.P(F69:O69)</f>
        <v>3.5602808877952488E-2</v>
      </c>
    </row>
    <row r="70" spans="1:19" ht="15.75" thickBot="1" x14ac:dyDescent="0.3">
      <c r="A70" s="62"/>
      <c r="B70" s="65"/>
      <c r="C70" s="68"/>
      <c r="D70" s="72"/>
      <c r="E70" s="30">
        <v>256</v>
      </c>
      <c r="F70" s="15">
        <v>37.396999999999998</v>
      </c>
      <c r="G70" s="16">
        <v>37.356000000000002</v>
      </c>
      <c r="H70" s="16">
        <v>37.482999999999997</v>
      </c>
      <c r="I70" s="16">
        <v>37.213999999999999</v>
      </c>
      <c r="J70" s="16">
        <v>37.253999999999998</v>
      </c>
      <c r="K70" s="16">
        <v>37.265000000000001</v>
      </c>
      <c r="L70" s="16">
        <v>37.386000000000003</v>
      </c>
      <c r="M70" s="16">
        <v>37.271999999999998</v>
      </c>
      <c r="N70" s="16">
        <v>37.234999999999999</v>
      </c>
      <c r="O70" s="16">
        <v>37.450000000000003</v>
      </c>
      <c r="P70" s="33">
        <f>AVERAGE(F70:O70)</f>
        <v>37.331200000000003</v>
      </c>
      <c r="Q70" s="33">
        <f>_xlfn.STDEV.P(F70:O70)</f>
        <v>9.05215996323534E-2</v>
      </c>
    </row>
    <row r="71" spans="1:19" ht="15.75" thickBot="1" x14ac:dyDescent="0.3">
      <c r="A71" s="62"/>
      <c r="B71" s="65"/>
      <c r="C71" s="68"/>
      <c r="D71" s="4"/>
      <c r="E71" s="28"/>
      <c r="P71" s="11"/>
      <c r="Q71" s="48"/>
    </row>
    <row r="72" spans="1:19" x14ac:dyDescent="0.25">
      <c r="A72" s="62"/>
      <c r="B72" s="65"/>
      <c r="C72" s="68"/>
      <c r="D72" s="70" t="s">
        <v>16</v>
      </c>
      <c r="E72" s="39">
        <v>4</v>
      </c>
      <c r="F72" s="8">
        <v>1.948</v>
      </c>
      <c r="G72" s="9">
        <v>1.9970000000000001</v>
      </c>
      <c r="H72" s="9">
        <v>1.716</v>
      </c>
      <c r="I72" s="9">
        <v>2.0259999999999998</v>
      </c>
      <c r="J72" s="9">
        <v>1.722</v>
      </c>
      <c r="K72" s="9">
        <v>1.756</v>
      </c>
      <c r="L72" s="9">
        <v>1.71</v>
      </c>
      <c r="M72" s="9">
        <v>1.732</v>
      </c>
      <c r="N72" s="9">
        <v>1.718</v>
      </c>
      <c r="O72" s="10">
        <v>1.726</v>
      </c>
      <c r="P72" s="41">
        <f>AVERAGE(F72:O72)</f>
        <v>1.8050999999999999</v>
      </c>
      <c r="Q72" s="31">
        <f>_xlfn.STDEV.P(F72:O72)</f>
        <v>0.12309707551359618</v>
      </c>
    </row>
    <row r="73" spans="1:19" x14ac:dyDescent="0.25">
      <c r="A73" s="62"/>
      <c r="B73" s="65"/>
      <c r="C73" s="68"/>
      <c r="D73" s="71"/>
      <c r="E73" s="28">
        <v>16</v>
      </c>
      <c r="F73" s="11">
        <v>6.8440000000000003</v>
      </c>
      <c r="G73" s="12">
        <v>7.4690000000000003</v>
      </c>
      <c r="H73" s="12">
        <v>6.617</v>
      </c>
      <c r="I73" s="12">
        <v>7.6239999999999997</v>
      </c>
      <c r="J73" s="12">
        <v>6.5949999999999998</v>
      </c>
      <c r="K73" s="12">
        <v>6.7670000000000003</v>
      </c>
      <c r="L73" s="12">
        <v>6.548</v>
      </c>
      <c r="M73" s="12">
        <v>6.585</v>
      </c>
      <c r="N73" s="12">
        <v>6.5510000000000002</v>
      </c>
      <c r="O73" s="13">
        <v>6.569</v>
      </c>
      <c r="P73" s="34">
        <f>AVERAGE(F73:O73)</f>
        <v>6.8169000000000013</v>
      </c>
      <c r="Q73" s="32">
        <f>_xlfn.STDEV.P(F73:O73)</f>
        <v>0.377797683952668</v>
      </c>
      <c r="S73" t="s">
        <v>33</v>
      </c>
    </row>
    <row r="74" spans="1:19" x14ac:dyDescent="0.25">
      <c r="A74" s="62"/>
      <c r="B74" s="65"/>
      <c r="C74" s="68"/>
      <c r="D74" s="71"/>
      <c r="E74" s="28">
        <v>64</v>
      </c>
      <c r="F74" s="11">
        <v>29.125</v>
      </c>
      <c r="G74" s="12">
        <v>26.14</v>
      </c>
      <c r="H74" s="12">
        <v>26.222000000000001</v>
      </c>
      <c r="I74" s="12">
        <v>26.257000000000001</v>
      </c>
      <c r="J74" s="12">
        <v>26.128</v>
      </c>
      <c r="K74" s="12">
        <v>26.638000000000002</v>
      </c>
      <c r="L74" s="12">
        <v>26.036000000000001</v>
      </c>
      <c r="M74" s="12">
        <v>26.5</v>
      </c>
      <c r="N74" s="12">
        <v>26.105</v>
      </c>
      <c r="O74" s="13">
        <v>26.114999999999998</v>
      </c>
      <c r="P74" s="34">
        <f>AVERAGE(F74:O74)</f>
        <v>26.526600000000002</v>
      </c>
      <c r="Q74" s="32">
        <f>_xlfn.STDEV.P(F74:O74)</f>
        <v>0.8846726174127918</v>
      </c>
    </row>
    <row r="75" spans="1:19" ht="15.75" thickBot="1" x14ac:dyDescent="0.3">
      <c r="A75" s="62"/>
      <c r="B75" s="66"/>
      <c r="C75" s="69"/>
      <c r="D75" s="72"/>
      <c r="E75" s="30">
        <v>256</v>
      </c>
      <c r="F75" s="15">
        <v>106.307</v>
      </c>
      <c r="G75" s="16">
        <v>107.19</v>
      </c>
      <c r="H75" s="16">
        <v>107.723</v>
      </c>
      <c r="I75" s="16">
        <v>105.14</v>
      </c>
      <c r="J75" s="16">
        <v>104.107</v>
      </c>
      <c r="K75" s="16">
        <v>104.11199999999999</v>
      </c>
      <c r="L75" s="16">
        <v>104.279</v>
      </c>
      <c r="M75" s="16">
        <v>104.325</v>
      </c>
      <c r="N75" s="16">
        <v>104.075</v>
      </c>
      <c r="O75" s="17">
        <v>105.334</v>
      </c>
      <c r="P75" s="43">
        <f>AVERAGE(F75:O75)</f>
        <v>105.25920000000001</v>
      </c>
      <c r="Q75" s="33">
        <f>_xlfn.STDEV.P(F75:O75)</f>
        <v>1.2959734410858887</v>
      </c>
    </row>
    <row r="76" spans="1:19" ht="16.5" thickBot="1" x14ac:dyDescent="0.3">
      <c r="A76" s="62"/>
      <c r="B76" s="22"/>
      <c r="C76" s="22"/>
      <c r="D76" s="4"/>
      <c r="E76" s="28"/>
      <c r="P76" s="11"/>
      <c r="Q76" s="48"/>
    </row>
    <row r="77" spans="1:19" x14ac:dyDescent="0.25">
      <c r="A77" s="62"/>
      <c r="B77" s="64">
        <v>20</v>
      </c>
      <c r="C77" s="67">
        <v>400</v>
      </c>
      <c r="D77" s="70" t="s">
        <v>3</v>
      </c>
      <c r="E77" s="39">
        <v>4</v>
      </c>
      <c r="F77" s="8">
        <v>0.71199999999999997</v>
      </c>
      <c r="G77" s="9">
        <v>0.64100000000000001</v>
      </c>
      <c r="H77" s="9">
        <v>0.64100000000000001</v>
      </c>
      <c r="I77" s="9">
        <v>0.64</v>
      </c>
      <c r="J77" s="9">
        <v>0.64400000000000002</v>
      </c>
      <c r="K77" s="9"/>
      <c r="L77" s="9"/>
      <c r="M77" s="9"/>
      <c r="N77" s="9"/>
      <c r="O77" s="10"/>
      <c r="P77" s="41">
        <f>AVERAGE(F77:O77)</f>
        <v>0.65559999999999996</v>
      </c>
      <c r="Q77" s="31">
        <f>_xlfn.STDEV.P(F77:O77)</f>
        <v>2.8231896854444598E-2</v>
      </c>
    </row>
    <row r="78" spans="1:19" x14ac:dyDescent="0.25">
      <c r="A78" s="62"/>
      <c r="B78" s="65"/>
      <c r="C78" s="68"/>
      <c r="D78" s="71"/>
      <c r="E78" s="28">
        <v>16</v>
      </c>
      <c r="F78" s="11">
        <v>2.6549999999999998</v>
      </c>
      <c r="G78" s="12">
        <v>2.5379999999999998</v>
      </c>
      <c r="H78" s="12">
        <v>2.5430000000000001</v>
      </c>
      <c r="I78" s="12">
        <v>2.516</v>
      </c>
      <c r="J78" s="12">
        <v>2.5449999999999999</v>
      </c>
      <c r="K78" s="12"/>
      <c r="L78" s="12"/>
      <c r="M78" s="12"/>
      <c r="N78" s="12"/>
      <c r="O78" s="13"/>
      <c r="P78" s="34">
        <f>AVERAGE(F78:O78)</f>
        <v>2.5593999999999997</v>
      </c>
      <c r="Q78" s="32">
        <f>_xlfn.STDEV.P(F78:O78)</f>
        <v>4.8902351681693115E-2</v>
      </c>
      <c r="S78" t="s">
        <v>33</v>
      </c>
    </row>
    <row r="79" spans="1:19" x14ac:dyDescent="0.25">
      <c r="A79" s="62"/>
      <c r="B79" s="65"/>
      <c r="C79" s="68"/>
      <c r="D79" s="71"/>
      <c r="E79" s="28">
        <v>64</v>
      </c>
      <c r="F79" s="11">
        <v>10.045999999999999</v>
      </c>
      <c r="G79" s="12">
        <v>9.9629999999999992</v>
      </c>
      <c r="H79" s="12">
        <v>10.042999999999999</v>
      </c>
      <c r="I79" s="12">
        <v>10.053000000000001</v>
      </c>
      <c r="J79" s="12">
        <v>10.252000000000001</v>
      </c>
      <c r="K79" s="12"/>
      <c r="L79" s="12"/>
      <c r="M79" s="12"/>
      <c r="N79" s="12"/>
      <c r="O79" s="13"/>
      <c r="P79" s="34">
        <f>AVERAGE(F79:O79)</f>
        <v>10.071400000000001</v>
      </c>
      <c r="Q79" s="32">
        <f>_xlfn.STDEV.P(F79:O79)</f>
        <v>9.6080383013391932E-2</v>
      </c>
    </row>
    <row r="80" spans="1:19" ht="15.75" thickBot="1" x14ac:dyDescent="0.3">
      <c r="A80" s="62"/>
      <c r="B80" s="65"/>
      <c r="C80" s="68"/>
      <c r="D80" s="72"/>
      <c r="E80" s="30">
        <v>256</v>
      </c>
      <c r="F80" s="15">
        <v>40.223999999999997</v>
      </c>
      <c r="G80" s="16">
        <v>39.973999999999997</v>
      </c>
      <c r="H80" s="16">
        <v>40.212000000000003</v>
      </c>
      <c r="I80" s="16">
        <v>40.146000000000001</v>
      </c>
      <c r="J80" s="16">
        <v>40.194000000000003</v>
      </c>
      <c r="K80" s="16"/>
      <c r="L80" s="16"/>
      <c r="M80" s="16"/>
      <c r="N80" s="16"/>
      <c r="O80" s="17"/>
      <c r="P80" s="43">
        <f>AVERAGE(F80:O80)</f>
        <v>40.15</v>
      </c>
      <c r="Q80" s="33">
        <f>_xlfn.STDEV.P(F80:O80)</f>
        <v>9.1921705815331031E-2</v>
      </c>
    </row>
    <row r="81" spans="1:19" ht="15.75" thickBot="1" x14ac:dyDescent="0.3">
      <c r="A81" s="62"/>
      <c r="B81" s="65"/>
      <c r="C81" s="68"/>
      <c r="D81" s="4"/>
      <c r="E81" s="28"/>
      <c r="P81" s="11"/>
      <c r="Q81" s="48"/>
    </row>
    <row r="82" spans="1:19" x14ac:dyDescent="0.25">
      <c r="A82" s="62"/>
      <c r="B82" s="65"/>
      <c r="C82" s="68"/>
      <c r="D82" s="70" t="s">
        <v>16</v>
      </c>
      <c r="E82" s="39">
        <v>4</v>
      </c>
      <c r="F82" s="8">
        <v>1.9850000000000001</v>
      </c>
      <c r="G82" s="9">
        <v>1.861</v>
      </c>
      <c r="H82" s="9">
        <v>1.873</v>
      </c>
      <c r="I82" s="9">
        <v>2.0499999999999998</v>
      </c>
      <c r="J82" s="9">
        <v>1.8660000000000001</v>
      </c>
      <c r="K82" s="9">
        <v>2.169</v>
      </c>
      <c r="L82" s="9">
        <v>1.837</v>
      </c>
      <c r="M82" s="9">
        <v>1.869</v>
      </c>
      <c r="N82" s="9">
        <v>1.819</v>
      </c>
      <c r="O82" s="10">
        <v>1.8340000000000001</v>
      </c>
      <c r="P82" s="41">
        <f>AVERAGE(F82:O82)</f>
        <v>1.9163000000000001</v>
      </c>
      <c r="Q82" s="31">
        <f>_xlfn.STDEV.P(F82:O82)</f>
        <v>0.10894131447710734</v>
      </c>
    </row>
    <row r="83" spans="1:19" x14ac:dyDescent="0.25">
      <c r="A83" s="62"/>
      <c r="B83" s="65"/>
      <c r="C83" s="68"/>
      <c r="D83" s="71"/>
      <c r="E83" s="28">
        <v>16</v>
      </c>
      <c r="F83" s="11">
        <v>7.37</v>
      </c>
      <c r="G83" s="12">
        <v>7.2809999999999997</v>
      </c>
      <c r="H83" s="12">
        <v>7.0979999999999999</v>
      </c>
      <c r="I83" s="12">
        <v>7.1219999999999999</v>
      </c>
      <c r="J83" s="12">
        <v>7.15</v>
      </c>
      <c r="K83" s="12">
        <v>8.1419999999999995</v>
      </c>
      <c r="L83" s="12">
        <v>7.0629999999999997</v>
      </c>
      <c r="M83" s="12">
        <v>7.0419999999999998</v>
      </c>
      <c r="N83" s="12">
        <v>7.0330000000000004</v>
      </c>
      <c r="O83" s="13">
        <v>7.0490000000000004</v>
      </c>
      <c r="P83" s="34">
        <f>AVERAGE(F83:O83)</f>
        <v>7.2350000000000012</v>
      </c>
      <c r="Q83" s="32">
        <f>_xlfn.STDEV.P(F83:O83)</f>
        <v>0.31999781249252296</v>
      </c>
      <c r="S83" t="s">
        <v>33</v>
      </c>
    </row>
    <row r="84" spans="1:19" x14ac:dyDescent="0.25">
      <c r="A84" s="62"/>
      <c r="B84" s="65"/>
      <c r="C84" s="68"/>
      <c r="D84" s="71"/>
      <c r="E84" s="28">
        <v>64</v>
      </c>
      <c r="F84" s="11">
        <v>28.126999999999999</v>
      </c>
      <c r="G84" s="12">
        <v>28.225000000000001</v>
      </c>
      <c r="H84" s="12">
        <v>28.323</v>
      </c>
      <c r="I84" s="12">
        <v>28.484999999999999</v>
      </c>
      <c r="J84" s="12">
        <v>28.11</v>
      </c>
      <c r="K84" s="12">
        <v>28.199000000000002</v>
      </c>
      <c r="L84" s="12">
        <v>28.09</v>
      </c>
      <c r="M84" s="12">
        <v>28.146000000000001</v>
      </c>
      <c r="N84" s="12">
        <v>28.106999999999999</v>
      </c>
      <c r="O84" s="13">
        <v>28.126000000000001</v>
      </c>
      <c r="P84" s="34">
        <f>AVERAGE(F84:O84)</f>
        <v>28.193800000000003</v>
      </c>
      <c r="Q84" s="32">
        <f>_xlfn.STDEV.P(F84:O84)</f>
        <v>0.11796847036390701</v>
      </c>
    </row>
    <row r="85" spans="1:19" ht="15.75" thickBot="1" x14ac:dyDescent="0.3">
      <c r="A85" s="63"/>
      <c r="B85" s="66"/>
      <c r="C85" s="69"/>
      <c r="D85" s="72"/>
      <c r="E85" s="30">
        <v>256</v>
      </c>
      <c r="F85" s="15">
        <v>113.467</v>
      </c>
      <c r="G85" s="16">
        <v>112.64100000000001</v>
      </c>
      <c r="H85" s="16">
        <v>112.807</v>
      </c>
      <c r="I85" s="16">
        <v>112.82</v>
      </c>
      <c r="J85" s="16">
        <v>113.249</v>
      </c>
      <c r="K85" s="16">
        <v>114.396</v>
      </c>
      <c r="L85" s="16">
        <v>115.167</v>
      </c>
      <c r="M85" s="16">
        <v>114.31699999999999</v>
      </c>
      <c r="N85" s="16">
        <v>114.755</v>
      </c>
      <c r="O85" s="17">
        <v>114.559</v>
      </c>
      <c r="P85" s="43">
        <f>AVERAGE(F85:O85)</f>
        <v>113.81780000000001</v>
      </c>
      <c r="Q85" s="33">
        <f>_xlfn.STDEV.P(F85:O85)</f>
        <v>0.87637615211734232</v>
      </c>
    </row>
    <row r="86" spans="1:19" ht="16.5" thickBot="1" x14ac:dyDescent="0.3">
      <c r="A86" s="23"/>
      <c r="B86" s="23"/>
      <c r="C86" s="22"/>
      <c r="D86" s="7"/>
      <c r="E86" s="29"/>
      <c r="F86" s="7"/>
      <c r="G86" s="7"/>
      <c r="H86" s="7"/>
      <c r="I86" s="7"/>
      <c r="J86" s="7"/>
      <c r="K86" s="7"/>
      <c r="P86" s="11"/>
      <c r="Q86" s="48"/>
    </row>
    <row r="87" spans="1:19" x14ac:dyDescent="0.25">
      <c r="A87" s="61" t="s">
        <v>28</v>
      </c>
      <c r="B87" s="64">
        <v>9</v>
      </c>
      <c r="C87" s="67">
        <v>400</v>
      </c>
      <c r="D87" s="70" t="s">
        <v>3</v>
      </c>
      <c r="E87" s="39">
        <v>4</v>
      </c>
      <c r="F87" s="8">
        <v>0.66900000000000004</v>
      </c>
      <c r="G87" s="9">
        <v>0.56499999999999995</v>
      </c>
      <c r="H87" s="9">
        <v>0.55200000000000005</v>
      </c>
      <c r="I87" s="9">
        <v>0.54600000000000004</v>
      </c>
      <c r="J87" s="9">
        <v>0.56399999999999995</v>
      </c>
      <c r="K87" s="9">
        <v>0.55700000000000005</v>
      </c>
      <c r="L87" s="9">
        <v>0.55300000000000005</v>
      </c>
      <c r="M87" s="9">
        <v>0.57299999999999995</v>
      </c>
      <c r="N87" s="9">
        <v>0.55400000000000005</v>
      </c>
      <c r="O87" s="10">
        <v>0.56000000000000005</v>
      </c>
      <c r="P87" s="41">
        <f>AVERAGE(F87:O87)</f>
        <v>0.56930000000000014</v>
      </c>
      <c r="Q87" s="31">
        <f>_xlfn.STDEV.P(F87:O87)</f>
        <v>3.4029545985804745E-2</v>
      </c>
    </row>
    <row r="88" spans="1:19" x14ac:dyDescent="0.25">
      <c r="A88" s="62"/>
      <c r="B88" s="65"/>
      <c r="C88" s="68"/>
      <c r="D88" s="71"/>
      <c r="E88" s="28">
        <v>16</v>
      </c>
      <c r="F88" s="11">
        <v>2.2210000000000001</v>
      </c>
      <c r="G88" s="12">
        <v>2.242</v>
      </c>
      <c r="H88" s="12">
        <v>2.1869999999999998</v>
      </c>
      <c r="I88" s="12">
        <v>2.1760000000000002</v>
      </c>
      <c r="J88" s="12">
        <v>2.1840000000000002</v>
      </c>
      <c r="K88" s="12">
        <v>2.266</v>
      </c>
      <c r="L88" s="12">
        <v>2.198</v>
      </c>
      <c r="M88" s="12">
        <v>2.1669999999999998</v>
      </c>
      <c r="N88" s="12">
        <v>2.169</v>
      </c>
      <c r="O88" s="13">
        <v>2.15</v>
      </c>
      <c r="P88" s="34">
        <f>AVERAGE(F88:O88)</f>
        <v>2.1960000000000002</v>
      </c>
      <c r="Q88" s="32">
        <f>_xlfn.STDEV.P(F88:O88)</f>
        <v>3.4577449298639734E-2</v>
      </c>
      <c r="S88" t="s">
        <v>33</v>
      </c>
    </row>
    <row r="89" spans="1:19" x14ac:dyDescent="0.25">
      <c r="A89" s="62"/>
      <c r="B89" s="65"/>
      <c r="C89" s="68"/>
      <c r="D89" s="71"/>
      <c r="E89" s="28">
        <v>64</v>
      </c>
      <c r="F89" s="11">
        <v>8.7590000000000003</v>
      </c>
      <c r="G89" s="12">
        <v>8.6340000000000003</v>
      </c>
      <c r="H89" s="12">
        <v>8.577</v>
      </c>
      <c r="I89" s="12">
        <v>8.5850000000000009</v>
      </c>
      <c r="J89" s="12">
        <v>8.74</v>
      </c>
      <c r="K89" s="12">
        <v>8.6739999999999995</v>
      </c>
      <c r="L89" s="12">
        <v>8.6210000000000004</v>
      </c>
      <c r="M89" s="12">
        <v>8.6620000000000008</v>
      </c>
      <c r="N89" s="12">
        <v>8.5640000000000001</v>
      </c>
      <c r="O89" s="13">
        <v>8.6479999999999997</v>
      </c>
      <c r="P89" s="34">
        <f>AVERAGE(F89:O89)</f>
        <v>8.6463999999999999</v>
      </c>
      <c r="Q89" s="32">
        <f>_xlfn.STDEV.P(F89:O89)</f>
        <v>6.2146922691312709E-2</v>
      </c>
    </row>
    <row r="90" spans="1:19" ht="15.75" thickBot="1" x14ac:dyDescent="0.3">
      <c r="A90" s="62"/>
      <c r="B90" s="65"/>
      <c r="C90" s="68"/>
      <c r="D90" s="72"/>
      <c r="E90" s="30">
        <v>256</v>
      </c>
      <c r="F90" s="15">
        <v>34.503</v>
      </c>
      <c r="G90" s="16">
        <v>34.478000000000002</v>
      </c>
      <c r="H90" s="16">
        <v>34.497</v>
      </c>
      <c r="I90" s="16">
        <v>34.384</v>
      </c>
      <c r="J90" s="16">
        <v>34.768000000000001</v>
      </c>
      <c r="K90" s="16">
        <v>34.704999999999998</v>
      </c>
      <c r="L90" s="16">
        <v>34.582999999999998</v>
      </c>
      <c r="M90" s="16">
        <v>34.996000000000002</v>
      </c>
      <c r="N90" s="16">
        <v>34.304000000000002</v>
      </c>
      <c r="O90" s="17">
        <v>34.289000000000001</v>
      </c>
      <c r="P90" s="43">
        <f>AVERAGE(F90:O90)</f>
        <v>34.550699999999992</v>
      </c>
      <c r="Q90" s="33">
        <f>_xlfn.STDEV.P(F90:O90)</f>
        <v>0.20927113991183771</v>
      </c>
    </row>
    <row r="91" spans="1:19" ht="15.75" thickBot="1" x14ac:dyDescent="0.3">
      <c r="A91" s="62"/>
      <c r="B91" s="65"/>
      <c r="C91" s="68"/>
      <c r="D91" s="4"/>
      <c r="E91" s="28"/>
      <c r="P91" s="11"/>
      <c r="Q91" s="48"/>
    </row>
    <row r="92" spans="1:19" x14ac:dyDescent="0.25">
      <c r="A92" s="62"/>
      <c r="B92" s="65"/>
      <c r="C92" s="68"/>
      <c r="D92" s="70" t="s">
        <v>16</v>
      </c>
      <c r="E92" s="39">
        <v>4</v>
      </c>
      <c r="F92" s="9">
        <v>2.0059999999999998</v>
      </c>
      <c r="G92" s="9">
        <v>1.601</v>
      </c>
      <c r="H92" s="9">
        <v>1.6160000000000001</v>
      </c>
      <c r="I92" s="9">
        <v>1.8049999999999999</v>
      </c>
      <c r="J92" s="9">
        <v>1.639</v>
      </c>
      <c r="K92" s="9">
        <v>1.6240000000000001</v>
      </c>
      <c r="L92" s="9">
        <v>1.6060000000000001</v>
      </c>
      <c r="M92" s="9">
        <v>1.61</v>
      </c>
      <c r="N92" s="9">
        <v>1.62</v>
      </c>
      <c r="O92" s="9">
        <v>1.698</v>
      </c>
      <c r="P92" s="41">
        <f>AVERAGE(F92:O92)</f>
        <v>1.6824999999999999</v>
      </c>
      <c r="Q92" s="31">
        <f>_xlfn.STDEV.P(F92:O92)</f>
        <v>0.12300101625596424</v>
      </c>
    </row>
    <row r="93" spans="1:19" x14ac:dyDescent="0.25">
      <c r="A93" s="62"/>
      <c r="B93" s="65"/>
      <c r="C93" s="68"/>
      <c r="D93" s="71"/>
      <c r="E93" s="28">
        <v>16</v>
      </c>
      <c r="F93" s="12">
        <v>6.6829999999999998</v>
      </c>
      <c r="G93" s="12">
        <v>6.266</v>
      </c>
      <c r="H93" s="12">
        <v>6.2679999999999998</v>
      </c>
      <c r="I93" s="12">
        <v>6.9470000000000001</v>
      </c>
      <c r="J93" s="12">
        <v>6.2709999999999999</v>
      </c>
      <c r="K93" s="12">
        <v>6.4630000000000001</v>
      </c>
      <c r="L93" s="12">
        <v>6.2690000000000001</v>
      </c>
      <c r="M93" s="12">
        <v>6.2590000000000003</v>
      </c>
      <c r="N93" s="12">
        <v>6.2530000000000001</v>
      </c>
      <c r="O93" s="12">
        <v>6.25</v>
      </c>
      <c r="P93" s="34">
        <f>AVERAGE(F93:O93)</f>
        <v>6.3928999999999991</v>
      </c>
      <c r="Q93" s="32">
        <f>_xlfn.STDEV.P(F93:O93)</f>
        <v>0.22714200404152463</v>
      </c>
    </row>
    <row r="94" spans="1:19" x14ac:dyDescent="0.25">
      <c r="A94" s="62"/>
      <c r="B94" s="65"/>
      <c r="C94" s="68"/>
      <c r="D94" s="71"/>
      <c r="E94" s="28">
        <v>64</v>
      </c>
      <c r="F94" s="12">
        <v>24.91</v>
      </c>
      <c r="G94" s="12">
        <v>24.995000000000001</v>
      </c>
      <c r="H94" s="12">
        <v>25.036999999999999</v>
      </c>
      <c r="I94" s="12">
        <v>24.846</v>
      </c>
      <c r="J94" s="12">
        <v>25.204999999999998</v>
      </c>
      <c r="K94" s="12">
        <v>24.997</v>
      </c>
      <c r="L94" s="12">
        <v>25.004999999999999</v>
      </c>
      <c r="M94" s="12">
        <v>25.093</v>
      </c>
      <c r="N94" s="12">
        <v>24.998000000000001</v>
      </c>
      <c r="O94" s="12">
        <v>25.463999999999999</v>
      </c>
      <c r="P94" s="34">
        <f>AVERAGE(F94:O94)</f>
        <v>25.055</v>
      </c>
      <c r="Q94" s="32">
        <f>_xlfn.STDEV.P(F94:O94)</f>
        <v>0.16400243900625328</v>
      </c>
    </row>
    <row r="95" spans="1:19" ht="15.75" thickBot="1" x14ac:dyDescent="0.3">
      <c r="A95" s="62"/>
      <c r="B95" s="65"/>
      <c r="C95" s="69"/>
      <c r="D95" s="72"/>
      <c r="E95" s="30">
        <v>256</v>
      </c>
      <c r="F95" s="16">
        <v>102.42700000000001</v>
      </c>
      <c r="G95" s="16">
        <v>102.316</v>
      </c>
      <c r="H95" s="16">
        <v>101.376</v>
      </c>
      <c r="I95" s="16">
        <v>101.14400000000001</v>
      </c>
      <c r="J95" s="16">
        <v>105.828</v>
      </c>
      <c r="K95" s="16">
        <v>100.023</v>
      </c>
      <c r="L95" s="16">
        <v>101.193</v>
      </c>
      <c r="M95" s="16">
        <v>101.675</v>
      </c>
      <c r="N95" s="16">
        <v>101.919</v>
      </c>
      <c r="O95" s="16">
        <v>99.596999999999994</v>
      </c>
      <c r="P95" s="43">
        <f>AVERAGE(F95:O95)</f>
        <v>101.74979999999999</v>
      </c>
      <c r="Q95" s="33">
        <f>_xlfn.STDEV.P(F95:O95)</f>
        <v>1.6086719242903464</v>
      </c>
    </row>
    <row r="96" spans="1:19" ht="16.5" thickBot="1" x14ac:dyDescent="0.3">
      <c r="A96" s="62"/>
      <c r="B96" s="65"/>
      <c r="C96" s="22"/>
      <c r="D96" s="4"/>
      <c r="E96" s="28"/>
      <c r="P96" s="11"/>
      <c r="Q96" s="48"/>
    </row>
    <row r="97" spans="1:19" x14ac:dyDescent="0.25">
      <c r="A97" s="62"/>
      <c r="B97" s="65"/>
      <c r="C97" s="67">
        <v>1024</v>
      </c>
      <c r="D97" s="70" t="s">
        <v>3</v>
      </c>
      <c r="E97" s="39">
        <v>4</v>
      </c>
      <c r="F97" s="8">
        <v>3.9550000000000001</v>
      </c>
      <c r="G97" s="9">
        <v>3.73</v>
      </c>
      <c r="H97" s="9">
        <v>3.7050000000000001</v>
      </c>
      <c r="I97" s="9">
        <v>3.823</v>
      </c>
      <c r="J97" s="9">
        <v>3.7240000000000002</v>
      </c>
      <c r="K97" s="9"/>
      <c r="L97" s="9"/>
      <c r="M97" s="9"/>
      <c r="N97" s="9"/>
      <c r="O97" s="10"/>
      <c r="P97" s="41">
        <f>AVERAGE(F97:O97)</f>
        <v>3.7874000000000003</v>
      </c>
      <c r="Q97" s="31">
        <f>_xlfn.STDEV.P(F97:O97)</f>
        <v>9.3232183284528952E-2</v>
      </c>
    </row>
    <row r="98" spans="1:19" x14ac:dyDescent="0.25">
      <c r="A98" s="62"/>
      <c r="B98" s="65"/>
      <c r="C98" s="68"/>
      <c r="D98" s="71"/>
      <c r="E98" s="28">
        <v>16</v>
      </c>
      <c r="F98" s="11">
        <v>14.79</v>
      </c>
      <c r="G98" s="12">
        <v>14.744999999999999</v>
      </c>
      <c r="H98" s="12">
        <v>14.795</v>
      </c>
      <c r="I98" s="12">
        <v>14.907</v>
      </c>
      <c r="J98" s="12">
        <v>14.885999999999999</v>
      </c>
      <c r="K98" s="12"/>
      <c r="L98" s="12"/>
      <c r="M98" s="12"/>
      <c r="N98" s="12"/>
      <c r="O98" s="13"/>
      <c r="P98" s="34">
        <f>AVERAGE(F98:O98)</f>
        <v>14.824599999999998</v>
      </c>
      <c r="Q98" s="32">
        <f>_xlfn.STDEV.P(F98:O98)</f>
        <v>6.1594155566904396E-2</v>
      </c>
    </row>
    <row r="99" spans="1:19" x14ac:dyDescent="0.25">
      <c r="A99" s="62"/>
      <c r="B99" s="65"/>
      <c r="C99" s="68"/>
      <c r="D99" s="71"/>
      <c r="E99" s="28">
        <v>64</v>
      </c>
      <c r="F99" s="11">
        <v>59.259</v>
      </c>
      <c r="G99" s="12">
        <v>59.436999999999998</v>
      </c>
      <c r="H99" s="12">
        <v>58.665999999999997</v>
      </c>
      <c r="I99" s="12">
        <v>58.981999999999999</v>
      </c>
      <c r="J99" s="12">
        <v>58.98</v>
      </c>
      <c r="K99" s="12"/>
      <c r="L99" s="12"/>
      <c r="M99" s="12"/>
      <c r="N99" s="12"/>
      <c r="O99" s="13"/>
      <c r="P99" s="34">
        <f>AVERAGE(F99:O99)</f>
        <v>59.064800000000005</v>
      </c>
      <c r="Q99" s="32">
        <f>_xlfn.STDEV.P(F99:O99)</f>
        <v>0.26432358956400448</v>
      </c>
    </row>
    <row r="100" spans="1:19" ht="15.75" thickBot="1" x14ac:dyDescent="0.3">
      <c r="A100" s="62"/>
      <c r="B100" s="65"/>
      <c r="C100" s="68"/>
      <c r="D100" s="72"/>
      <c r="E100" s="30">
        <v>256</v>
      </c>
      <c r="F100" s="15">
        <v>236.31299999999999</v>
      </c>
      <c r="G100" s="16">
        <v>235.89400000000001</v>
      </c>
      <c r="H100" s="16">
        <v>236.477</v>
      </c>
      <c r="I100" s="16">
        <v>236.619</v>
      </c>
      <c r="J100" s="16">
        <v>235.45099999999999</v>
      </c>
      <c r="K100" s="16"/>
      <c r="L100" s="16"/>
      <c r="M100" s="16"/>
      <c r="N100" s="16"/>
      <c r="O100" s="17"/>
      <c r="P100" s="43">
        <f>AVERAGE(F100:O100)</f>
        <v>236.15079999999998</v>
      </c>
      <c r="Q100" s="33">
        <f>_xlfn.STDEV.P(F100:O100)</f>
        <v>0.42604995012322316</v>
      </c>
    </row>
    <row r="101" spans="1:19" ht="15.75" thickBot="1" x14ac:dyDescent="0.3">
      <c r="A101" s="62"/>
      <c r="B101" s="65"/>
      <c r="C101" s="68"/>
      <c r="D101" s="4"/>
      <c r="E101" s="28"/>
      <c r="P101" s="11"/>
      <c r="Q101" s="48"/>
    </row>
    <row r="102" spans="1:19" x14ac:dyDescent="0.25">
      <c r="A102" s="62"/>
      <c r="B102" s="65"/>
      <c r="C102" s="68"/>
      <c r="D102" s="70" t="s">
        <v>16</v>
      </c>
      <c r="E102" s="39">
        <v>4</v>
      </c>
      <c r="F102" s="9">
        <v>10.287000000000001</v>
      </c>
      <c r="G102" s="9">
        <v>10.832000000000001</v>
      </c>
      <c r="H102" s="9">
        <v>10.936</v>
      </c>
      <c r="I102" s="9">
        <v>10.247</v>
      </c>
      <c r="J102" s="9">
        <v>10.775</v>
      </c>
      <c r="K102" s="9">
        <v>11.515000000000001</v>
      </c>
      <c r="L102" s="9">
        <v>10.237</v>
      </c>
      <c r="M102" s="9">
        <v>10.145</v>
      </c>
      <c r="N102" s="9">
        <v>10.484999999999999</v>
      </c>
      <c r="O102" s="9">
        <v>10.207000000000001</v>
      </c>
      <c r="P102" s="41">
        <f>AVERAGE(F102:O102)</f>
        <v>10.566599999999999</v>
      </c>
      <c r="Q102" s="31">
        <f>_xlfn.STDEV.P(F102:O102)</f>
        <v>0.41862398402384937</v>
      </c>
    </row>
    <row r="103" spans="1:19" x14ac:dyDescent="0.25">
      <c r="A103" s="62"/>
      <c r="B103" s="65"/>
      <c r="C103" s="68"/>
      <c r="D103" s="71"/>
      <c r="E103" s="28">
        <v>16</v>
      </c>
      <c r="F103" s="12">
        <v>40.78</v>
      </c>
      <c r="G103" s="12">
        <v>40.695</v>
      </c>
      <c r="H103" s="12">
        <v>40.640999999999998</v>
      </c>
      <c r="I103" s="12">
        <v>40.670999999999999</v>
      </c>
      <c r="J103" s="12">
        <v>40.701999999999998</v>
      </c>
      <c r="K103" s="12">
        <v>40.654000000000003</v>
      </c>
      <c r="L103" s="12">
        <v>40.792000000000002</v>
      </c>
      <c r="M103" s="12">
        <v>41.16</v>
      </c>
      <c r="N103" s="12">
        <v>40.786000000000001</v>
      </c>
      <c r="O103" s="12">
        <v>40.978999999999999</v>
      </c>
      <c r="P103" s="34">
        <f>AVERAGE(F103:O103)</f>
        <v>40.785999999999987</v>
      </c>
      <c r="Q103" s="32">
        <f>_xlfn.STDEV.P(F103:O103)</f>
        <v>0.15627155851273677</v>
      </c>
    </row>
    <row r="104" spans="1:19" x14ac:dyDescent="0.25">
      <c r="A104" s="62"/>
      <c r="B104" s="65"/>
      <c r="C104" s="68"/>
      <c r="D104" s="71"/>
      <c r="E104" s="28">
        <v>64</v>
      </c>
      <c r="F104" s="12">
        <v>165.09100000000001</v>
      </c>
      <c r="G104" s="12">
        <v>163.96100000000001</v>
      </c>
      <c r="H104" s="12">
        <v>165.95599999999999</v>
      </c>
      <c r="I104" s="12">
        <v>165.22900000000001</v>
      </c>
      <c r="J104" s="12">
        <v>164.274</v>
      </c>
      <c r="K104" s="12">
        <v>165.464</v>
      </c>
      <c r="L104" s="12">
        <v>163.53200000000001</v>
      </c>
      <c r="M104" s="12">
        <v>165.09899999999999</v>
      </c>
      <c r="N104" s="12">
        <v>164.36500000000001</v>
      </c>
      <c r="O104" s="12">
        <v>164.82599999999999</v>
      </c>
      <c r="P104" s="34">
        <f>AVERAGE(F104:O104)</f>
        <v>164.77969999999999</v>
      </c>
      <c r="Q104" s="32">
        <f>_xlfn.STDEV.P(F104:O104)</f>
        <v>0.7006822461001796</v>
      </c>
    </row>
    <row r="105" spans="1:19" ht="15.75" thickBot="1" x14ac:dyDescent="0.3">
      <c r="A105" s="62"/>
      <c r="B105" s="66"/>
      <c r="C105" s="69"/>
      <c r="D105" s="72"/>
      <c r="E105" s="30">
        <v>256</v>
      </c>
      <c r="F105" s="16">
        <v>661.15700000000004</v>
      </c>
      <c r="G105" s="16">
        <v>659.93799999999999</v>
      </c>
      <c r="H105" s="16">
        <v>662.87800000000004</v>
      </c>
      <c r="I105" s="16">
        <v>660.10799999999995</v>
      </c>
      <c r="J105" s="16">
        <v>659.81600000000003</v>
      </c>
      <c r="K105" s="16">
        <v>653.57899999999995</v>
      </c>
      <c r="L105" s="16">
        <v>654.976</v>
      </c>
      <c r="M105" s="16">
        <v>659.34900000000005</v>
      </c>
      <c r="N105" s="16">
        <v>660.66600000000005</v>
      </c>
      <c r="O105" s="16">
        <v>662.32299999999998</v>
      </c>
      <c r="P105" s="43">
        <f>AVERAGE(F105:O105)</f>
        <v>659.47900000000004</v>
      </c>
      <c r="Q105" s="33">
        <f>_xlfn.STDEV.P(F105:O105)</f>
        <v>2.8229415509358486</v>
      </c>
    </row>
    <row r="106" spans="1:19" ht="16.5" thickBot="1" x14ac:dyDescent="0.3">
      <c r="A106" s="62"/>
      <c r="B106" s="21"/>
      <c r="C106" s="22"/>
      <c r="D106" s="3"/>
      <c r="E106" s="28"/>
      <c r="P106" s="11"/>
      <c r="Q106" s="48"/>
    </row>
    <row r="107" spans="1:19" x14ac:dyDescent="0.25">
      <c r="A107" s="62"/>
      <c r="B107" s="64">
        <v>14</v>
      </c>
      <c r="C107" s="67">
        <v>400</v>
      </c>
      <c r="D107" s="70" t="s">
        <v>3</v>
      </c>
      <c r="E107" s="39">
        <v>4</v>
      </c>
      <c r="F107" s="8">
        <v>0.72099999999999997</v>
      </c>
      <c r="G107" s="9">
        <v>0.64500000000000002</v>
      </c>
      <c r="H107" s="9">
        <v>0.63200000000000001</v>
      </c>
      <c r="I107" s="9">
        <v>0.64300000000000002</v>
      </c>
      <c r="J107" s="9">
        <v>0.65200000000000002</v>
      </c>
      <c r="K107" s="9">
        <v>0.64900000000000002</v>
      </c>
      <c r="L107" s="9">
        <v>0.63700000000000001</v>
      </c>
      <c r="M107" s="9">
        <v>0.71299999999999997</v>
      </c>
      <c r="N107" s="9">
        <v>0.65800000000000003</v>
      </c>
      <c r="O107" s="10"/>
      <c r="P107" s="41">
        <f>AVERAGE(F107:O107)</f>
        <v>0.6611111111111112</v>
      </c>
      <c r="Q107" s="31">
        <f>_xlfn.STDEV.P(F107:O107)</f>
        <v>3.079482079269694E-2</v>
      </c>
    </row>
    <row r="108" spans="1:19" x14ac:dyDescent="0.25">
      <c r="A108" s="62"/>
      <c r="B108" s="65"/>
      <c r="C108" s="68"/>
      <c r="D108" s="71"/>
      <c r="E108" s="28">
        <v>16</v>
      </c>
      <c r="F108" s="11">
        <v>2.601</v>
      </c>
      <c r="G108" s="12">
        <v>2.4969999999999999</v>
      </c>
      <c r="H108" s="12">
        <v>2.5350000000000001</v>
      </c>
      <c r="I108" s="12">
        <v>2.5049999999999999</v>
      </c>
      <c r="J108" s="12">
        <v>2.492</v>
      </c>
      <c r="K108" s="12">
        <v>2.5710000000000002</v>
      </c>
      <c r="L108" s="12">
        <v>2.4980000000000002</v>
      </c>
      <c r="M108" s="12">
        <v>2.5219999999999998</v>
      </c>
      <c r="N108" s="12">
        <v>2.5819999999999999</v>
      </c>
      <c r="O108" s="13"/>
      <c r="P108" s="34">
        <f>AVERAGE(F108:O108)</f>
        <v>2.5336666666666665</v>
      </c>
      <c r="Q108" s="32">
        <f>_xlfn.STDEV.P(F108:O108)</f>
        <v>3.8838697769678694E-2</v>
      </c>
      <c r="S108" t="s">
        <v>33</v>
      </c>
    </row>
    <row r="109" spans="1:19" x14ac:dyDescent="0.25">
      <c r="A109" s="62"/>
      <c r="B109" s="65"/>
      <c r="C109" s="68"/>
      <c r="D109" s="71"/>
      <c r="E109" s="28">
        <v>64</v>
      </c>
      <c r="F109" s="11">
        <v>10.000999999999999</v>
      </c>
      <c r="G109" s="12">
        <v>9.8450000000000006</v>
      </c>
      <c r="H109" s="12">
        <v>9.9260000000000002</v>
      </c>
      <c r="I109" s="12">
        <v>9.8160000000000007</v>
      </c>
      <c r="J109" s="12">
        <v>9.8409999999999993</v>
      </c>
      <c r="K109" s="12">
        <v>9.9890000000000008</v>
      </c>
      <c r="L109" s="12">
        <v>9.8379999999999992</v>
      </c>
      <c r="M109" s="12">
        <v>10.006</v>
      </c>
      <c r="N109" s="12">
        <v>10.082000000000001</v>
      </c>
      <c r="O109" s="13"/>
      <c r="P109" s="34">
        <f>AVERAGE(F109:O109)</f>
        <v>9.9271111111111097</v>
      </c>
      <c r="Q109" s="32">
        <f>_xlfn.STDEV.P(F109:O109)</f>
        <v>9.0645149952308948E-2</v>
      </c>
    </row>
    <row r="110" spans="1:19" ht="15.75" thickBot="1" x14ac:dyDescent="0.3">
      <c r="A110" s="62"/>
      <c r="B110" s="65"/>
      <c r="C110" s="68"/>
      <c r="D110" s="72"/>
      <c r="E110" s="30">
        <v>256</v>
      </c>
      <c r="F110" s="15">
        <v>39.151000000000003</v>
      </c>
      <c r="G110" s="16">
        <v>39.408000000000001</v>
      </c>
      <c r="H110" s="16">
        <v>39.433999999999997</v>
      </c>
      <c r="I110" s="16">
        <v>39.357999999999997</v>
      </c>
      <c r="J110" s="16">
        <v>39.198999999999998</v>
      </c>
      <c r="K110" s="16">
        <v>39.097999999999999</v>
      </c>
      <c r="L110" s="16">
        <v>39.616999999999997</v>
      </c>
      <c r="M110" s="16">
        <v>39.728000000000002</v>
      </c>
      <c r="N110" s="16">
        <v>39.604999999999997</v>
      </c>
      <c r="O110" s="17"/>
      <c r="P110" s="43">
        <f>AVERAGE(F110:O110)</f>
        <v>39.399777777777786</v>
      </c>
      <c r="Q110" s="33">
        <f>_xlfn.STDEV.P(F110:O110)</f>
        <v>0.20904214236356849</v>
      </c>
    </row>
    <row r="111" spans="1:19" ht="15.75" thickBot="1" x14ac:dyDescent="0.3">
      <c r="A111" s="62"/>
      <c r="B111" s="65"/>
      <c r="C111" s="68"/>
      <c r="D111" s="4"/>
      <c r="E111" s="28"/>
      <c r="P111" s="11"/>
      <c r="Q111" s="48"/>
    </row>
    <row r="112" spans="1:19" x14ac:dyDescent="0.25">
      <c r="A112" s="62"/>
      <c r="B112" s="65"/>
      <c r="C112" s="68"/>
      <c r="D112" s="70" t="s">
        <v>16</v>
      </c>
      <c r="E112" s="39">
        <v>4</v>
      </c>
      <c r="F112" s="8">
        <v>2.0099999999999998</v>
      </c>
      <c r="G112" s="9">
        <v>2.0110000000000001</v>
      </c>
      <c r="H112" s="9">
        <v>1.899</v>
      </c>
      <c r="I112" s="9">
        <v>2.0019999999999998</v>
      </c>
      <c r="J112" s="9">
        <v>1.754</v>
      </c>
      <c r="K112" s="9">
        <v>2.012</v>
      </c>
      <c r="L112" s="9">
        <v>1.7410000000000001</v>
      </c>
      <c r="M112" s="9">
        <v>1.992</v>
      </c>
      <c r="N112" s="9">
        <v>1.7569999999999999</v>
      </c>
      <c r="O112" s="10">
        <v>2.056</v>
      </c>
      <c r="P112" s="41">
        <f>AVERAGE(F112:O112)</f>
        <v>1.9234000000000002</v>
      </c>
      <c r="Q112" s="31">
        <f>_xlfn.STDEV.P(F112:O112)</f>
        <v>0.11905477730859856</v>
      </c>
    </row>
    <row r="113" spans="1:19" x14ac:dyDescent="0.25">
      <c r="A113" s="62"/>
      <c r="B113" s="65"/>
      <c r="C113" s="68"/>
      <c r="D113" s="71"/>
      <c r="E113" s="28">
        <v>16</v>
      </c>
      <c r="F113" s="11">
        <v>7.1289999999999996</v>
      </c>
      <c r="G113" s="12">
        <v>7.5309999999999997</v>
      </c>
      <c r="H113" s="12">
        <v>6.8630000000000004</v>
      </c>
      <c r="I113" s="12">
        <v>7.633</v>
      </c>
      <c r="J113" s="12">
        <v>7.13</v>
      </c>
      <c r="K113" s="12">
        <v>7.4790000000000001</v>
      </c>
      <c r="L113" s="12">
        <v>7.0830000000000002</v>
      </c>
      <c r="M113" s="12">
        <v>7.5309999999999997</v>
      </c>
      <c r="N113" s="12">
        <v>6.9059999999999997</v>
      </c>
      <c r="O113" s="13">
        <v>7.383</v>
      </c>
      <c r="P113" s="34">
        <f>AVERAGE(F113:O113)</f>
        <v>7.266799999999999</v>
      </c>
      <c r="Q113" s="32">
        <f>_xlfn.STDEV.P(F113:O113)</f>
        <v>0.26399878787600517</v>
      </c>
      <c r="S113" t="s">
        <v>33</v>
      </c>
    </row>
    <row r="114" spans="1:19" x14ac:dyDescent="0.25">
      <c r="A114" s="62"/>
      <c r="B114" s="65"/>
      <c r="C114" s="68"/>
      <c r="D114" s="71"/>
      <c r="E114" s="28">
        <v>64</v>
      </c>
      <c r="F114" s="11">
        <v>29.751999999999999</v>
      </c>
      <c r="G114" s="12">
        <v>27.364999999999998</v>
      </c>
      <c r="H114" s="12">
        <v>27.416</v>
      </c>
      <c r="I114" s="12">
        <v>27.347999999999999</v>
      </c>
      <c r="J114" s="12">
        <v>27.401</v>
      </c>
      <c r="K114" s="12">
        <v>27.286000000000001</v>
      </c>
      <c r="L114" s="12">
        <v>27.398</v>
      </c>
      <c r="M114" s="12">
        <v>27.341999999999999</v>
      </c>
      <c r="N114" s="12">
        <v>27.696000000000002</v>
      </c>
      <c r="O114" s="13">
        <v>27.414999999999999</v>
      </c>
      <c r="P114" s="34">
        <f>AVERAGE(F114:O114)</f>
        <v>27.6419</v>
      </c>
      <c r="Q114" s="32">
        <f>_xlfn.STDEV.P(F114:O114)</f>
        <v>0.71099499998241866</v>
      </c>
    </row>
    <row r="115" spans="1:19" ht="15.75" thickBot="1" x14ac:dyDescent="0.3">
      <c r="A115" s="62"/>
      <c r="B115" s="66"/>
      <c r="C115" s="69"/>
      <c r="D115" s="72"/>
      <c r="E115" s="30">
        <v>256</v>
      </c>
      <c r="F115" s="15">
        <v>109.592</v>
      </c>
      <c r="G115" s="16">
        <v>111.946</v>
      </c>
      <c r="H115" s="16">
        <v>112.128</v>
      </c>
      <c r="I115" s="16">
        <v>111.621</v>
      </c>
      <c r="J115" s="16">
        <v>111.76</v>
      </c>
      <c r="K115" s="16">
        <v>111.68600000000001</v>
      </c>
      <c r="L115" s="16">
        <v>111.17700000000001</v>
      </c>
      <c r="M115" s="16">
        <v>111.70099999999999</v>
      </c>
      <c r="N115" s="16">
        <v>111.712</v>
      </c>
      <c r="O115" s="17">
        <v>109.366</v>
      </c>
      <c r="P115" s="43">
        <f>AVERAGE(F115:O115)</f>
        <v>111.2689</v>
      </c>
      <c r="Q115" s="33">
        <f>_xlfn.STDEV.P(F115:O115)</f>
        <v>0.92521126776536866</v>
      </c>
    </row>
    <row r="116" spans="1:19" ht="16.5" thickBot="1" x14ac:dyDescent="0.3">
      <c r="A116" s="62"/>
      <c r="B116" s="22"/>
      <c r="C116" s="22"/>
      <c r="D116" s="4"/>
      <c r="E116" s="28"/>
      <c r="P116" s="11"/>
      <c r="Q116" s="48"/>
    </row>
    <row r="117" spans="1:19" x14ac:dyDescent="0.25">
      <c r="A117" s="62"/>
      <c r="B117" s="64">
        <v>20</v>
      </c>
      <c r="C117" s="67">
        <v>400</v>
      </c>
      <c r="D117" s="70" t="s">
        <v>3</v>
      </c>
      <c r="E117" s="39">
        <v>4</v>
      </c>
      <c r="F117" s="8">
        <v>0.64200000000000002</v>
      </c>
      <c r="G117" s="9">
        <v>0.67300000000000004</v>
      </c>
      <c r="H117" s="9">
        <v>0.69699999999999995</v>
      </c>
      <c r="I117" s="9">
        <v>0.68400000000000005</v>
      </c>
      <c r="J117" s="9">
        <v>0.67800000000000005</v>
      </c>
      <c r="K117" s="9">
        <v>0.68700000000000006</v>
      </c>
      <c r="L117" s="9">
        <v>0.68300000000000005</v>
      </c>
      <c r="M117" s="9">
        <v>0.68700000000000006</v>
      </c>
      <c r="N117" s="9">
        <v>0.70899999999999996</v>
      </c>
      <c r="O117" s="10"/>
      <c r="P117" s="41">
        <f>AVERAGE(F117:O117)</f>
        <v>0.68222222222222217</v>
      </c>
      <c r="Q117" s="31">
        <f>_xlfn.STDEV.P(F117:O117)</f>
        <v>1.7338318371474693E-2</v>
      </c>
    </row>
    <row r="118" spans="1:19" x14ac:dyDescent="0.25">
      <c r="A118" s="62"/>
      <c r="B118" s="65"/>
      <c r="C118" s="68"/>
      <c r="D118" s="71"/>
      <c r="E118" s="28">
        <v>16</v>
      </c>
      <c r="F118" s="11">
        <v>2.7090000000000001</v>
      </c>
      <c r="G118" s="12">
        <v>2.665</v>
      </c>
      <c r="H118" s="12">
        <v>2.6709999999999998</v>
      </c>
      <c r="I118" s="12">
        <v>2.6779999999999999</v>
      </c>
      <c r="J118" s="12">
        <v>2.6749999999999998</v>
      </c>
      <c r="K118" s="12">
        <v>2.66</v>
      </c>
      <c r="L118" s="12">
        <v>2.6469999999999998</v>
      </c>
      <c r="M118" s="12">
        <v>2.6419999999999999</v>
      </c>
      <c r="N118" s="12">
        <v>2.657</v>
      </c>
      <c r="O118" s="13"/>
      <c r="P118" s="34">
        <f>AVERAGE(F118:O118)</f>
        <v>2.6671111111111108</v>
      </c>
      <c r="Q118" s="32">
        <f>_xlfn.STDEV.P(F118:O118)</f>
        <v>1.8687158064917497E-2</v>
      </c>
      <c r="S118" t="s">
        <v>33</v>
      </c>
    </row>
    <row r="119" spans="1:19" x14ac:dyDescent="0.25">
      <c r="A119" s="62"/>
      <c r="B119" s="65"/>
      <c r="C119" s="68"/>
      <c r="D119" s="71"/>
      <c r="E119" s="28">
        <v>64</v>
      </c>
      <c r="F119" s="11">
        <v>10.541</v>
      </c>
      <c r="G119" s="12">
        <v>10.536</v>
      </c>
      <c r="H119" s="12">
        <v>10.51</v>
      </c>
      <c r="I119" s="12">
        <v>10.497999999999999</v>
      </c>
      <c r="J119" s="12">
        <v>10.465999999999999</v>
      </c>
      <c r="K119" s="12">
        <v>10.513</v>
      </c>
      <c r="L119" s="12">
        <v>10.516</v>
      </c>
      <c r="M119" s="12">
        <v>10.47</v>
      </c>
      <c r="N119" s="12">
        <v>10.571</v>
      </c>
      <c r="O119" s="13"/>
      <c r="P119" s="34">
        <f>AVERAGE(F119:O119)</f>
        <v>10.513444444444444</v>
      </c>
      <c r="Q119" s="32">
        <f>_xlfn.STDEV.P(F119:O119)</f>
        <v>3.1580975676684823E-2</v>
      </c>
    </row>
    <row r="120" spans="1:19" ht="15.75" thickBot="1" x14ac:dyDescent="0.3">
      <c r="A120" s="62"/>
      <c r="B120" s="65"/>
      <c r="C120" s="68"/>
      <c r="D120" s="72"/>
      <c r="E120" s="30">
        <v>256</v>
      </c>
      <c r="F120" s="15">
        <v>41.822000000000003</v>
      </c>
      <c r="G120" s="16">
        <v>41.959000000000003</v>
      </c>
      <c r="H120" s="16">
        <v>41.808</v>
      </c>
      <c r="I120" s="16">
        <v>41.988</v>
      </c>
      <c r="J120" s="16">
        <v>42.052</v>
      </c>
      <c r="K120" s="16">
        <v>41.945</v>
      </c>
      <c r="L120" s="16">
        <v>41.945</v>
      </c>
      <c r="M120" s="16">
        <v>42.06</v>
      </c>
      <c r="N120" s="16">
        <v>41.634999999999998</v>
      </c>
      <c r="O120" s="17"/>
      <c r="P120" s="43">
        <f>AVERAGE(F120:O120)</f>
        <v>41.912666666666667</v>
      </c>
      <c r="Q120" s="33">
        <f>_xlfn.STDEV.P(F120:O120)</f>
        <v>0.12793574776252226</v>
      </c>
    </row>
    <row r="121" spans="1:19" ht="15.75" thickBot="1" x14ac:dyDescent="0.3">
      <c r="A121" s="62"/>
      <c r="B121" s="65"/>
      <c r="C121" s="68"/>
      <c r="D121" s="4"/>
      <c r="E121" s="28"/>
      <c r="P121" s="11"/>
      <c r="Q121" s="48"/>
    </row>
    <row r="122" spans="1:19" x14ac:dyDescent="0.25">
      <c r="A122" s="62"/>
      <c r="B122" s="65"/>
      <c r="C122" s="68"/>
      <c r="D122" s="70" t="s">
        <v>16</v>
      </c>
      <c r="E122" s="39">
        <v>4</v>
      </c>
      <c r="F122" s="8">
        <v>2.2389999999999999</v>
      </c>
      <c r="G122" s="9">
        <v>1.9139999999999999</v>
      </c>
      <c r="H122" s="9">
        <v>2.1280000000000001</v>
      </c>
      <c r="I122" s="9">
        <v>2.1589999999999998</v>
      </c>
      <c r="J122" s="9">
        <v>1.9139999999999999</v>
      </c>
      <c r="K122" s="9">
        <v>1.931</v>
      </c>
      <c r="L122" s="9">
        <v>1.9470000000000001</v>
      </c>
      <c r="M122" s="9">
        <v>1.9630000000000001</v>
      </c>
      <c r="N122" s="9">
        <v>1.9510000000000001</v>
      </c>
      <c r="O122" s="10">
        <v>2.23</v>
      </c>
      <c r="P122" s="41">
        <f>AVERAGE(F122:O122)</f>
        <v>2.0376000000000003</v>
      </c>
      <c r="Q122" s="31">
        <f>_xlfn.STDEV.P(F122:O122)</f>
        <v>0.12793764106001013</v>
      </c>
    </row>
    <row r="123" spans="1:19" x14ac:dyDescent="0.25">
      <c r="A123" s="62"/>
      <c r="B123" s="65"/>
      <c r="C123" s="68"/>
      <c r="D123" s="71"/>
      <c r="E123" s="28">
        <v>16</v>
      </c>
      <c r="F123" s="11">
        <v>8.15</v>
      </c>
      <c r="G123" s="12">
        <v>7.2030000000000003</v>
      </c>
      <c r="H123" s="12">
        <v>8.4139999999999997</v>
      </c>
      <c r="I123" s="12">
        <v>8.5470000000000006</v>
      </c>
      <c r="J123" s="12">
        <v>7.5110000000000001</v>
      </c>
      <c r="K123" s="12">
        <v>7.5309999999999997</v>
      </c>
      <c r="L123" s="12">
        <v>7.5460000000000003</v>
      </c>
      <c r="M123" s="12">
        <v>7.718</v>
      </c>
      <c r="N123" s="12">
        <v>7.5590000000000002</v>
      </c>
      <c r="O123" s="13">
        <v>8.5760000000000005</v>
      </c>
      <c r="P123" s="34">
        <f>AVERAGE(F123:O123)</f>
        <v>7.8754999999999997</v>
      </c>
      <c r="Q123" s="32">
        <f>_xlfn.STDEV.P(F123:O123)</f>
        <v>0.47373943259982071</v>
      </c>
    </row>
    <row r="124" spans="1:19" x14ac:dyDescent="0.25">
      <c r="A124" s="62"/>
      <c r="B124" s="65"/>
      <c r="C124" s="68"/>
      <c r="D124" s="71"/>
      <c r="E124" s="28">
        <v>64</v>
      </c>
      <c r="F124" s="11">
        <v>29.274000000000001</v>
      </c>
      <c r="G124" s="12">
        <v>28.905999999999999</v>
      </c>
      <c r="H124" s="12">
        <v>29.661000000000001</v>
      </c>
      <c r="I124" s="12">
        <v>30.85</v>
      </c>
      <c r="J124" s="12">
        <v>30.02</v>
      </c>
      <c r="K124" s="12">
        <v>30.425999999999998</v>
      </c>
      <c r="L124" s="12">
        <v>29.498999999999999</v>
      </c>
      <c r="M124" s="12">
        <v>29.707999999999998</v>
      </c>
      <c r="N124" s="12">
        <v>29.794</v>
      </c>
      <c r="O124" s="13">
        <v>30.706</v>
      </c>
      <c r="P124" s="34">
        <f>AVERAGE(F124:O124)</f>
        <v>29.884399999999999</v>
      </c>
      <c r="Q124" s="32">
        <f>_xlfn.STDEV.P(F124:O124)</f>
        <v>0.59048390325223954</v>
      </c>
    </row>
    <row r="125" spans="1:19" ht="15.75" thickBot="1" x14ac:dyDescent="0.3">
      <c r="A125" s="63"/>
      <c r="B125" s="66"/>
      <c r="C125" s="69"/>
      <c r="D125" s="72"/>
      <c r="E125" s="30">
        <v>256</v>
      </c>
      <c r="F125" s="15">
        <v>118.203</v>
      </c>
      <c r="G125" s="16">
        <v>118.392</v>
      </c>
      <c r="H125" s="16">
        <v>115.639</v>
      </c>
      <c r="I125" s="16">
        <v>122.759</v>
      </c>
      <c r="J125" s="16">
        <v>122.45399999999999</v>
      </c>
      <c r="K125" s="16">
        <v>122.074</v>
      </c>
      <c r="L125" s="16">
        <v>123.605</v>
      </c>
      <c r="M125" s="16">
        <v>121.529</v>
      </c>
      <c r="N125" s="16">
        <v>122.089</v>
      </c>
      <c r="O125" s="17">
        <v>119.43300000000001</v>
      </c>
      <c r="P125" s="43">
        <f>AVERAGE(F125:O125)</f>
        <v>120.61769999999999</v>
      </c>
      <c r="Q125" s="33">
        <f>_xlfn.STDEV.P(F125:O125)</f>
        <v>2.4284276826786506</v>
      </c>
    </row>
    <row r="126" spans="1:19" ht="16.5" thickBot="1" x14ac:dyDescent="0.3">
      <c r="A126" s="21"/>
      <c r="B126" s="21"/>
      <c r="C126" s="22"/>
      <c r="E126" s="28"/>
      <c r="P126" s="11"/>
      <c r="Q126" s="28"/>
    </row>
    <row r="127" spans="1:19" x14ac:dyDescent="0.25">
      <c r="A127" s="61" t="s">
        <v>29</v>
      </c>
      <c r="B127" s="64">
        <v>9</v>
      </c>
      <c r="C127" s="67">
        <v>400</v>
      </c>
      <c r="D127" s="70" t="s">
        <v>3</v>
      </c>
      <c r="E127" s="39">
        <v>4</v>
      </c>
      <c r="F127" s="9">
        <v>0.57799999999999996</v>
      </c>
      <c r="G127" s="9">
        <v>0.52600000000000002</v>
      </c>
      <c r="H127" s="9">
        <v>0.51900000000000002</v>
      </c>
      <c r="I127" s="9">
        <v>0.52600000000000002</v>
      </c>
      <c r="J127" s="9">
        <v>0.53200000000000003</v>
      </c>
      <c r="K127" s="9">
        <v>0.52800000000000002</v>
      </c>
      <c r="L127" s="9">
        <v>0.52300000000000002</v>
      </c>
      <c r="M127" s="9">
        <v>0.52600000000000002</v>
      </c>
      <c r="N127" s="9">
        <v>0.53700000000000003</v>
      </c>
      <c r="O127" s="9">
        <v>0.53600000000000003</v>
      </c>
      <c r="P127" s="41">
        <f>AVERAGE(F127:O127)</f>
        <v>0.53309999999999991</v>
      </c>
      <c r="Q127" s="31">
        <f>_xlfn.STDEV.P(F127:O127)</f>
        <v>1.5871042813879608E-2</v>
      </c>
    </row>
    <row r="128" spans="1:19" x14ac:dyDescent="0.25">
      <c r="A128" s="62"/>
      <c r="B128" s="65"/>
      <c r="C128" s="68"/>
      <c r="D128" s="71"/>
      <c r="E128" s="28">
        <v>16</v>
      </c>
      <c r="F128" s="12">
        <v>2.1920000000000002</v>
      </c>
      <c r="G128" s="12">
        <v>2.1040000000000001</v>
      </c>
      <c r="H128" s="12">
        <v>2.1419999999999999</v>
      </c>
      <c r="I128" s="12">
        <v>2.0960000000000001</v>
      </c>
      <c r="J128" s="12">
        <v>2.1070000000000002</v>
      </c>
      <c r="K128" s="12">
        <v>2.09</v>
      </c>
      <c r="L128" s="12">
        <v>2.0920000000000001</v>
      </c>
      <c r="M128" s="12">
        <v>2.093</v>
      </c>
      <c r="N128" s="12">
        <v>2.1379999999999999</v>
      </c>
      <c r="O128" s="12">
        <v>2.129</v>
      </c>
      <c r="P128" s="34">
        <f>AVERAGE(F128:O128)</f>
        <v>2.1183000000000005</v>
      </c>
      <c r="Q128" s="32">
        <f>_xlfn.STDEV.P(F128:O128)</f>
        <v>3.0754024126933392E-2</v>
      </c>
      <c r="S128" t="s">
        <v>33</v>
      </c>
    </row>
    <row r="129" spans="1:17" x14ac:dyDescent="0.25">
      <c r="A129" s="62"/>
      <c r="B129" s="65"/>
      <c r="C129" s="68"/>
      <c r="D129" s="71"/>
      <c r="E129" s="28">
        <v>64</v>
      </c>
      <c r="F129" s="12">
        <v>8.343</v>
      </c>
      <c r="G129" s="12">
        <v>8.35</v>
      </c>
      <c r="H129" s="12">
        <v>8.3249999999999993</v>
      </c>
      <c r="I129" s="12">
        <v>8.3659999999999997</v>
      </c>
      <c r="J129" s="12">
        <v>8.36</v>
      </c>
      <c r="K129" s="12">
        <v>8.3490000000000002</v>
      </c>
      <c r="L129" s="12">
        <v>8.3320000000000007</v>
      </c>
      <c r="M129" s="12">
        <v>8.34</v>
      </c>
      <c r="N129" s="12">
        <v>8.452</v>
      </c>
      <c r="O129" s="12">
        <v>8.4160000000000004</v>
      </c>
      <c r="P129" s="34">
        <f>AVERAGE(F129:O129)</f>
        <v>8.3632999999999988</v>
      </c>
      <c r="Q129" s="32">
        <f>_xlfn.STDEV.P(F129:O129)</f>
        <v>3.8008025468314E-2</v>
      </c>
    </row>
    <row r="130" spans="1:17" ht="15.75" thickBot="1" x14ac:dyDescent="0.3">
      <c r="A130" s="62"/>
      <c r="B130" s="65"/>
      <c r="C130" s="68"/>
      <c r="D130" s="72"/>
      <c r="E130" s="30">
        <v>256</v>
      </c>
      <c r="F130" s="16">
        <v>33.317</v>
      </c>
      <c r="G130" s="16">
        <v>33.283000000000001</v>
      </c>
      <c r="H130" s="16">
        <v>33.258000000000003</v>
      </c>
      <c r="I130" s="16">
        <v>33.302999999999997</v>
      </c>
      <c r="J130" s="16">
        <v>33.249000000000002</v>
      </c>
      <c r="K130" s="16">
        <v>33.253999999999998</v>
      </c>
      <c r="L130" s="16">
        <v>33.316000000000003</v>
      </c>
      <c r="M130" s="16">
        <v>33.595999999999997</v>
      </c>
      <c r="N130" s="16">
        <v>33.398000000000003</v>
      </c>
      <c r="O130" s="16">
        <v>33.750999999999998</v>
      </c>
      <c r="P130" s="43">
        <f>AVERAGE(F130:O130)</f>
        <v>33.372499999999995</v>
      </c>
      <c r="Q130" s="33">
        <f>_xlfn.STDEV.P(F130:O130)</f>
        <v>0.15980691474401101</v>
      </c>
    </row>
    <row r="131" spans="1:17" ht="15.75" thickBot="1" x14ac:dyDescent="0.3">
      <c r="A131" s="62"/>
      <c r="B131" s="65"/>
      <c r="C131" s="68"/>
      <c r="D131" s="19"/>
      <c r="E131" s="28"/>
      <c r="P131" s="11"/>
      <c r="Q131" s="48"/>
    </row>
    <row r="132" spans="1:17" x14ac:dyDescent="0.25">
      <c r="A132" s="62"/>
      <c r="B132" s="65"/>
      <c r="C132" s="68"/>
      <c r="D132" s="70" t="s">
        <v>16</v>
      </c>
      <c r="E132" s="39">
        <v>4</v>
      </c>
      <c r="F132" s="8">
        <v>1.9370000000000001</v>
      </c>
      <c r="G132" s="9">
        <v>1.784</v>
      </c>
      <c r="H132" s="9">
        <v>1.845</v>
      </c>
      <c r="I132" s="9">
        <v>2.0310000000000001</v>
      </c>
      <c r="J132" s="9">
        <v>1.56</v>
      </c>
      <c r="K132" s="9">
        <v>1.532</v>
      </c>
      <c r="L132" s="9">
        <v>1.534</v>
      </c>
      <c r="M132" s="9">
        <v>1.5189999999999999</v>
      </c>
      <c r="N132" s="9">
        <v>1.532</v>
      </c>
      <c r="O132" s="10">
        <v>1.5249999999999999</v>
      </c>
      <c r="P132" s="41">
        <f>AVERAGE(F132:O132)</f>
        <v>1.6798999999999999</v>
      </c>
      <c r="Q132" s="31">
        <f>_xlfn.STDEV.P(F132:O132)</f>
        <v>0.18888115310956943</v>
      </c>
    </row>
    <row r="133" spans="1:17" x14ac:dyDescent="0.25">
      <c r="A133" s="62"/>
      <c r="B133" s="65"/>
      <c r="C133" s="68"/>
      <c r="D133" s="71"/>
      <c r="E133" s="28">
        <v>16</v>
      </c>
      <c r="F133" s="11">
        <v>7.3360000000000003</v>
      </c>
      <c r="G133" s="12">
        <v>6.8630000000000004</v>
      </c>
      <c r="H133" s="12">
        <v>7.11</v>
      </c>
      <c r="I133" s="12">
        <v>8.1720000000000006</v>
      </c>
      <c r="J133" s="12">
        <v>6.1959999999999997</v>
      </c>
      <c r="K133" s="12">
        <v>6.0309999999999997</v>
      </c>
      <c r="L133" s="12">
        <v>5.9880000000000004</v>
      </c>
      <c r="M133" s="12">
        <v>6.0309999999999997</v>
      </c>
      <c r="N133" s="12">
        <v>5.9850000000000003</v>
      </c>
      <c r="O133" s="13">
        <v>5.976</v>
      </c>
      <c r="P133" s="34">
        <f>AVERAGE(F133:O133)</f>
        <v>6.5688000000000004</v>
      </c>
      <c r="Q133" s="32">
        <f>_xlfn.STDEV.P(F133:O133)</f>
        <v>0.72700052269581772</v>
      </c>
    </row>
    <row r="134" spans="1:17" x14ac:dyDescent="0.25">
      <c r="A134" s="62"/>
      <c r="B134" s="65"/>
      <c r="C134" s="68"/>
      <c r="D134" s="71"/>
      <c r="E134" s="28">
        <v>64</v>
      </c>
      <c r="F134" s="11">
        <v>28.449000000000002</v>
      </c>
      <c r="G134" s="12">
        <v>28.399000000000001</v>
      </c>
      <c r="H134" s="12">
        <v>31.138000000000002</v>
      </c>
      <c r="I134" s="12">
        <v>28.798999999999999</v>
      </c>
      <c r="J134" s="12">
        <v>25.579000000000001</v>
      </c>
      <c r="K134" s="12">
        <v>26.004000000000001</v>
      </c>
      <c r="L134" s="12">
        <v>23.870999999999999</v>
      </c>
      <c r="M134" s="12">
        <v>23.706</v>
      </c>
      <c r="N134" s="12">
        <v>23.882999999999999</v>
      </c>
      <c r="O134" s="13">
        <v>23.760999999999999</v>
      </c>
      <c r="P134" s="34">
        <f>AVERAGE(F134:O134)</f>
        <v>26.358899999999998</v>
      </c>
      <c r="Q134" s="32">
        <f>_xlfn.STDEV.P(F134:O134)</f>
        <v>2.5330870277193407</v>
      </c>
    </row>
    <row r="135" spans="1:17" ht="15.75" thickBot="1" x14ac:dyDescent="0.3">
      <c r="A135" s="62"/>
      <c r="B135" s="65"/>
      <c r="C135" s="69"/>
      <c r="D135" s="72"/>
      <c r="E135" s="30">
        <v>256</v>
      </c>
      <c r="F135" s="15">
        <v>113.541</v>
      </c>
      <c r="G135" s="16">
        <v>115.672</v>
      </c>
      <c r="H135" s="16">
        <v>113.988</v>
      </c>
      <c r="I135" s="16">
        <v>105.801</v>
      </c>
      <c r="J135" s="16">
        <v>95.495999999999995</v>
      </c>
      <c r="K135" s="16">
        <v>95.266000000000005</v>
      </c>
      <c r="L135" s="16">
        <v>97.262</v>
      </c>
      <c r="M135" s="16">
        <v>97.894000000000005</v>
      </c>
      <c r="N135" s="16">
        <v>97.385999999999996</v>
      </c>
      <c r="O135" s="17">
        <v>95.632000000000005</v>
      </c>
      <c r="P135" s="43">
        <f>AVERAGE(F135:O135)</f>
        <v>102.7938</v>
      </c>
      <c r="Q135" s="33">
        <f>_xlfn.STDEV.P(F135:O135)</f>
        <v>8.1288000196830996</v>
      </c>
    </row>
    <row r="136" spans="1:17" ht="16.5" thickBot="1" x14ac:dyDescent="0.3">
      <c r="A136" s="62"/>
      <c r="B136" s="65"/>
      <c r="C136" s="22"/>
      <c r="D136" s="19"/>
      <c r="E136" s="28"/>
      <c r="P136" s="11"/>
      <c r="Q136" s="48"/>
    </row>
    <row r="137" spans="1:17" x14ac:dyDescent="0.25">
      <c r="A137" s="62"/>
      <c r="B137" s="65"/>
      <c r="C137" s="67">
        <v>1024</v>
      </c>
      <c r="D137" s="70" t="s">
        <v>3</v>
      </c>
      <c r="E137" s="39">
        <v>4</v>
      </c>
      <c r="F137" s="8">
        <v>3.6459999999999999</v>
      </c>
      <c r="G137" s="9">
        <v>3.4089999999999998</v>
      </c>
      <c r="H137" s="9">
        <v>3.4079999999999999</v>
      </c>
      <c r="I137" s="9">
        <v>3.3980000000000001</v>
      </c>
      <c r="J137" s="9">
        <v>3.4569999999999999</v>
      </c>
      <c r="K137" s="9"/>
      <c r="L137" s="9"/>
      <c r="M137" s="9"/>
      <c r="N137" s="9"/>
      <c r="O137" s="10"/>
      <c r="P137" s="41">
        <f>AVERAGE(F137:O137)</f>
        <v>3.4635999999999996</v>
      </c>
      <c r="Q137" s="31">
        <f>_xlfn.STDEV.P(F137:O137)</f>
        <v>9.3476414137471042E-2</v>
      </c>
    </row>
    <row r="138" spans="1:17" x14ac:dyDescent="0.25">
      <c r="A138" s="62"/>
      <c r="B138" s="65"/>
      <c r="C138" s="68"/>
      <c r="D138" s="71"/>
      <c r="E138" s="28">
        <v>16</v>
      </c>
      <c r="F138" s="11">
        <v>13.667999999999999</v>
      </c>
      <c r="G138" s="12">
        <v>13.555999999999999</v>
      </c>
      <c r="H138" s="12">
        <v>13.564</v>
      </c>
      <c r="I138" s="12">
        <v>13.601000000000001</v>
      </c>
      <c r="J138" s="12">
        <v>13.523</v>
      </c>
      <c r="K138" s="12"/>
      <c r="L138" s="12"/>
      <c r="M138" s="12"/>
      <c r="N138" s="12"/>
      <c r="O138" s="13"/>
      <c r="P138" s="34">
        <f>AVERAGE(F138:O138)</f>
        <v>13.582399999999998</v>
      </c>
      <c r="Q138" s="32">
        <f>_xlfn.STDEV.P(F138:O138)</f>
        <v>4.9471608019145658E-2</v>
      </c>
    </row>
    <row r="139" spans="1:17" x14ac:dyDescent="0.25">
      <c r="A139" s="62"/>
      <c r="B139" s="65"/>
      <c r="C139" s="68"/>
      <c r="D139" s="71"/>
      <c r="E139" s="28">
        <v>64</v>
      </c>
      <c r="F139" s="11">
        <v>54.963000000000001</v>
      </c>
      <c r="G139" s="12">
        <v>54.177</v>
      </c>
      <c r="H139" s="12">
        <v>54.198999999999998</v>
      </c>
      <c r="I139" s="12">
        <v>54.167000000000002</v>
      </c>
      <c r="J139" s="12">
        <v>54.889000000000003</v>
      </c>
      <c r="K139" s="12"/>
      <c r="L139" s="12"/>
      <c r="M139" s="12"/>
      <c r="N139" s="12"/>
      <c r="O139" s="13"/>
      <c r="P139" s="34">
        <f>AVERAGE(F139:O139)</f>
        <v>54.478999999999999</v>
      </c>
      <c r="Q139" s="32">
        <f>_xlfn.STDEV.P(F139:O139)</f>
        <v>0.36586992224013265</v>
      </c>
    </row>
    <row r="140" spans="1:17" ht="15.75" thickBot="1" x14ac:dyDescent="0.3">
      <c r="A140" s="62"/>
      <c r="B140" s="65"/>
      <c r="C140" s="68"/>
      <c r="D140" s="72"/>
      <c r="E140" s="30">
        <v>256</v>
      </c>
      <c r="F140" s="15">
        <v>219.53899999999999</v>
      </c>
      <c r="G140" s="16">
        <v>216.80699999999999</v>
      </c>
      <c r="H140" s="16">
        <v>217.69499999999999</v>
      </c>
      <c r="I140" s="16">
        <v>217.066</v>
      </c>
      <c r="J140" s="16">
        <v>219.19300000000001</v>
      </c>
      <c r="K140" s="16"/>
      <c r="L140" s="16"/>
      <c r="M140" s="16"/>
      <c r="N140" s="16"/>
      <c r="O140" s="17"/>
      <c r="P140" s="43">
        <f>AVERAGE(F140:O140)</f>
        <v>218.06</v>
      </c>
      <c r="Q140" s="33">
        <f>_xlfn.STDEV.P(F140:O140)</f>
        <v>1.1101711579752034</v>
      </c>
    </row>
    <row r="141" spans="1:17" ht="15.75" thickBot="1" x14ac:dyDescent="0.3">
      <c r="A141" s="62"/>
      <c r="B141" s="65"/>
      <c r="C141" s="68"/>
      <c r="D141" s="19"/>
      <c r="E141" s="28"/>
      <c r="P141" s="11"/>
      <c r="Q141" s="48"/>
    </row>
    <row r="142" spans="1:17" x14ac:dyDescent="0.25">
      <c r="A142" s="62"/>
      <c r="B142" s="65"/>
      <c r="C142" s="68"/>
      <c r="D142" s="70" t="s">
        <v>16</v>
      </c>
      <c r="E142" s="39">
        <v>4</v>
      </c>
      <c r="F142" s="8">
        <v>10.356999999999999</v>
      </c>
      <c r="G142" s="9">
        <v>11.18</v>
      </c>
      <c r="H142" s="9">
        <v>9.7520000000000007</v>
      </c>
      <c r="I142" s="9">
        <v>9.7650000000000006</v>
      </c>
      <c r="J142" s="9">
        <v>11.226000000000001</v>
      </c>
      <c r="K142" s="9"/>
      <c r="L142" s="9"/>
      <c r="M142" s="9"/>
      <c r="N142" s="9"/>
      <c r="O142" s="10"/>
      <c r="P142" s="41">
        <f>AVERAGE(F142:O142)</f>
        <v>10.456</v>
      </c>
      <c r="Q142" s="31">
        <f>_xlfn.STDEV.P(F142:O142)</f>
        <v>0.64807005794126915</v>
      </c>
    </row>
    <row r="143" spans="1:17" x14ac:dyDescent="0.25">
      <c r="A143" s="62"/>
      <c r="B143" s="65"/>
      <c r="C143" s="68"/>
      <c r="D143" s="71"/>
      <c r="E143" s="28">
        <v>16</v>
      </c>
      <c r="F143" s="11">
        <v>41.49</v>
      </c>
      <c r="G143" s="12">
        <v>39.927999999999997</v>
      </c>
      <c r="H143" s="12">
        <v>38.945999999999998</v>
      </c>
      <c r="I143" s="12">
        <v>41.122999999999998</v>
      </c>
      <c r="J143" s="12">
        <v>39.576000000000001</v>
      </c>
      <c r="K143" s="12"/>
      <c r="L143" s="12"/>
      <c r="M143" s="12"/>
      <c r="N143" s="12"/>
      <c r="O143" s="13"/>
      <c r="P143" s="34">
        <f>AVERAGE(F143:O143)</f>
        <v>40.212599999999995</v>
      </c>
      <c r="Q143" s="32">
        <f>_xlfn.STDEV.P(F143:O143)</f>
        <v>0.95405567971686089</v>
      </c>
    </row>
    <row r="144" spans="1:17" x14ac:dyDescent="0.25">
      <c r="A144" s="62"/>
      <c r="B144" s="65"/>
      <c r="C144" s="68"/>
      <c r="D144" s="71"/>
      <c r="E144" s="28">
        <v>64</v>
      </c>
      <c r="F144" s="11">
        <v>158.393</v>
      </c>
      <c r="G144" s="12">
        <v>158.249</v>
      </c>
      <c r="H144" s="12">
        <v>162.57900000000001</v>
      </c>
      <c r="I144" s="12">
        <v>157.81100000000001</v>
      </c>
      <c r="J144" s="12">
        <v>155.98599999999999</v>
      </c>
      <c r="K144" s="12"/>
      <c r="L144" s="12"/>
      <c r="M144" s="12"/>
      <c r="N144" s="12"/>
      <c r="O144" s="13"/>
      <c r="P144" s="34">
        <f>AVERAGE(F144:O144)</f>
        <v>158.6036</v>
      </c>
      <c r="Q144" s="32">
        <f>_xlfn.STDEV.P(F144:O144)</f>
        <v>2.1658228551753766</v>
      </c>
    </row>
    <row r="145" spans="1:19" ht="15.75" thickBot="1" x14ac:dyDescent="0.3">
      <c r="A145" s="62"/>
      <c r="B145" s="66"/>
      <c r="C145" s="69"/>
      <c r="D145" s="72"/>
      <c r="E145" s="30">
        <v>256</v>
      </c>
      <c r="F145" s="15">
        <v>635.93299999999999</v>
      </c>
      <c r="G145" s="16">
        <v>635.20699999999999</v>
      </c>
      <c r="H145" s="16">
        <v>634.86800000000005</v>
      </c>
      <c r="I145" s="16">
        <v>635.17399999999998</v>
      </c>
      <c r="J145" s="16">
        <v>627.41499999999996</v>
      </c>
      <c r="K145" s="16"/>
      <c r="L145" s="16"/>
      <c r="M145" s="16"/>
      <c r="N145" s="16"/>
      <c r="O145" s="17"/>
      <c r="P145" s="43">
        <f>AVERAGE(F145:O145)</f>
        <v>633.71939999999995</v>
      </c>
      <c r="Q145" s="33">
        <f>_xlfn.STDEV.P(F145:O145)</f>
        <v>3.1715479249098681</v>
      </c>
    </row>
    <row r="146" spans="1:19" ht="16.5" thickBot="1" x14ac:dyDescent="0.3">
      <c r="A146" s="62"/>
      <c r="B146" s="21"/>
      <c r="C146" s="22"/>
      <c r="D146" s="3"/>
      <c r="E146" s="28"/>
      <c r="P146" s="11"/>
      <c r="Q146" s="48"/>
    </row>
    <row r="147" spans="1:19" x14ac:dyDescent="0.25">
      <c r="A147" s="62"/>
      <c r="B147" s="64">
        <v>14</v>
      </c>
      <c r="C147" s="67">
        <v>400</v>
      </c>
      <c r="D147" s="70" t="s">
        <v>3</v>
      </c>
      <c r="E147" s="39">
        <v>4</v>
      </c>
      <c r="F147" s="8">
        <v>0.56899999999999995</v>
      </c>
      <c r="G147" s="9">
        <v>0.56799999999999995</v>
      </c>
      <c r="H147" s="9">
        <v>0.56599999999999995</v>
      </c>
      <c r="I147" s="9">
        <v>0.56799999999999995</v>
      </c>
      <c r="J147" s="9">
        <v>0.56499999999999995</v>
      </c>
      <c r="K147" s="9">
        <v>0.57399999999999995</v>
      </c>
      <c r="L147" s="9">
        <v>0.56599999999999995</v>
      </c>
      <c r="M147" s="9">
        <v>0.57199999999999995</v>
      </c>
      <c r="N147" s="9">
        <v>0.57999999999999996</v>
      </c>
      <c r="O147" s="10"/>
      <c r="P147" s="41">
        <f>AVERAGE(F147:O147)</f>
        <v>0.56977777777777772</v>
      </c>
      <c r="Q147" s="31">
        <f>_xlfn.STDEV.P(F147:O147)</f>
        <v>4.5406259426005709E-3</v>
      </c>
    </row>
    <row r="148" spans="1:19" x14ac:dyDescent="0.25">
      <c r="A148" s="62"/>
      <c r="B148" s="65"/>
      <c r="C148" s="68"/>
      <c r="D148" s="71"/>
      <c r="E148" s="28">
        <v>16</v>
      </c>
      <c r="F148" s="11">
        <v>2.238</v>
      </c>
      <c r="G148" s="12">
        <v>2.2789999999999999</v>
      </c>
      <c r="H148" s="12">
        <v>2.2749999999999999</v>
      </c>
      <c r="I148" s="12">
        <v>2.2690000000000001</v>
      </c>
      <c r="J148" s="12">
        <v>2.2719999999999998</v>
      </c>
      <c r="K148" s="12">
        <v>2.2719999999999998</v>
      </c>
      <c r="L148" s="12">
        <v>2.2829999999999999</v>
      </c>
      <c r="M148" s="12">
        <v>2.274</v>
      </c>
      <c r="N148" s="12">
        <v>2.36</v>
      </c>
      <c r="O148" s="13"/>
      <c r="P148" s="34">
        <f>AVERAGE(F148:O148)</f>
        <v>2.2802222222222222</v>
      </c>
      <c r="Q148" s="32">
        <f>_xlfn.STDEV.P(F148:O148)</f>
        <v>3.0702072958525384E-2</v>
      </c>
      <c r="S148" t="s">
        <v>33</v>
      </c>
    </row>
    <row r="149" spans="1:19" x14ac:dyDescent="0.25">
      <c r="A149" s="62"/>
      <c r="B149" s="65"/>
      <c r="C149" s="68"/>
      <c r="D149" s="71"/>
      <c r="E149" s="28">
        <v>64</v>
      </c>
      <c r="F149" s="11">
        <v>9.1199999999999992</v>
      </c>
      <c r="G149" s="12">
        <v>9.0640000000000001</v>
      </c>
      <c r="H149" s="12">
        <v>9.06</v>
      </c>
      <c r="I149" s="12">
        <v>9.048</v>
      </c>
      <c r="J149" s="12">
        <v>9.048</v>
      </c>
      <c r="K149" s="12">
        <v>9.1</v>
      </c>
      <c r="L149" s="12">
        <v>9.1440000000000001</v>
      </c>
      <c r="M149" s="12">
        <v>9.2609999999999992</v>
      </c>
      <c r="N149" s="12">
        <v>9.2149999999999999</v>
      </c>
      <c r="O149" s="13"/>
      <c r="P149" s="34">
        <f>AVERAGE(F149:O149)</f>
        <v>9.1177777777777784</v>
      </c>
      <c r="Q149" s="32">
        <f>_xlfn.STDEV.P(F149:O149)</f>
        <v>7.2219999965810674E-2</v>
      </c>
    </row>
    <row r="150" spans="1:19" ht="15.75" thickBot="1" x14ac:dyDescent="0.3">
      <c r="A150" s="62"/>
      <c r="B150" s="65"/>
      <c r="C150" s="68"/>
      <c r="D150" s="72"/>
      <c r="E150" s="30">
        <v>256</v>
      </c>
      <c r="F150" s="15">
        <v>36.207000000000001</v>
      </c>
      <c r="G150" s="16">
        <v>36.134</v>
      </c>
      <c r="H150" s="16">
        <v>36.15</v>
      </c>
      <c r="I150" s="16">
        <v>36.161000000000001</v>
      </c>
      <c r="J150" s="16">
        <v>36.100999999999999</v>
      </c>
      <c r="K150" s="16">
        <v>36.350999999999999</v>
      </c>
      <c r="L150" s="16">
        <v>36.268000000000001</v>
      </c>
      <c r="M150" s="16">
        <v>36.86</v>
      </c>
      <c r="N150" s="16">
        <v>36.624000000000002</v>
      </c>
      <c r="O150" s="17"/>
      <c r="P150" s="43">
        <f>AVERAGE(F150:O150)</f>
        <v>36.317333333333337</v>
      </c>
      <c r="Q150" s="33">
        <f>_xlfn.STDEV.P(F150:O150)</f>
        <v>0.24429581339933878</v>
      </c>
    </row>
    <row r="151" spans="1:19" ht="15.75" thickBot="1" x14ac:dyDescent="0.3">
      <c r="A151" s="62"/>
      <c r="B151" s="65"/>
      <c r="C151" s="68"/>
      <c r="D151" s="19"/>
      <c r="E151" s="28"/>
      <c r="P151" s="11"/>
      <c r="Q151" s="48"/>
    </row>
    <row r="152" spans="1:19" x14ac:dyDescent="0.25">
      <c r="A152" s="62"/>
      <c r="B152" s="65"/>
      <c r="C152" s="68"/>
      <c r="D152" s="70" t="s">
        <v>16</v>
      </c>
      <c r="E152" s="39">
        <v>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41" t="e">
        <f>AVERAGE(F152:O152)</f>
        <v>#DIV/0!</v>
      </c>
      <c r="Q152" s="31" t="e">
        <f>_xlfn.STDEV.P(F152:O152)</f>
        <v>#DIV/0!</v>
      </c>
    </row>
    <row r="153" spans="1:19" x14ac:dyDescent="0.25">
      <c r="A153" s="62"/>
      <c r="B153" s="65"/>
      <c r="C153" s="68"/>
      <c r="D153" s="71"/>
      <c r="E153" s="28">
        <v>16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34" t="e">
        <f>AVERAGE(F153:O153)</f>
        <v>#DIV/0!</v>
      </c>
      <c r="Q153" s="32" t="e">
        <f>_xlfn.STDEV.P(F153:O153)</f>
        <v>#DIV/0!</v>
      </c>
    </row>
    <row r="154" spans="1:19" x14ac:dyDescent="0.25">
      <c r="A154" s="62"/>
      <c r="B154" s="65"/>
      <c r="C154" s="68"/>
      <c r="D154" s="71"/>
      <c r="E154" s="28">
        <v>64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34" t="e">
        <f>AVERAGE(F154:O154)</f>
        <v>#DIV/0!</v>
      </c>
      <c r="Q154" s="32" t="e">
        <f>_xlfn.STDEV.P(F154:O154)</f>
        <v>#DIV/0!</v>
      </c>
    </row>
    <row r="155" spans="1:19" ht="15.75" thickBot="1" x14ac:dyDescent="0.3">
      <c r="A155" s="62"/>
      <c r="B155" s="66"/>
      <c r="C155" s="69"/>
      <c r="D155" s="72"/>
      <c r="E155" s="30">
        <v>256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43" t="e">
        <f>AVERAGE(F155:O155)</f>
        <v>#DIV/0!</v>
      </c>
      <c r="Q155" s="33" t="e">
        <f>_xlfn.STDEV.P(F155:O155)</f>
        <v>#DIV/0!</v>
      </c>
    </row>
    <row r="156" spans="1:19" ht="16.5" thickBot="1" x14ac:dyDescent="0.3">
      <c r="A156" s="62"/>
      <c r="B156" s="22"/>
      <c r="C156" s="22"/>
      <c r="D156" s="19"/>
      <c r="E156" s="28"/>
      <c r="P156" s="11"/>
      <c r="Q156" s="48"/>
    </row>
    <row r="157" spans="1:19" x14ac:dyDescent="0.25">
      <c r="A157" s="62"/>
      <c r="B157" s="64">
        <v>20</v>
      </c>
      <c r="C157" s="67">
        <v>400</v>
      </c>
      <c r="D157" s="70" t="s">
        <v>3</v>
      </c>
      <c r="E157" s="39">
        <v>4</v>
      </c>
      <c r="F157" s="8">
        <v>0.66900000000000004</v>
      </c>
      <c r="G157" s="9">
        <v>0.60499999999999998</v>
      </c>
      <c r="H157" s="9">
        <v>0.60699999999999998</v>
      </c>
      <c r="I157" s="9">
        <v>0.60699999999999998</v>
      </c>
      <c r="J157" s="9">
        <v>0.60699999999999998</v>
      </c>
      <c r="K157" s="9">
        <v>0.67800000000000005</v>
      </c>
      <c r="L157" s="9">
        <v>0.61899999999999999</v>
      </c>
      <c r="M157" s="9">
        <v>0.61099999999999999</v>
      </c>
      <c r="N157" s="9">
        <v>0.61199999999999999</v>
      </c>
      <c r="O157" s="10">
        <v>0.61399999999999999</v>
      </c>
      <c r="P157" s="41">
        <f>AVERAGE(F157:O157)</f>
        <v>0.6228999999999999</v>
      </c>
      <c r="Q157" s="31">
        <f>_xlfn.STDEV.P(F157:O157)</f>
        <v>2.5680537377555032E-2</v>
      </c>
    </row>
    <row r="158" spans="1:19" x14ac:dyDescent="0.25">
      <c r="A158" s="62"/>
      <c r="B158" s="65"/>
      <c r="C158" s="68"/>
      <c r="D158" s="71"/>
      <c r="E158" s="28">
        <v>16</v>
      </c>
      <c r="F158" s="11">
        <v>2.5350000000000001</v>
      </c>
      <c r="G158" s="12">
        <v>2.4369999999999998</v>
      </c>
      <c r="H158" s="12">
        <v>2.4279999999999999</v>
      </c>
      <c r="I158" s="12">
        <v>2.44</v>
      </c>
      <c r="J158" s="12">
        <v>2.4449999999999998</v>
      </c>
      <c r="K158" s="12">
        <v>2.5659999999999998</v>
      </c>
      <c r="L158" s="12">
        <v>2.4279999999999999</v>
      </c>
      <c r="M158" s="12">
        <v>2.4500000000000002</v>
      </c>
      <c r="N158" s="12">
        <v>2.452</v>
      </c>
      <c r="O158" s="13">
        <v>2.4489999999999998</v>
      </c>
      <c r="P158" s="34">
        <f>AVERAGE(F158:O158)</f>
        <v>2.4629999999999996</v>
      </c>
      <c r="Q158" s="32">
        <f>_xlfn.STDEV.P(F158:O158)</f>
        <v>4.500888801114733E-2</v>
      </c>
      <c r="S158" t="s">
        <v>33</v>
      </c>
    </row>
    <row r="159" spans="1:19" x14ac:dyDescent="0.25">
      <c r="A159" s="62"/>
      <c r="B159" s="65"/>
      <c r="C159" s="68"/>
      <c r="D159" s="71"/>
      <c r="E159" s="28">
        <v>64</v>
      </c>
      <c r="F159" s="11">
        <v>9.7040000000000006</v>
      </c>
      <c r="G159" s="12">
        <v>9.6760000000000002</v>
      </c>
      <c r="H159" s="12">
        <v>9.6679999999999993</v>
      </c>
      <c r="I159" s="12">
        <v>9.6820000000000004</v>
      </c>
      <c r="J159" s="12">
        <v>9.6850000000000005</v>
      </c>
      <c r="K159" s="12">
        <v>9.7140000000000004</v>
      </c>
      <c r="L159" s="12">
        <v>9.7620000000000005</v>
      </c>
      <c r="M159" s="12">
        <v>9.8059999999999992</v>
      </c>
      <c r="N159" s="12">
        <v>9.7469999999999999</v>
      </c>
      <c r="O159" s="13">
        <v>9.7590000000000003</v>
      </c>
      <c r="P159" s="34">
        <f>AVERAGE(F159:O159)</f>
        <v>9.7202999999999999</v>
      </c>
      <c r="Q159" s="32">
        <f>_xlfn.STDEV.P(F159:O159)</f>
        <v>4.3600573390724907E-2</v>
      </c>
    </row>
    <row r="160" spans="1:19" ht="15.75" thickBot="1" x14ac:dyDescent="0.3">
      <c r="A160" s="62"/>
      <c r="B160" s="65"/>
      <c r="C160" s="68"/>
      <c r="D160" s="72"/>
      <c r="E160" s="30">
        <v>256</v>
      </c>
      <c r="F160" s="15">
        <v>38.631</v>
      </c>
      <c r="G160" s="16">
        <v>38.741999999999997</v>
      </c>
      <c r="H160" s="16">
        <v>38.691000000000003</v>
      </c>
      <c r="I160" s="16">
        <v>38.655999999999999</v>
      </c>
      <c r="J160" s="16">
        <v>38.677999999999997</v>
      </c>
      <c r="K160" s="16">
        <v>38.886000000000003</v>
      </c>
      <c r="L160" s="16">
        <v>38.89</v>
      </c>
      <c r="M160" s="16">
        <v>38.960999999999999</v>
      </c>
      <c r="N160" s="16">
        <v>38.970999999999997</v>
      </c>
      <c r="O160" s="17">
        <v>38.941000000000003</v>
      </c>
      <c r="P160" s="43">
        <f>AVERAGE(F160:O160)</f>
        <v>38.804700000000004</v>
      </c>
      <c r="Q160" s="33">
        <f>_xlfn.STDEV.P(F160:O160)</f>
        <v>0.13028587797608779</v>
      </c>
    </row>
    <row r="161" spans="1:17" ht="15.75" thickBot="1" x14ac:dyDescent="0.3">
      <c r="A161" s="62"/>
      <c r="B161" s="65"/>
      <c r="C161" s="68"/>
      <c r="D161" s="19"/>
      <c r="E161" s="28"/>
      <c r="P161" s="11"/>
      <c r="Q161" s="48"/>
    </row>
    <row r="162" spans="1:17" x14ac:dyDescent="0.25">
      <c r="A162" s="62"/>
      <c r="B162" s="65"/>
      <c r="C162" s="68"/>
      <c r="D162" s="70" t="s">
        <v>16</v>
      </c>
      <c r="E162" s="39">
        <v>4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41" t="e">
        <f>AVERAGE(F162:O162)</f>
        <v>#DIV/0!</v>
      </c>
      <c r="Q162" s="31" t="e">
        <f>_xlfn.STDEV.P(F162:O162)</f>
        <v>#DIV/0!</v>
      </c>
    </row>
    <row r="163" spans="1:17" x14ac:dyDescent="0.25">
      <c r="A163" s="62"/>
      <c r="B163" s="65"/>
      <c r="C163" s="68"/>
      <c r="D163" s="71"/>
      <c r="E163" s="28">
        <v>16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34" t="e">
        <f>AVERAGE(F163:O163)</f>
        <v>#DIV/0!</v>
      </c>
      <c r="Q163" s="32" t="e">
        <f>_xlfn.STDEV.P(F163:O163)</f>
        <v>#DIV/0!</v>
      </c>
    </row>
    <row r="164" spans="1:17" x14ac:dyDescent="0.25">
      <c r="A164" s="62"/>
      <c r="B164" s="65"/>
      <c r="C164" s="68"/>
      <c r="D164" s="71"/>
      <c r="E164" s="28">
        <v>64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34" t="e">
        <f>AVERAGE(F164:O164)</f>
        <v>#DIV/0!</v>
      </c>
      <c r="Q164" s="32" t="e">
        <f>_xlfn.STDEV.P(F164:O164)</f>
        <v>#DIV/0!</v>
      </c>
    </row>
    <row r="165" spans="1:17" ht="15.75" thickBot="1" x14ac:dyDescent="0.3">
      <c r="A165" s="63"/>
      <c r="B165" s="66"/>
      <c r="C165" s="69"/>
      <c r="D165" s="72"/>
      <c r="E165" s="30">
        <v>256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43" t="e">
        <f>AVERAGE(F165:O165)</f>
        <v>#DIV/0!</v>
      </c>
      <c r="Q165" s="33" t="e">
        <f>_xlfn.STDEV.P(F165:O165)</f>
        <v>#DIV/0!</v>
      </c>
    </row>
  </sheetData>
  <mergeCells count="66"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47:D150"/>
    <mergeCell ref="D152:D155"/>
    <mergeCell ref="B157:B165"/>
    <mergeCell ref="C157:C165"/>
    <mergeCell ref="D157:D160"/>
    <mergeCell ref="D162:D165"/>
    <mergeCell ref="B107:B115"/>
    <mergeCell ref="C107:C115"/>
    <mergeCell ref="D107:D110"/>
    <mergeCell ref="D112:D115"/>
    <mergeCell ref="B117:B125"/>
    <mergeCell ref="C117:C125"/>
    <mergeCell ref="D117:D120"/>
    <mergeCell ref="D122:D125"/>
    <mergeCell ref="B87:B105"/>
    <mergeCell ref="C87:C95"/>
    <mergeCell ref="D87:D90"/>
    <mergeCell ref="D92:D95"/>
    <mergeCell ref="C97:C105"/>
    <mergeCell ref="D97:D100"/>
    <mergeCell ref="D102:D105"/>
    <mergeCell ref="D62:D65"/>
    <mergeCell ref="C27:C35"/>
    <mergeCell ref="D27:D30"/>
    <mergeCell ref="D32:D35"/>
    <mergeCell ref="C37:C45"/>
    <mergeCell ref="D37:D40"/>
    <mergeCell ref="D42:D45"/>
    <mergeCell ref="A1:Q1"/>
    <mergeCell ref="C17:C25"/>
    <mergeCell ref="D17:D20"/>
    <mergeCell ref="D22:D25"/>
    <mergeCell ref="B7:B25"/>
    <mergeCell ref="A7:A45"/>
    <mergeCell ref="D7:D10"/>
    <mergeCell ref="D12:D15"/>
    <mergeCell ref="C7:C15"/>
    <mergeCell ref="F5:Q5"/>
    <mergeCell ref="B27:B35"/>
    <mergeCell ref="B37:B45"/>
    <mergeCell ref="A87:A125"/>
    <mergeCell ref="A47:A85"/>
    <mergeCell ref="B67:B75"/>
    <mergeCell ref="C67:C75"/>
    <mergeCell ref="D67:D70"/>
    <mergeCell ref="D72:D75"/>
    <mergeCell ref="B77:B85"/>
    <mergeCell ref="C77:C85"/>
    <mergeCell ref="D77:D80"/>
    <mergeCell ref="D82:D85"/>
    <mergeCell ref="B47:B65"/>
    <mergeCell ref="C47:C55"/>
    <mergeCell ref="D47:D50"/>
    <mergeCell ref="D52:D55"/>
    <mergeCell ref="C57:C65"/>
    <mergeCell ref="D57:D60"/>
  </mergeCells>
  <conditionalFormatting sqref="F6:P6">
    <cfRule type="duplicateValues" dxfId="3" priority="3"/>
  </conditionalFormatting>
  <pageMargins left="0.7" right="0.7" top="0.75" bottom="0.75" header="0.3" footer="0.3"/>
  <pageSetup paperSize="9" orientation="portrait" horizontalDpi="4294967294" r:id="rId1"/>
  <ignoredErrors>
    <ignoredError sqref="P8:P9 P12:P15 P41:P45 P36:P40 P31:P35 P26:P30 P21:P25 P16:P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opLeftCell="A82" workbookViewId="0">
      <selection activeCell="H18" sqref="H18"/>
    </sheetView>
  </sheetViews>
  <sheetFormatPr defaultRowHeight="15" x14ac:dyDescent="0.25"/>
  <cols>
    <col min="1" max="1" width="11.7109375" customWidth="1"/>
    <col min="3" max="3" width="11.140625" bestFit="1" customWidth="1"/>
    <col min="4" max="4" width="11.28515625" bestFit="1" customWidth="1"/>
    <col min="5" max="5" width="17" bestFit="1" customWidth="1"/>
    <col min="6" max="6" width="8.85546875" bestFit="1" customWidth="1"/>
    <col min="7" max="7" width="23.140625" bestFit="1" customWidth="1"/>
  </cols>
  <sheetData>
    <row r="1" spans="1:7" ht="27" thickBot="1" x14ac:dyDescent="0.45">
      <c r="A1" s="73" t="s">
        <v>2</v>
      </c>
      <c r="B1" s="74"/>
      <c r="C1" s="74"/>
      <c r="D1" s="74"/>
      <c r="E1" s="74"/>
      <c r="F1" s="74"/>
      <c r="G1" s="75"/>
    </row>
    <row r="2" spans="1:7" x14ac:dyDescent="0.25">
      <c r="A2" s="20"/>
      <c r="B2" s="20"/>
    </row>
    <row r="3" spans="1:7" x14ac:dyDescent="0.25">
      <c r="A3" s="20"/>
      <c r="B3" s="20"/>
    </row>
    <row r="4" spans="1:7" x14ac:dyDescent="0.25">
      <c r="A4" s="20"/>
      <c r="B4" s="20"/>
    </row>
    <row r="5" spans="1:7" ht="19.5" thickBot="1" x14ac:dyDescent="0.35">
      <c r="A5" s="20"/>
      <c r="B5" s="20"/>
      <c r="F5" s="76"/>
      <c r="G5" s="76"/>
    </row>
    <row r="6" spans="1:7" ht="15.75" thickBot="1" x14ac:dyDescent="0.3">
      <c r="A6" s="25" t="s">
        <v>18</v>
      </c>
      <c r="B6" s="26" t="s">
        <v>5</v>
      </c>
      <c r="C6" s="26" t="s">
        <v>1</v>
      </c>
      <c r="D6" s="26" t="s">
        <v>4</v>
      </c>
      <c r="E6" s="35" t="s">
        <v>0</v>
      </c>
      <c r="F6" s="37" t="s">
        <v>20</v>
      </c>
      <c r="G6" s="38" t="s">
        <v>30</v>
      </c>
    </row>
    <row r="7" spans="1:7" x14ac:dyDescent="0.25">
      <c r="A7" s="61" t="s">
        <v>37</v>
      </c>
      <c r="B7" s="64">
        <v>9</v>
      </c>
      <c r="C7" s="67">
        <v>400</v>
      </c>
      <c r="D7" s="70" t="s">
        <v>3</v>
      </c>
      <c r="E7" s="39">
        <v>4</v>
      </c>
      <c r="F7" s="31">
        <v>1.9036000000000002</v>
      </c>
      <c r="G7" s="31">
        <v>1.1740528097151337E-2</v>
      </c>
    </row>
    <row r="8" spans="1:7" x14ac:dyDescent="0.25">
      <c r="A8" s="62"/>
      <c r="B8" s="65"/>
      <c r="C8" s="68"/>
      <c r="D8" s="71"/>
      <c r="E8" s="28">
        <v>16</v>
      </c>
      <c r="F8" s="32">
        <v>7.5342000000000011</v>
      </c>
      <c r="G8" s="32">
        <v>6.8475981190487548E-2</v>
      </c>
    </row>
    <row r="9" spans="1:7" x14ac:dyDescent="0.25">
      <c r="A9" s="62"/>
      <c r="B9" s="65"/>
      <c r="C9" s="68"/>
      <c r="D9" s="71"/>
      <c r="E9" s="28">
        <v>64</v>
      </c>
      <c r="F9" s="32">
        <v>30.170799999999996</v>
      </c>
      <c r="G9" s="32">
        <v>0.33870217005505071</v>
      </c>
    </row>
    <row r="10" spans="1:7" ht="15.75" thickBot="1" x14ac:dyDescent="0.3">
      <c r="A10" s="62"/>
      <c r="B10" s="65"/>
      <c r="C10" s="68"/>
      <c r="D10" s="72"/>
      <c r="E10" s="30">
        <v>256</v>
      </c>
      <c r="F10" s="33">
        <v>121.39770000000001</v>
      </c>
      <c r="G10" s="33">
        <v>0.50215914807957163</v>
      </c>
    </row>
    <row r="11" spans="1:7" ht="15.75" thickBot="1" x14ac:dyDescent="0.3">
      <c r="A11" s="62"/>
      <c r="B11" s="65"/>
      <c r="C11" s="68"/>
      <c r="D11" s="19"/>
      <c r="E11" s="28"/>
      <c r="F11" s="11"/>
      <c r="G11" s="32"/>
    </row>
    <row r="12" spans="1:7" x14ac:dyDescent="0.25">
      <c r="A12" s="62"/>
      <c r="B12" s="65"/>
      <c r="C12" s="68"/>
      <c r="D12" s="70" t="s">
        <v>16</v>
      </c>
      <c r="E12" s="39">
        <v>4</v>
      </c>
      <c r="F12" s="41">
        <v>4.0701393387029601</v>
      </c>
      <c r="G12" s="31">
        <v>0.23637318128263937</v>
      </c>
    </row>
    <row r="13" spans="1:7" x14ac:dyDescent="0.25">
      <c r="A13" s="62"/>
      <c r="B13" s="65"/>
      <c r="C13" s="68"/>
      <c r="D13" s="71"/>
      <c r="E13" s="28">
        <v>16</v>
      </c>
      <c r="F13" s="34">
        <v>15.215205091057802</v>
      </c>
      <c r="G13" s="32">
        <v>0.2232129364667291</v>
      </c>
    </row>
    <row r="14" spans="1:7" x14ac:dyDescent="0.25">
      <c r="A14" s="62"/>
      <c r="B14" s="65"/>
      <c r="C14" s="68"/>
      <c r="D14" s="71"/>
      <c r="E14" s="28">
        <v>64</v>
      </c>
      <c r="F14" s="34">
        <v>60.189705538715103</v>
      </c>
      <c r="G14" s="32">
        <v>8.0535424339593667E-2</v>
      </c>
    </row>
    <row r="15" spans="1:7" ht="15.75" thickBot="1" x14ac:dyDescent="0.3">
      <c r="A15" s="62"/>
      <c r="B15" s="65"/>
      <c r="C15" s="69"/>
      <c r="D15" s="72"/>
      <c r="E15" s="30">
        <v>256</v>
      </c>
      <c r="F15" s="43">
        <v>241.43599664240304</v>
      </c>
      <c r="G15" s="33">
        <v>0.70630994926299306</v>
      </c>
    </row>
    <row r="16" spans="1:7" ht="16.5" thickBot="1" x14ac:dyDescent="0.3">
      <c r="A16" s="62"/>
      <c r="B16" s="65"/>
      <c r="C16" s="21"/>
      <c r="D16" s="19"/>
      <c r="E16" s="28"/>
      <c r="F16" s="11"/>
      <c r="G16" s="32"/>
    </row>
    <row r="17" spans="1:7" x14ac:dyDescent="0.25">
      <c r="A17" s="62"/>
      <c r="B17" s="65"/>
      <c r="C17" s="67">
        <v>1024</v>
      </c>
      <c r="D17" s="70" t="s">
        <v>3</v>
      </c>
      <c r="E17" s="39">
        <v>4</v>
      </c>
      <c r="F17" s="41">
        <v>12.635136421111602</v>
      </c>
      <c r="G17" s="31">
        <v>3.2527260523393241E-2</v>
      </c>
    </row>
    <row r="18" spans="1:7" x14ac:dyDescent="0.25">
      <c r="A18" s="62"/>
      <c r="B18" s="65"/>
      <c r="C18" s="68"/>
      <c r="D18" s="71"/>
      <c r="E18" s="28">
        <v>16</v>
      </c>
      <c r="F18" s="34">
        <v>50.223104184341693</v>
      </c>
      <c r="G18" s="32">
        <v>0.36858715655658647</v>
      </c>
    </row>
    <row r="19" spans="1:7" x14ac:dyDescent="0.25">
      <c r="A19" s="62"/>
      <c r="B19" s="65"/>
      <c r="C19" s="68"/>
      <c r="D19" s="71"/>
      <c r="E19" s="28">
        <v>64</v>
      </c>
      <c r="F19" s="34">
        <v>200.03899284851599</v>
      </c>
      <c r="G19" s="32">
        <v>0.72013750622399775</v>
      </c>
    </row>
    <row r="20" spans="1:7" ht="15.75" thickBot="1" x14ac:dyDescent="0.3">
      <c r="A20" s="62"/>
      <c r="B20" s="65"/>
      <c r="C20" s="68"/>
      <c r="D20" s="72"/>
      <c r="E20" s="30">
        <v>256</v>
      </c>
      <c r="F20" s="43">
        <v>798.994304383447</v>
      </c>
      <c r="G20" s="33">
        <v>3.0172278475592287</v>
      </c>
    </row>
    <row r="21" spans="1:7" ht="15.75" thickBot="1" x14ac:dyDescent="0.3">
      <c r="A21" s="62"/>
      <c r="B21" s="65"/>
      <c r="C21" s="68"/>
      <c r="D21" s="19"/>
      <c r="E21" s="28"/>
      <c r="F21" s="11"/>
      <c r="G21" s="32"/>
    </row>
    <row r="22" spans="1:7" x14ac:dyDescent="0.25">
      <c r="A22" s="62"/>
      <c r="B22" s="65"/>
      <c r="C22" s="68"/>
      <c r="D22" s="70" t="s">
        <v>16</v>
      </c>
      <c r="E22" s="39">
        <v>4</v>
      </c>
      <c r="F22" s="41">
        <v>24.9713633638627</v>
      </c>
      <c r="G22" s="31">
        <v>0.21167206911084846</v>
      </c>
    </row>
    <row r="23" spans="1:7" x14ac:dyDescent="0.25">
      <c r="A23" s="62"/>
      <c r="B23" s="65"/>
      <c r="C23" s="68"/>
      <c r="D23" s="71"/>
      <c r="E23" s="28">
        <v>16</v>
      </c>
      <c r="F23" s="34">
        <v>98.978180721446705</v>
      </c>
      <c r="G23" s="32">
        <v>0.51991932692120413</v>
      </c>
    </row>
    <row r="24" spans="1:7" x14ac:dyDescent="0.25">
      <c r="A24" s="62"/>
      <c r="B24" s="65"/>
      <c r="C24" s="68"/>
      <c r="D24" s="71"/>
      <c r="E24" s="28">
        <v>64</v>
      </c>
      <c r="F24" s="34">
        <v>393.90090141474298</v>
      </c>
      <c r="G24" s="32">
        <v>0.39471157647641142</v>
      </c>
    </row>
    <row r="25" spans="1:7" ht="15.75" thickBot="1" x14ac:dyDescent="0.3">
      <c r="A25" s="62"/>
      <c r="B25" s="66"/>
      <c r="C25" s="69"/>
      <c r="D25" s="72"/>
      <c r="E25" s="30">
        <v>256</v>
      </c>
      <c r="F25" s="43">
        <v>1575.09808487288</v>
      </c>
      <c r="G25" s="33">
        <v>1.2200077519845274</v>
      </c>
    </row>
    <row r="26" spans="1:7" ht="16.5" thickBot="1" x14ac:dyDescent="0.3">
      <c r="A26" s="62"/>
      <c r="B26" s="21"/>
      <c r="C26" s="21"/>
      <c r="D26" s="3"/>
      <c r="E26" s="28"/>
      <c r="F26" s="11"/>
      <c r="G26" s="48"/>
    </row>
    <row r="27" spans="1:7" x14ac:dyDescent="0.25">
      <c r="A27" s="62"/>
      <c r="B27" s="64">
        <v>14</v>
      </c>
      <c r="C27" s="67">
        <v>400</v>
      </c>
      <c r="D27" s="70" t="s">
        <v>3</v>
      </c>
      <c r="E27" s="39">
        <v>4</v>
      </c>
      <c r="F27" s="41">
        <v>2.1366000000000001</v>
      </c>
      <c r="G27" s="31">
        <v>3.5157360538015325E-2</v>
      </c>
    </row>
    <row r="28" spans="1:7" x14ac:dyDescent="0.25">
      <c r="A28" s="62"/>
      <c r="B28" s="65"/>
      <c r="C28" s="68"/>
      <c r="D28" s="71"/>
      <c r="E28" s="28">
        <v>16</v>
      </c>
      <c r="F28" s="34">
        <v>8.4360000000000017</v>
      </c>
      <c r="G28" s="32">
        <v>9.1017580719331026E-2</v>
      </c>
    </row>
    <row r="29" spans="1:7" x14ac:dyDescent="0.25">
      <c r="A29" s="62"/>
      <c r="B29" s="65"/>
      <c r="C29" s="68"/>
      <c r="D29" s="71"/>
      <c r="E29" s="28">
        <v>64</v>
      </c>
      <c r="F29" s="34">
        <v>33.628099999999996</v>
      </c>
      <c r="G29" s="32">
        <v>0.23329014124047232</v>
      </c>
    </row>
    <row r="30" spans="1:7" ht="15.75" thickBot="1" x14ac:dyDescent="0.3">
      <c r="A30" s="62"/>
      <c r="B30" s="65"/>
      <c r="C30" s="68"/>
      <c r="D30" s="72"/>
      <c r="E30" s="30">
        <v>256</v>
      </c>
      <c r="F30" s="43">
        <v>134.31809999999999</v>
      </c>
      <c r="G30" s="33">
        <v>0.8422620079286538</v>
      </c>
    </row>
    <row r="31" spans="1:7" ht="15.75" thickBot="1" x14ac:dyDescent="0.3">
      <c r="A31" s="62"/>
      <c r="B31" s="65"/>
      <c r="C31" s="68"/>
      <c r="D31" s="19"/>
      <c r="E31" s="28"/>
      <c r="F31" s="11"/>
      <c r="G31" s="48"/>
    </row>
    <row r="32" spans="1:7" x14ac:dyDescent="0.25">
      <c r="A32" s="62"/>
      <c r="B32" s="65"/>
      <c r="C32" s="68"/>
      <c r="D32" s="70" t="s">
        <v>16</v>
      </c>
      <c r="E32" s="39">
        <v>4</v>
      </c>
      <c r="F32" s="41">
        <v>4.4463999999999997</v>
      </c>
      <c r="G32" s="31">
        <v>0.20929844719920881</v>
      </c>
    </row>
    <row r="33" spans="1:7" x14ac:dyDescent="0.25">
      <c r="A33" s="62"/>
      <c r="B33" s="65"/>
      <c r="C33" s="68"/>
      <c r="D33" s="71"/>
      <c r="E33" s="28">
        <v>16</v>
      </c>
      <c r="F33" s="34">
        <v>17.508199999999999</v>
      </c>
      <c r="G33" s="32">
        <v>0.3416995171199404</v>
      </c>
    </row>
    <row r="34" spans="1:7" x14ac:dyDescent="0.25">
      <c r="A34" s="62"/>
      <c r="B34" s="65"/>
      <c r="C34" s="68"/>
      <c r="D34" s="71"/>
      <c r="E34" s="28">
        <v>64</v>
      </c>
      <c r="F34" s="34">
        <v>69.066000000000003</v>
      </c>
      <c r="G34" s="32">
        <v>0.40940591104672425</v>
      </c>
    </row>
    <row r="35" spans="1:7" ht="15.75" thickBot="1" x14ac:dyDescent="0.3">
      <c r="A35" s="62"/>
      <c r="B35" s="66"/>
      <c r="C35" s="69"/>
      <c r="D35" s="72"/>
      <c r="E35" s="30">
        <v>256</v>
      </c>
      <c r="F35" s="43">
        <v>275.53980000000001</v>
      </c>
      <c r="G35" s="33">
        <v>0.22838774047657584</v>
      </c>
    </row>
    <row r="36" spans="1:7" ht="16.5" thickBot="1" x14ac:dyDescent="0.3">
      <c r="A36" s="62"/>
      <c r="B36" s="22"/>
      <c r="C36" s="22"/>
      <c r="D36" s="19"/>
      <c r="E36" s="28"/>
      <c r="F36" s="11"/>
      <c r="G36" s="48"/>
    </row>
    <row r="37" spans="1:7" x14ac:dyDescent="0.25">
      <c r="A37" s="62"/>
      <c r="B37" s="64">
        <v>20</v>
      </c>
      <c r="C37" s="67">
        <v>400</v>
      </c>
      <c r="D37" s="70" t="s">
        <v>3</v>
      </c>
      <c r="E37" s="39">
        <v>4</v>
      </c>
      <c r="F37" s="41">
        <v>2.3975999999999997</v>
      </c>
      <c r="G37" s="31">
        <v>2.3328951969601993E-2</v>
      </c>
    </row>
    <row r="38" spans="1:7" x14ac:dyDescent="0.25">
      <c r="A38" s="62"/>
      <c r="B38" s="65"/>
      <c r="C38" s="68"/>
      <c r="D38" s="71"/>
      <c r="E38" s="28">
        <v>16</v>
      </c>
      <c r="F38" s="34">
        <v>9.5291999999999994</v>
      </c>
      <c r="G38" s="32">
        <v>0.13010672542186297</v>
      </c>
    </row>
    <row r="39" spans="1:7" x14ac:dyDescent="0.25">
      <c r="A39" s="62"/>
      <c r="B39" s="65"/>
      <c r="C39" s="68"/>
      <c r="D39" s="71"/>
      <c r="E39" s="28">
        <v>64</v>
      </c>
      <c r="F39" s="34">
        <v>37.9024</v>
      </c>
      <c r="G39" s="32">
        <v>0.41304217702312196</v>
      </c>
    </row>
    <row r="40" spans="1:7" ht="15.75" thickBot="1" x14ac:dyDescent="0.3">
      <c r="A40" s="62"/>
      <c r="B40" s="65"/>
      <c r="C40" s="68"/>
      <c r="D40" s="72"/>
      <c r="E40" s="30">
        <v>256</v>
      </c>
      <c r="F40" s="43">
        <v>152.084</v>
      </c>
      <c r="G40" s="33">
        <v>2.3166185702441386</v>
      </c>
    </row>
    <row r="41" spans="1:7" ht="15.75" thickBot="1" x14ac:dyDescent="0.3">
      <c r="A41" s="62"/>
      <c r="B41" s="65"/>
      <c r="C41" s="68"/>
      <c r="D41" s="19"/>
      <c r="E41" s="28"/>
      <c r="F41" s="11"/>
      <c r="G41" s="48"/>
    </row>
    <row r="42" spans="1:7" x14ac:dyDescent="0.25">
      <c r="A42" s="62"/>
      <c r="B42" s="65"/>
      <c r="C42" s="68"/>
      <c r="D42" s="70" t="s">
        <v>16</v>
      </c>
      <c r="E42" s="8">
        <v>4</v>
      </c>
      <c r="F42" s="31">
        <v>4.8384</v>
      </c>
      <c r="G42" s="31">
        <v>7.3230048477384055E-2</v>
      </c>
    </row>
    <row r="43" spans="1:7" x14ac:dyDescent="0.25">
      <c r="A43" s="62"/>
      <c r="B43" s="65"/>
      <c r="C43" s="68"/>
      <c r="D43" s="71"/>
      <c r="E43" s="11">
        <v>16</v>
      </c>
      <c r="F43" s="32">
        <v>19.282600000000002</v>
      </c>
      <c r="G43" s="32">
        <v>0.4589063521024746</v>
      </c>
    </row>
    <row r="44" spans="1:7" x14ac:dyDescent="0.25">
      <c r="A44" s="62"/>
      <c r="B44" s="65"/>
      <c r="C44" s="68"/>
      <c r="D44" s="71"/>
      <c r="E44" s="11">
        <v>64</v>
      </c>
      <c r="F44" s="32">
        <v>76.274600000000007</v>
      </c>
      <c r="G44" s="32">
        <v>0.39534167501036205</v>
      </c>
    </row>
    <row r="45" spans="1:7" ht="15.75" thickBot="1" x14ac:dyDescent="0.3">
      <c r="A45" s="63"/>
      <c r="B45" s="66"/>
      <c r="C45" s="69"/>
      <c r="D45" s="72"/>
      <c r="E45" s="15">
        <v>256</v>
      </c>
      <c r="F45" s="33">
        <v>305.23559999999998</v>
      </c>
      <c r="G45" s="33">
        <v>1.3421017249076208</v>
      </c>
    </row>
    <row r="46" spans="1:7" ht="16.5" thickBot="1" x14ac:dyDescent="0.3">
      <c r="A46" s="21"/>
      <c r="B46" s="21"/>
      <c r="C46" s="22"/>
      <c r="E46" s="28"/>
      <c r="F46" s="11"/>
      <c r="G46" s="48"/>
    </row>
    <row r="47" spans="1:7" x14ac:dyDescent="0.25">
      <c r="A47" s="61" t="s">
        <v>27</v>
      </c>
      <c r="B47" s="64">
        <v>9</v>
      </c>
      <c r="C47" s="67">
        <v>400</v>
      </c>
      <c r="D47" s="70" t="s">
        <v>3</v>
      </c>
      <c r="E47" s="39">
        <v>4</v>
      </c>
      <c r="F47" s="41">
        <v>0.55420000000000003</v>
      </c>
      <c r="G47" s="31">
        <v>1.868047108613697E-2</v>
      </c>
    </row>
    <row r="48" spans="1:7" x14ac:dyDescent="0.25">
      <c r="A48" s="62"/>
      <c r="B48" s="65"/>
      <c r="C48" s="68"/>
      <c r="D48" s="71"/>
      <c r="E48" s="28">
        <v>16</v>
      </c>
      <c r="F48" s="34">
        <v>2.1819000000000002</v>
      </c>
      <c r="G48" s="32">
        <v>2.6139816372729097E-2</v>
      </c>
    </row>
    <row r="49" spans="1:7" x14ac:dyDescent="0.25">
      <c r="A49" s="62"/>
      <c r="B49" s="65"/>
      <c r="C49" s="68"/>
      <c r="D49" s="71"/>
      <c r="E49" s="28">
        <v>64</v>
      </c>
      <c r="F49" s="34">
        <v>8.5883000000000003</v>
      </c>
      <c r="G49" s="32">
        <v>3.9824741053772192E-2</v>
      </c>
    </row>
    <row r="50" spans="1:7" ht="15.75" thickBot="1" x14ac:dyDescent="0.3">
      <c r="A50" s="62"/>
      <c r="B50" s="65"/>
      <c r="C50" s="68"/>
      <c r="D50" s="72"/>
      <c r="E50" s="30">
        <v>256</v>
      </c>
      <c r="F50" s="43">
        <v>34.023800000000008</v>
      </c>
      <c r="G50" s="33">
        <v>8.8751112669080645E-2</v>
      </c>
    </row>
    <row r="51" spans="1:7" ht="15.75" thickBot="1" x14ac:dyDescent="0.3">
      <c r="A51" s="62"/>
      <c r="B51" s="65"/>
      <c r="C51" s="68"/>
      <c r="D51" s="19"/>
      <c r="E51" s="28"/>
      <c r="F51" s="11"/>
      <c r="G51" s="48"/>
    </row>
    <row r="52" spans="1:7" x14ac:dyDescent="0.25">
      <c r="A52" s="62"/>
      <c r="B52" s="65"/>
      <c r="C52" s="68"/>
      <c r="D52" s="70" t="s">
        <v>16</v>
      </c>
      <c r="E52" s="39">
        <v>4</v>
      </c>
      <c r="F52" s="41">
        <v>1.5512000000000001</v>
      </c>
      <c r="G52" s="31">
        <v>1.4945233353815522E-2</v>
      </c>
    </row>
    <row r="53" spans="1:7" x14ac:dyDescent="0.25">
      <c r="A53" s="62"/>
      <c r="B53" s="65"/>
      <c r="C53" s="68"/>
      <c r="D53" s="71"/>
      <c r="E53" s="28">
        <v>16</v>
      </c>
      <c r="F53" s="34">
        <v>5.9614000000000003</v>
      </c>
      <c r="G53" s="32">
        <v>1.8128430709799501E-2</v>
      </c>
    </row>
    <row r="54" spans="1:7" x14ac:dyDescent="0.25">
      <c r="A54" s="62"/>
      <c r="B54" s="65"/>
      <c r="C54" s="68"/>
      <c r="D54" s="71"/>
      <c r="E54" s="28">
        <v>64</v>
      </c>
      <c r="F54" s="34">
        <v>23.853000000000002</v>
      </c>
      <c r="G54" s="32">
        <v>0.15398831124471735</v>
      </c>
    </row>
    <row r="55" spans="1:7" ht="15.75" thickBot="1" x14ac:dyDescent="0.3">
      <c r="A55" s="62"/>
      <c r="B55" s="65"/>
      <c r="C55" s="69"/>
      <c r="D55" s="72"/>
      <c r="E55" s="30">
        <v>256</v>
      </c>
      <c r="F55" s="43">
        <v>95.029799999999994</v>
      </c>
      <c r="G55" s="33">
        <v>0.37970009217802553</v>
      </c>
    </row>
    <row r="56" spans="1:7" ht="16.5" thickBot="1" x14ac:dyDescent="0.3">
      <c r="A56" s="62"/>
      <c r="B56" s="65"/>
      <c r="C56" s="22"/>
      <c r="D56" s="19"/>
      <c r="E56" s="28"/>
      <c r="F56" s="11"/>
      <c r="G56" s="48"/>
    </row>
    <row r="57" spans="1:7" x14ac:dyDescent="0.25">
      <c r="A57" s="62"/>
      <c r="B57" s="65"/>
      <c r="C57" s="67">
        <v>1024</v>
      </c>
      <c r="D57" s="70" t="s">
        <v>3</v>
      </c>
      <c r="E57" s="39">
        <v>4</v>
      </c>
      <c r="F57" s="41">
        <v>3.5665999999999998</v>
      </c>
      <c r="G57" s="31">
        <v>2.089114645011143E-2</v>
      </c>
    </row>
    <row r="58" spans="1:7" x14ac:dyDescent="0.25">
      <c r="A58" s="62"/>
      <c r="B58" s="65"/>
      <c r="C58" s="68"/>
      <c r="D58" s="71"/>
      <c r="E58" s="28">
        <v>16</v>
      </c>
      <c r="F58" s="34">
        <v>14.025400000000001</v>
      </c>
      <c r="G58" s="32">
        <v>3.9807536974799322E-2</v>
      </c>
    </row>
    <row r="59" spans="1:7" x14ac:dyDescent="0.25">
      <c r="A59" s="62"/>
      <c r="B59" s="65"/>
      <c r="C59" s="68"/>
      <c r="D59" s="71"/>
      <c r="E59" s="28">
        <v>64</v>
      </c>
      <c r="F59" s="34">
        <v>55.898499999999999</v>
      </c>
      <c r="G59" s="32">
        <v>0.19389649300593298</v>
      </c>
    </row>
    <row r="60" spans="1:7" ht="15.75" thickBot="1" x14ac:dyDescent="0.3">
      <c r="A60" s="62"/>
      <c r="B60" s="65"/>
      <c r="C60" s="68"/>
      <c r="D60" s="72"/>
      <c r="E60" s="30">
        <v>256</v>
      </c>
      <c r="F60" s="43">
        <v>222.3997</v>
      </c>
      <c r="G60" s="33">
        <v>0.1607588566767007</v>
      </c>
    </row>
    <row r="61" spans="1:7" ht="15.75" thickBot="1" x14ac:dyDescent="0.3">
      <c r="A61" s="62"/>
      <c r="B61" s="65"/>
      <c r="C61" s="68"/>
      <c r="D61" s="19"/>
      <c r="E61" s="28"/>
      <c r="F61" s="11"/>
      <c r="G61" s="48"/>
    </row>
    <row r="62" spans="1:7" x14ac:dyDescent="0.25">
      <c r="A62" s="62"/>
      <c r="B62" s="65"/>
      <c r="C62" s="68"/>
      <c r="D62" s="70" t="s">
        <v>16</v>
      </c>
      <c r="E62" s="8">
        <v>4</v>
      </c>
      <c r="F62" s="31">
        <v>9.9555000000000007</v>
      </c>
      <c r="G62" s="31">
        <v>0.28502909208242816</v>
      </c>
    </row>
    <row r="63" spans="1:7" x14ac:dyDescent="0.25">
      <c r="A63" s="62"/>
      <c r="B63" s="65"/>
      <c r="C63" s="68"/>
      <c r="D63" s="71"/>
      <c r="E63" s="11">
        <v>16</v>
      </c>
      <c r="F63" s="32">
        <v>38.814666666666675</v>
      </c>
      <c r="G63" s="32">
        <v>0.44690777074867993</v>
      </c>
    </row>
    <row r="64" spans="1:7" x14ac:dyDescent="0.25">
      <c r="A64" s="62"/>
      <c r="B64" s="65"/>
      <c r="C64" s="68"/>
      <c r="D64" s="71"/>
      <c r="E64" s="11">
        <v>64</v>
      </c>
      <c r="F64" s="32">
        <v>156.01883333333333</v>
      </c>
      <c r="G64" s="32">
        <v>1.382492244302135</v>
      </c>
    </row>
    <row r="65" spans="1:7" ht="15.75" thickBot="1" x14ac:dyDescent="0.3">
      <c r="A65" s="62"/>
      <c r="B65" s="66"/>
      <c r="C65" s="69"/>
      <c r="D65" s="72"/>
      <c r="E65" s="15">
        <v>256</v>
      </c>
      <c r="F65" s="33">
        <v>625.87016666666671</v>
      </c>
      <c r="G65" s="33">
        <v>4.0917179121027152</v>
      </c>
    </row>
    <row r="66" spans="1:7" ht="16.5" thickBot="1" x14ac:dyDescent="0.3">
      <c r="A66" s="62"/>
      <c r="B66" s="21"/>
      <c r="C66" s="22"/>
      <c r="D66" s="3"/>
      <c r="E66" s="28"/>
      <c r="F66" s="11"/>
      <c r="G66" s="48"/>
    </row>
    <row r="67" spans="1:7" x14ac:dyDescent="0.25">
      <c r="A67" s="62"/>
      <c r="B67" s="64">
        <v>14</v>
      </c>
      <c r="C67" s="67">
        <v>400</v>
      </c>
      <c r="D67" s="70" t="s">
        <v>3</v>
      </c>
      <c r="E67" s="39">
        <v>4</v>
      </c>
      <c r="F67" s="31">
        <v>0.61899999999999999</v>
      </c>
      <c r="G67" s="31">
        <v>3.5972211497209902E-2</v>
      </c>
    </row>
    <row r="68" spans="1:7" x14ac:dyDescent="0.25">
      <c r="A68" s="62"/>
      <c r="B68" s="65"/>
      <c r="C68" s="68"/>
      <c r="D68" s="71"/>
      <c r="E68" s="28">
        <v>16</v>
      </c>
      <c r="F68" s="32">
        <v>2.4119000000000002</v>
      </c>
      <c r="G68" s="32">
        <v>9.4306362457683632E-2</v>
      </c>
    </row>
    <row r="69" spans="1:7" x14ac:dyDescent="0.25">
      <c r="A69" s="62"/>
      <c r="B69" s="65"/>
      <c r="C69" s="68"/>
      <c r="D69" s="71"/>
      <c r="E69" s="28">
        <v>64</v>
      </c>
      <c r="F69" s="32">
        <v>9.3668000000000013</v>
      </c>
      <c r="G69" s="32">
        <v>3.5602808877952488E-2</v>
      </c>
    </row>
    <row r="70" spans="1:7" ht="15.75" thickBot="1" x14ac:dyDescent="0.3">
      <c r="A70" s="62"/>
      <c r="B70" s="65"/>
      <c r="C70" s="68"/>
      <c r="D70" s="72"/>
      <c r="E70" s="30">
        <v>256</v>
      </c>
      <c r="F70" s="33">
        <v>37.331200000000003</v>
      </c>
      <c r="G70" s="33">
        <v>9.05215996323534E-2</v>
      </c>
    </row>
    <row r="71" spans="1:7" ht="15.75" thickBot="1" x14ac:dyDescent="0.3">
      <c r="A71" s="62"/>
      <c r="B71" s="65"/>
      <c r="C71" s="68"/>
      <c r="D71" s="19"/>
      <c r="E71" s="28"/>
      <c r="F71" s="11"/>
      <c r="G71" s="48"/>
    </row>
    <row r="72" spans="1:7" x14ac:dyDescent="0.25">
      <c r="A72" s="62"/>
      <c r="B72" s="65"/>
      <c r="C72" s="68"/>
      <c r="D72" s="70" t="s">
        <v>16</v>
      </c>
      <c r="E72" s="39">
        <v>4</v>
      </c>
      <c r="F72" s="41">
        <v>1.8050999999999999</v>
      </c>
      <c r="G72" s="31">
        <v>0.12309707551359618</v>
      </c>
    </row>
    <row r="73" spans="1:7" x14ac:dyDescent="0.25">
      <c r="A73" s="62"/>
      <c r="B73" s="65"/>
      <c r="C73" s="68"/>
      <c r="D73" s="71"/>
      <c r="E73" s="28">
        <v>16</v>
      </c>
      <c r="F73" s="34">
        <v>6.8169000000000013</v>
      </c>
      <c r="G73" s="32">
        <v>0.377797683952668</v>
      </c>
    </row>
    <row r="74" spans="1:7" x14ac:dyDescent="0.25">
      <c r="A74" s="62"/>
      <c r="B74" s="65"/>
      <c r="C74" s="68"/>
      <c r="D74" s="71"/>
      <c r="E74" s="28">
        <v>64</v>
      </c>
      <c r="F74" s="34">
        <v>26.526600000000002</v>
      </c>
      <c r="G74" s="32">
        <v>0.8846726174127918</v>
      </c>
    </row>
    <row r="75" spans="1:7" ht="15.75" thickBot="1" x14ac:dyDescent="0.3">
      <c r="A75" s="62"/>
      <c r="B75" s="66"/>
      <c r="C75" s="69"/>
      <c r="D75" s="72"/>
      <c r="E75" s="30">
        <v>256</v>
      </c>
      <c r="F75" s="43">
        <v>105.25920000000001</v>
      </c>
      <c r="G75" s="33">
        <v>1.2959734410858887</v>
      </c>
    </row>
    <row r="76" spans="1:7" ht="16.5" thickBot="1" x14ac:dyDescent="0.3">
      <c r="A76" s="62"/>
      <c r="B76" s="22"/>
      <c r="C76" s="22"/>
      <c r="D76" s="19"/>
      <c r="E76" s="28"/>
      <c r="F76" s="11"/>
      <c r="G76" s="48"/>
    </row>
    <row r="77" spans="1:7" x14ac:dyDescent="0.25">
      <c r="A77" s="62"/>
      <c r="B77" s="64">
        <v>20</v>
      </c>
      <c r="C77" s="67">
        <v>400</v>
      </c>
      <c r="D77" s="70" t="s">
        <v>3</v>
      </c>
      <c r="E77" s="39">
        <v>4</v>
      </c>
      <c r="F77" s="41">
        <v>0.65559999999999996</v>
      </c>
      <c r="G77" s="31">
        <v>2.8231896854444598E-2</v>
      </c>
    </row>
    <row r="78" spans="1:7" x14ac:dyDescent="0.25">
      <c r="A78" s="62"/>
      <c r="B78" s="65"/>
      <c r="C78" s="68"/>
      <c r="D78" s="71"/>
      <c r="E78" s="28">
        <v>16</v>
      </c>
      <c r="F78" s="34">
        <v>2.5593999999999997</v>
      </c>
      <c r="G78" s="32">
        <v>4.8902351681693115E-2</v>
      </c>
    </row>
    <row r="79" spans="1:7" x14ac:dyDescent="0.25">
      <c r="A79" s="62"/>
      <c r="B79" s="65"/>
      <c r="C79" s="68"/>
      <c r="D79" s="71"/>
      <c r="E79" s="28">
        <v>64</v>
      </c>
      <c r="F79" s="34">
        <v>10.071400000000001</v>
      </c>
      <c r="G79" s="32">
        <v>9.6080383013391932E-2</v>
      </c>
    </row>
    <row r="80" spans="1:7" ht="15.75" thickBot="1" x14ac:dyDescent="0.3">
      <c r="A80" s="62"/>
      <c r="B80" s="65"/>
      <c r="C80" s="68"/>
      <c r="D80" s="72"/>
      <c r="E80" s="30">
        <v>256</v>
      </c>
      <c r="F80" s="43">
        <v>40.15</v>
      </c>
      <c r="G80" s="33">
        <v>9.1921705815331031E-2</v>
      </c>
    </row>
    <row r="81" spans="1:7" ht="15.75" thickBot="1" x14ac:dyDescent="0.3">
      <c r="A81" s="62"/>
      <c r="B81" s="65"/>
      <c r="C81" s="68"/>
      <c r="D81" s="19"/>
      <c r="E81" s="28"/>
      <c r="F81" s="11"/>
      <c r="G81" s="48"/>
    </row>
    <row r="82" spans="1:7" x14ac:dyDescent="0.25">
      <c r="A82" s="62"/>
      <c r="B82" s="65"/>
      <c r="C82" s="68"/>
      <c r="D82" s="70" t="s">
        <v>16</v>
      </c>
      <c r="E82" s="39">
        <v>4</v>
      </c>
      <c r="F82" s="41">
        <v>1.9163000000000001</v>
      </c>
      <c r="G82" s="31">
        <v>0.10894131447710734</v>
      </c>
    </row>
    <row r="83" spans="1:7" x14ac:dyDescent="0.25">
      <c r="A83" s="62"/>
      <c r="B83" s="65"/>
      <c r="C83" s="68"/>
      <c r="D83" s="71"/>
      <c r="E83" s="28">
        <v>16</v>
      </c>
      <c r="F83" s="34">
        <v>7.2350000000000012</v>
      </c>
      <c r="G83" s="32">
        <v>0.31999781249252296</v>
      </c>
    </row>
    <row r="84" spans="1:7" x14ac:dyDescent="0.25">
      <c r="A84" s="62"/>
      <c r="B84" s="65"/>
      <c r="C84" s="68"/>
      <c r="D84" s="71"/>
      <c r="E84" s="28">
        <v>64</v>
      </c>
      <c r="F84" s="34">
        <v>28.193800000000003</v>
      </c>
      <c r="G84" s="32">
        <v>0.11796847036390701</v>
      </c>
    </row>
    <row r="85" spans="1:7" ht="15.75" thickBot="1" x14ac:dyDescent="0.3">
      <c r="A85" s="63"/>
      <c r="B85" s="66"/>
      <c r="C85" s="69"/>
      <c r="D85" s="72"/>
      <c r="E85" s="30">
        <v>256</v>
      </c>
      <c r="F85" s="43">
        <v>113.81780000000001</v>
      </c>
      <c r="G85" s="33">
        <v>0.87637615211734232</v>
      </c>
    </row>
    <row r="86" spans="1:7" ht="16.5" thickBot="1" x14ac:dyDescent="0.3">
      <c r="A86" s="23"/>
      <c r="B86" s="23"/>
      <c r="C86" s="22"/>
      <c r="D86" s="7"/>
      <c r="E86" s="29"/>
      <c r="F86" s="11"/>
      <c r="G86" s="48"/>
    </row>
    <row r="87" spans="1:7" x14ac:dyDescent="0.25">
      <c r="A87" s="61" t="s">
        <v>28</v>
      </c>
      <c r="B87" s="64">
        <v>9</v>
      </c>
      <c r="C87" s="67">
        <v>400</v>
      </c>
      <c r="D87" s="70" t="s">
        <v>3</v>
      </c>
      <c r="E87" s="39">
        <v>4</v>
      </c>
      <c r="F87" s="41">
        <v>0.56930000000000014</v>
      </c>
      <c r="G87" s="31">
        <v>3.4029545985804745E-2</v>
      </c>
    </row>
    <row r="88" spans="1:7" x14ac:dyDescent="0.25">
      <c r="A88" s="62"/>
      <c r="B88" s="65"/>
      <c r="C88" s="68"/>
      <c r="D88" s="71"/>
      <c r="E88" s="28">
        <v>16</v>
      </c>
      <c r="F88" s="34">
        <v>2.1960000000000002</v>
      </c>
      <c r="G88" s="32">
        <v>3.4577449298639734E-2</v>
      </c>
    </row>
    <row r="89" spans="1:7" x14ac:dyDescent="0.25">
      <c r="A89" s="62"/>
      <c r="B89" s="65"/>
      <c r="C89" s="68"/>
      <c r="D89" s="71"/>
      <c r="E89" s="28">
        <v>64</v>
      </c>
      <c r="F89" s="34">
        <v>8.6463999999999999</v>
      </c>
      <c r="G89" s="32">
        <v>6.2146922691312709E-2</v>
      </c>
    </row>
    <row r="90" spans="1:7" ht="15.75" thickBot="1" x14ac:dyDescent="0.3">
      <c r="A90" s="62"/>
      <c r="B90" s="65"/>
      <c r="C90" s="68"/>
      <c r="D90" s="72"/>
      <c r="E90" s="30">
        <v>256</v>
      </c>
      <c r="F90" s="43">
        <v>34.550699999999992</v>
      </c>
      <c r="G90" s="33">
        <v>0.20927113991183771</v>
      </c>
    </row>
    <row r="91" spans="1:7" ht="15.75" thickBot="1" x14ac:dyDescent="0.3">
      <c r="A91" s="62"/>
      <c r="B91" s="65"/>
      <c r="C91" s="68"/>
      <c r="D91" s="19"/>
      <c r="E91" s="28"/>
      <c r="F91" s="11"/>
      <c r="G91" s="48"/>
    </row>
    <row r="92" spans="1:7" x14ac:dyDescent="0.25">
      <c r="A92" s="62"/>
      <c r="B92" s="65"/>
      <c r="C92" s="68"/>
      <c r="D92" s="70" t="s">
        <v>16</v>
      </c>
      <c r="E92" s="39">
        <v>4</v>
      </c>
      <c r="F92" s="41">
        <v>1.6824999999999999</v>
      </c>
      <c r="G92" s="31">
        <v>0.12300101625596424</v>
      </c>
    </row>
    <row r="93" spans="1:7" x14ac:dyDescent="0.25">
      <c r="A93" s="62"/>
      <c r="B93" s="65"/>
      <c r="C93" s="68"/>
      <c r="D93" s="71"/>
      <c r="E93" s="28">
        <v>16</v>
      </c>
      <c r="F93" s="34">
        <v>6.3928999999999991</v>
      </c>
      <c r="G93" s="32">
        <v>0.22714200404152463</v>
      </c>
    </row>
    <row r="94" spans="1:7" x14ac:dyDescent="0.25">
      <c r="A94" s="62"/>
      <c r="B94" s="65"/>
      <c r="C94" s="68"/>
      <c r="D94" s="71"/>
      <c r="E94" s="28">
        <v>64</v>
      </c>
      <c r="F94" s="34">
        <v>25.055</v>
      </c>
      <c r="G94" s="32">
        <v>0.16400243900625328</v>
      </c>
    </row>
    <row r="95" spans="1:7" ht="15.75" thickBot="1" x14ac:dyDescent="0.3">
      <c r="A95" s="62"/>
      <c r="B95" s="65"/>
      <c r="C95" s="69"/>
      <c r="D95" s="72"/>
      <c r="E95" s="30">
        <v>256</v>
      </c>
      <c r="F95" s="43">
        <v>101.74979999999999</v>
      </c>
      <c r="G95" s="33">
        <v>1.6086719242903464</v>
      </c>
    </row>
    <row r="96" spans="1:7" ht="16.5" thickBot="1" x14ac:dyDescent="0.3">
      <c r="A96" s="62"/>
      <c r="B96" s="65"/>
      <c r="C96" s="22"/>
      <c r="D96" s="19"/>
      <c r="E96" s="28"/>
      <c r="F96" s="11"/>
      <c r="G96" s="48"/>
    </row>
    <row r="97" spans="1:7" x14ac:dyDescent="0.25">
      <c r="A97" s="62"/>
      <c r="B97" s="65"/>
      <c r="C97" s="67">
        <v>1024</v>
      </c>
      <c r="D97" s="70" t="s">
        <v>3</v>
      </c>
      <c r="E97" s="39">
        <v>4</v>
      </c>
      <c r="F97" s="41">
        <v>3.7874000000000003</v>
      </c>
      <c r="G97" s="31">
        <v>9.3232183284528952E-2</v>
      </c>
    </row>
    <row r="98" spans="1:7" x14ac:dyDescent="0.25">
      <c r="A98" s="62"/>
      <c r="B98" s="65"/>
      <c r="C98" s="68"/>
      <c r="D98" s="71"/>
      <c r="E98" s="28">
        <v>16</v>
      </c>
      <c r="F98" s="34">
        <v>14.824599999999998</v>
      </c>
      <c r="G98" s="32">
        <v>6.1594155566904396E-2</v>
      </c>
    </row>
    <row r="99" spans="1:7" x14ac:dyDescent="0.25">
      <c r="A99" s="62"/>
      <c r="B99" s="65"/>
      <c r="C99" s="68"/>
      <c r="D99" s="71"/>
      <c r="E99" s="28">
        <v>64</v>
      </c>
      <c r="F99" s="34">
        <v>59.064800000000005</v>
      </c>
      <c r="G99" s="32">
        <v>0.26432358956400448</v>
      </c>
    </row>
    <row r="100" spans="1:7" ht="15.75" thickBot="1" x14ac:dyDescent="0.3">
      <c r="A100" s="62"/>
      <c r="B100" s="65"/>
      <c r="C100" s="68"/>
      <c r="D100" s="72"/>
      <c r="E100" s="30">
        <v>256</v>
      </c>
      <c r="F100" s="43">
        <v>236.15079999999998</v>
      </c>
      <c r="G100" s="33">
        <v>0.42604995012322316</v>
      </c>
    </row>
    <row r="101" spans="1:7" ht="15.75" thickBot="1" x14ac:dyDescent="0.3">
      <c r="A101" s="62"/>
      <c r="B101" s="65"/>
      <c r="C101" s="68"/>
      <c r="D101" s="19"/>
      <c r="E101" s="28"/>
      <c r="F101" s="11"/>
      <c r="G101" s="48"/>
    </row>
    <row r="102" spans="1:7" x14ac:dyDescent="0.25">
      <c r="A102" s="62"/>
      <c r="B102" s="65"/>
      <c r="C102" s="68"/>
      <c r="D102" s="70" t="s">
        <v>16</v>
      </c>
      <c r="E102" s="39">
        <v>4</v>
      </c>
      <c r="F102" s="41">
        <v>10.566599999999999</v>
      </c>
      <c r="G102" s="31">
        <v>0.41862398402384937</v>
      </c>
    </row>
    <row r="103" spans="1:7" x14ac:dyDescent="0.25">
      <c r="A103" s="62"/>
      <c r="B103" s="65"/>
      <c r="C103" s="68"/>
      <c r="D103" s="71"/>
      <c r="E103" s="28">
        <v>16</v>
      </c>
      <c r="F103" s="34">
        <v>40.785999999999987</v>
      </c>
      <c r="G103" s="32">
        <v>0.15627155851273677</v>
      </c>
    </row>
    <row r="104" spans="1:7" x14ac:dyDescent="0.25">
      <c r="A104" s="62"/>
      <c r="B104" s="65"/>
      <c r="C104" s="68"/>
      <c r="D104" s="71"/>
      <c r="E104" s="28">
        <v>64</v>
      </c>
      <c r="F104" s="34">
        <v>164.77969999999999</v>
      </c>
      <c r="G104" s="32">
        <v>0.7006822461001796</v>
      </c>
    </row>
    <row r="105" spans="1:7" ht="15.75" thickBot="1" x14ac:dyDescent="0.3">
      <c r="A105" s="62"/>
      <c r="B105" s="66"/>
      <c r="C105" s="69"/>
      <c r="D105" s="72"/>
      <c r="E105" s="30">
        <v>256</v>
      </c>
      <c r="F105" s="43">
        <v>659.47900000000004</v>
      </c>
      <c r="G105" s="33">
        <v>2.8229415509358486</v>
      </c>
    </row>
    <row r="106" spans="1:7" ht="16.5" thickBot="1" x14ac:dyDescent="0.3">
      <c r="A106" s="62"/>
      <c r="B106" s="21"/>
      <c r="C106" s="22"/>
      <c r="D106" s="3"/>
      <c r="E106" s="28"/>
      <c r="F106" s="11"/>
      <c r="G106" s="48"/>
    </row>
    <row r="107" spans="1:7" x14ac:dyDescent="0.25">
      <c r="A107" s="62"/>
      <c r="B107" s="64">
        <v>14</v>
      </c>
      <c r="C107" s="67">
        <v>400</v>
      </c>
      <c r="D107" s="70" t="s">
        <v>3</v>
      </c>
      <c r="E107" s="39">
        <v>4</v>
      </c>
      <c r="F107" s="41">
        <v>0.6611111111111112</v>
      </c>
      <c r="G107" s="31">
        <v>3.079482079269694E-2</v>
      </c>
    </row>
    <row r="108" spans="1:7" x14ac:dyDescent="0.25">
      <c r="A108" s="62"/>
      <c r="B108" s="65"/>
      <c r="C108" s="68"/>
      <c r="D108" s="71"/>
      <c r="E108" s="28">
        <v>16</v>
      </c>
      <c r="F108" s="34">
        <v>2.5336666666666665</v>
      </c>
      <c r="G108" s="32">
        <v>3.8838697769678694E-2</v>
      </c>
    </row>
    <row r="109" spans="1:7" x14ac:dyDescent="0.25">
      <c r="A109" s="62"/>
      <c r="B109" s="65"/>
      <c r="C109" s="68"/>
      <c r="D109" s="71"/>
      <c r="E109" s="28">
        <v>64</v>
      </c>
      <c r="F109" s="34">
        <v>9.9271111111111097</v>
      </c>
      <c r="G109" s="32">
        <v>9.0645149952308948E-2</v>
      </c>
    </row>
    <row r="110" spans="1:7" ht="15.75" thickBot="1" x14ac:dyDescent="0.3">
      <c r="A110" s="62"/>
      <c r="B110" s="65"/>
      <c r="C110" s="68"/>
      <c r="D110" s="72"/>
      <c r="E110" s="30">
        <v>256</v>
      </c>
      <c r="F110" s="43">
        <v>39.399777777777786</v>
      </c>
      <c r="G110" s="33">
        <v>0.20904214236356849</v>
      </c>
    </row>
    <row r="111" spans="1:7" ht="15.75" thickBot="1" x14ac:dyDescent="0.3">
      <c r="A111" s="62"/>
      <c r="B111" s="65"/>
      <c r="C111" s="68"/>
      <c r="D111" s="19"/>
      <c r="E111" s="28"/>
      <c r="F111" s="11"/>
      <c r="G111" s="48"/>
    </row>
    <row r="112" spans="1:7" x14ac:dyDescent="0.25">
      <c r="A112" s="62"/>
      <c r="B112" s="65"/>
      <c r="C112" s="68"/>
      <c r="D112" s="70" t="s">
        <v>16</v>
      </c>
      <c r="E112" s="39">
        <v>4</v>
      </c>
      <c r="F112" s="41">
        <v>1.9234000000000002</v>
      </c>
      <c r="G112" s="31">
        <v>0.11905477730859856</v>
      </c>
    </row>
    <row r="113" spans="1:7" x14ac:dyDescent="0.25">
      <c r="A113" s="62"/>
      <c r="B113" s="65"/>
      <c r="C113" s="68"/>
      <c r="D113" s="71"/>
      <c r="E113" s="28">
        <v>16</v>
      </c>
      <c r="F113" s="34">
        <v>7.266799999999999</v>
      </c>
      <c r="G113" s="32">
        <v>0.26399878787600517</v>
      </c>
    </row>
    <row r="114" spans="1:7" x14ac:dyDescent="0.25">
      <c r="A114" s="62"/>
      <c r="B114" s="65"/>
      <c r="C114" s="68"/>
      <c r="D114" s="71"/>
      <c r="E114" s="28">
        <v>64</v>
      </c>
      <c r="F114" s="34">
        <v>27.6419</v>
      </c>
      <c r="G114" s="32">
        <v>0.71099499998241866</v>
      </c>
    </row>
    <row r="115" spans="1:7" ht="15.75" thickBot="1" x14ac:dyDescent="0.3">
      <c r="A115" s="62"/>
      <c r="B115" s="66"/>
      <c r="C115" s="69"/>
      <c r="D115" s="72"/>
      <c r="E115" s="30">
        <v>256</v>
      </c>
      <c r="F115" s="43">
        <v>111.2689</v>
      </c>
      <c r="G115" s="33">
        <v>0.92521126776536866</v>
      </c>
    </row>
    <row r="116" spans="1:7" ht="16.5" thickBot="1" x14ac:dyDescent="0.3">
      <c r="A116" s="62"/>
      <c r="B116" s="22"/>
      <c r="C116" s="22"/>
      <c r="D116" s="19"/>
      <c r="E116" s="28"/>
      <c r="F116" s="11"/>
      <c r="G116" s="48"/>
    </row>
    <row r="117" spans="1:7" x14ac:dyDescent="0.25">
      <c r="A117" s="62"/>
      <c r="B117" s="64">
        <v>20</v>
      </c>
      <c r="C117" s="67">
        <v>400</v>
      </c>
      <c r="D117" s="70" t="s">
        <v>3</v>
      </c>
      <c r="E117" s="39">
        <v>4</v>
      </c>
      <c r="F117" s="41">
        <v>0.68222222222222217</v>
      </c>
      <c r="G117" s="31">
        <v>1.7338318371474693E-2</v>
      </c>
    </row>
    <row r="118" spans="1:7" x14ac:dyDescent="0.25">
      <c r="A118" s="62"/>
      <c r="B118" s="65"/>
      <c r="C118" s="68"/>
      <c r="D118" s="71"/>
      <c r="E118" s="28">
        <v>16</v>
      </c>
      <c r="F118" s="34">
        <v>2.6671111111111108</v>
      </c>
      <c r="G118" s="32">
        <v>1.8687158064917497E-2</v>
      </c>
    </row>
    <row r="119" spans="1:7" x14ac:dyDescent="0.25">
      <c r="A119" s="62"/>
      <c r="B119" s="65"/>
      <c r="C119" s="68"/>
      <c r="D119" s="71"/>
      <c r="E119" s="28">
        <v>64</v>
      </c>
      <c r="F119" s="34">
        <v>10.513444444444444</v>
      </c>
      <c r="G119" s="32">
        <v>3.1580975676684823E-2</v>
      </c>
    </row>
    <row r="120" spans="1:7" ht="15.75" thickBot="1" x14ac:dyDescent="0.3">
      <c r="A120" s="62"/>
      <c r="B120" s="65"/>
      <c r="C120" s="68"/>
      <c r="D120" s="72"/>
      <c r="E120" s="30">
        <v>256</v>
      </c>
      <c r="F120" s="43">
        <v>41.912666666666667</v>
      </c>
      <c r="G120" s="33">
        <v>0.12793574776252226</v>
      </c>
    </row>
    <row r="121" spans="1:7" ht="15.75" thickBot="1" x14ac:dyDescent="0.3">
      <c r="A121" s="62"/>
      <c r="B121" s="65"/>
      <c r="C121" s="68"/>
      <c r="D121" s="19"/>
      <c r="E121" s="28"/>
      <c r="F121" s="11"/>
      <c r="G121" s="48"/>
    </row>
    <row r="122" spans="1:7" x14ac:dyDescent="0.25">
      <c r="A122" s="62"/>
      <c r="B122" s="65"/>
      <c r="C122" s="68"/>
      <c r="D122" s="70" t="s">
        <v>16</v>
      </c>
      <c r="E122" s="39">
        <v>4</v>
      </c>
      <c r="F122" s="41">
        <v>2.0376000000000003</v>
      </c>
      <c r="G122" s="31">
        <v>0.12793764106001013</v>
      </c>
    </row>
    <row r="123" spans="1:7" x14ac:dyDescent="0.25">
      <c r="A123" s="62"/>
      <c r="B123" s="65"/>
      <c r="C123" s="68"/>
      <c r="D123" s="71"/>
      <c r="E123" s="28">
        <v>16</v>
      </c>
      <c r="F123" s="34">
        <v>7.8754999999999997</v>
      </c>
      <c r="G123" s="32">
        <v>0.47373943259982071</v>
      </c>
    </row>
    <row r="124" spans="1:7" x14ac:dyDescent="0.25">
      <c r="A124" s="62"/>
      <c r="B124" s="65"/>
      <c r="C124" s="68"/>
      <c r="D124" s="71"/>
      <c r="E124" s="28">
        <v>64</v>
      </c>
      <c r="F124" s="34">
        <v>29.884399999999999</v>
      </c>
      <c r="G124" s="32">
        <v>0.59048390325223954</v>
      </c>
    </row>
    <row r="125" spans="1:7" ht="15.75" thickBot="1" x14ac:dyDescent="0.3">
      <c r="A125" s="63"/>
      <c r="B125" s="66"/>
      <c r="C125" s="69"/>
      <c r="D125" s="72"/>
      <c r="E125" s="30">
        <v>256</v>
      </c>
      <c r="F125" s="43">
        <v>120.61769999999999</v>
      </c>
      <c r="G125" s="33">
        <v>2.4284276826786506</v>
      </c>
    </row>
    <row r="126" spans="1:7" ht="16.5" thickBot="1" x14ac:dyDescent="0.3">
      <c r="A126" s="21"/>
      <c r="B126" s="21"/>
      <c r="C126" s="22"/>
      <c r="E126" s="28"/>
      <c r="F126" s="11"/>
      <c r="G126" s="28"/>
    </row>
    <row r="127" spans="1:7" x14ac:dyDescent="0.25">
      <c r="A127" s="61" t="s">
        <v>29</v>
      </c>
      <c r="B127" s="64">
        <v>9</v>
      </c>
      <c r="C127" s="67">
        <v>400</v>
      </c>
      <c r="D127" s="70" t="s">
        <v>3</v>
      </c>
      <c r="E127" s="39">
        <v>4</v>
      </c>
      <c r="F127" s="41">
        <v>0.53309999999999991</v>
      </c>
      <c r="G127" s="31">
        <v>1.5871042813879608E-2</v>
      </c>
    </row>
    <row r="128" spans="1:7" x14ac:dyDescent="0.25">
      <c r="A128" s="62"/>
      <c r="B128" s="65"/>
      <c r="C128" s="68"/>
      <c r="D128" s="71"/>
      <c r="E128" s="28">
        <v>16</v>
      </c>
      <c r="F128" s="34">
        <v>2.1183000000000005</v>
      </c>
      <c r="G128" s="32">
        <v>3.0754024126933392E-2</v>
      </c>
    </row>
    <row r="129" spans="1:7" x14ac:dyDescent="0.25">
      <c r="A129" s="62"/>
      <c r="B129" s="65"/>
      <c r="C129" s="68"/>
      <c r="D129" s="71"/>
      <c r="E129" s="28">
        <v>64</v>
      </c>
      <c r="F129" s="34">
        <v>8.3632999999999988</v>
      </c>
      <c r="G129" s="32">
        <v>3.8008025468314E-2</v>
      </c>
    </row>
    <row r="130" spans="1:7" ht="15.75" thickBot="1" x14ac:dyDescent="0.3">
      <c r="A130" s="62"/>
      <c r="B130" s="65"/>
      <c r="C130" s="68"/>
      <c r="D130" s="72"/>
      <c r="E130" s="30">
        <v>256</v>
      </c>
      <c r="F130" s="43">
        <v>33.372499999999995</v>
      </c>
      <c r="G130" s="33">
        <v>0.15980691474401101</v>
      </c>
    </row>
    <row r="131" spans="1:7" ht="15.75" thickBot="1" x14ac:dyDescent="0.3">
      <c r="A131" s="62"/>
      <c r="B131" s="65"/>
      <c r="C131" s="68"/>
      <c r="D131" s="19"/>
      <c r="E131" s="28"/>
      <c r="F131" s="11"/>
      <c r="G131" s="48"/>
    </row>
    <row r="132" spans="1:7" x14ac:dyDescent="0.25">
      <c r="A132" s="62"/>
      <c r="B132" s="65"/>
      <c r="C132" s="68"/>
      <c r="D132" s="70" t="s">
        <v>16</v>
      </c>
      <c r="E132" s="39">
        <v>4</v>
      </c>
      <c r="F132" s="41">
        <v>1.6798999999999999</v>
      </c>
      <c r="G132" s="31">
        <v>0.18888115310956943</v>
      </c>
    </row>
    <row r="133" spans="1:7" x14ac:dyDescent="0.25">
      <c r="A133" s="62"/>
      <c r="B133" s="65"/>
      <c r="C133" s="68"/>
      <c r="D133" s="71"/>
      <c r="E133" s="28">
        <v>16</v>
      </c>
      <c r="F133" s="34">
        <v>6.5688000000000004</v>
      </c>
      <c r="G133" s="32">
        <v>0.72700052269581772</v>
      </c>
    </row>
    <row r="134" spans="1:7" x14ac:dyDescent="0.25">
      <c r="A134" s="62"/>
      <c r="B134" s="65"/>
      <c r="C134" s="68"/>
      <c r="D134" s="71"/>
      <c r="E134" s="28">
        <v>64</v>
      </c>
      <c r="F134" s="34">
        <v>26.358899999999998</v>
      </c>
      <c r="G134" s="32">
        <v>2.5330870277193407</v>
      </c>
    </row>
    <row r="135" spans="1:7" ht="15.75" thickBot="1" x14ac:dyDescent="0.3">
      <c r="A135" s="62"/>
      <c r="B135" s="65"/>
      <c r="C135" s="69"/>
      <c r="D135" s="72"/>
      <c r="E135" s="30">
        <v>256</v>
      </c>
      <c r="F135" s="43">
        <v>102.7938</v>
      </c>
      <c r="G135" s="33">
        <v>8.1288000196830996</v>
      </c>
    </row>
    <row r="136" spans="1:7" ht="16.5" thickBot="1" x14ac:dyDescent="0.3">
      <c r="A136" s="62"/>
      <c r="B136" s="65"/>
      <c r="C136" s="22"/>
      <c r="D136" s="19"/>
      <c r="E136" s="28"/>
      <c r="F136" s="11"/>
      <c r="G136" s="48"/>
    </row>
    <row r="137" spans="1:7" x14ac:dyDescent="0.25">
      <c r="A137" s="62"/>
      <c r="B137" s="65"/>
      <c r="C137" s="67">
        <v>1024</v>
      </c>
      <c r="D137" s="70" t="s">
        <v>3</v>
      </c>
      <c r="E137" s="39">
        <v>4</v>
      </c>
      <c r="F137" s="41">
        <v>3.4635999999999996</v>
      </c>
      <c r="G137" s="31">
        <v>9.3476414137471042E-2</v>
      </c>
    </row>
    <row r="138" spans="1:7" x14ac:dyDescent="0.25">
      <c r="A138" s="62"/>
      <c r="B138" s="65"/>
      <c r="C138" s="68"/>
      <c r="D138" s="71"/>
      <c r="E138" s="28">
        <v>16</v>
      </c>
      <c r="F138" s="34">
        <v>13.582399999999998</v>
      </c>
      <c r="G138" s="32">
        <v>4.9471608019145658E-2</v>
      </c>
    </row>
    <row r="139" spans="1:7" x14ac:dyDescent="0.25">
      <c r="A139" s="62"/>
      <c r="B139" s="65"/>
      <c r="C139" s="68"/>
      <c r="D139" s="71"/>
      <c r="E139" s="28">
        <v>64</v>
      </c>
      <c r="F139" s="34">
        <v>54.478999999999999</v>
      </c>
      <c r="G139" s="32">
        <v>0.36586992224013265</v>
      </c>
    </row>
    <row r="140" spans="1:7" ht="15.75" thickBot="1" x14ac:dyDescent="0.3">
      <c r="A140" s="62"/>
      <c r="B140" s="65"/>
      <c r="C140" s="68"/>
      <c r="D140" s="72"/>
      <c r="E140" s="30">
        <v>256</v>
      </c>
      <c r="F140" s="43">
        <v>218.06</v>
      </c>
      <c r="G140" s="33">
        <v>1.1101711579752034</v>
      </c>
    </row>
    <row r="141" spans="1:7" ht="15.75" thickBot="1" x14ac:dyDescent="0.3">
      <c r="A141" s="62"/>
      <c r="B141" s="65"/>
      <c r="C141" s="68"/>
      <c r="D141" s="19"/>
      <c r="E141" s="28"/>
      <c r="F141" s="11"/>
      <c r="G141" s="48"/>
    </row>
    <row r="142" spans="1:7" x14ac:dyDescent="0.25">
      <c r="A142" s="62"/>
      <c r="B142" s="65"/>
      <c r="C142" s="68"/>
      <c r="D142" s="70" t="s">
        <v>16</v>
      </c>
      <c r="E142" s="39">
        <v>4</v>
      </c>
      <c r="F142" s="41" t="e">
        <v>#DIV/0!</v>
      </c>
      <c r="G142" s="31" t="e">
        <v>#DIV/0!</v>
      </c>
    </row>
    <row r="143" spans="1:7" x14ac:dyDescent="0.25">
      <c r="A143" s="62"/>
      <c r="B143" s="65"/>
      <c r="C143" s="68"/>
      <c r="D143" s="71"/>
      <c r="E143" s="28">
        <v>16</v>
      </c>
      <c r="F143" s="34" t="e">
        <v>#DIV/0!</v>
      </c>
      <c r="G143" s="32" t="e">
        <v>#DIV/0!</v>
      </c>
    </row>
    <row r="144" spans="1:7" x14ac:dyDescent="0.25">
      <c r="A144" s="62"/>
      <c r="B144" s="65"/>
      <c r="C144" s="68"/>
      <c r="D144" s="71"/>
      <c r="E144" s="28">
        <v>64</v>
      </c>
      <c r="F144" s="34" t="e">
        <v>#DIV/0!</v>
      </c>
      <c r="G144" s="32" t="e">
        <v>#DIV/0!</v>
      </c>
    </row>
    <row r="145" spans="1:7" ht="15.75" thickBot="1" x14ac:dyDescent="0.3">
      <c r="A145" s="62"/>
      <c r="B145" s="66"/>
      <c r="C145" s="69"/>
      <c r="D145" s="72"/>
      <c r="E145" s="30">
        <v>256</v>
      </c>
      <c r="F145" s="43" t="e">
        <v>#DIV/0!</v>
      </c>
      <c r="G145" s="33" t="e">
        <v>#DIV/0!</v>
      </c>
    </row>
    <row r="146" spans="1:7" ht="16.5" thickBot="1" x14ac:dyDescent="0.3">
      <c r="A146" s="62"/>
      <c r="B146" s="21"/>
      <c r="C146" s="22"/>
      <c r="D146" s="3"/>
      <c r="E146" s="28"/>
      <c r="F146" s="11"/>
      <c r="G146" s="48"/>
    </row>
    <row r="147" spans="1:7" x14ac:dyDescent="0.25">
      <c r="A147" s="62"/>
      <c r="B147" s="64">
        <v>14</v>
      </c>
      <c r="C147" s="67">
        <v>400</v>
      </c>
      <c r="D147" s="70" t="s">
        <v>3</v>
      </c>
      <c r="E147" s="39">
        <v>4</v>
      </c>
      <c r="F147" s="41">
        <v>0.56977777777777772</v>
      </c>
      <c r="G147" s="31">
        <v>4.5406259426005709E-3</v>
      </c>
    </row>
    <row r="148" spans="1:7" x14ac:dyDescent="0.25">
      <c r="A148" s="62"/>
      <c r="B148" s="65"/>
      <c r="C148" s="68"/>
      <c r="D148" s="71"/>
      <c r="E148" s="28">
        <v>16</v>
      </c>
      <c r="F148" s="34">
        <v>2.2802222222222222</v>
      </c>
      <c r="G148" s="32">
        <v>3.0702072958525384E-2</v>
      </c>
    </row>
    <row r="149" spans="1:7" x14ac:dyDescent="0.25">
      <c r="A149" s="62"/>
      <c r="B149" s="65"/>
      <c r="C149" s="68"/>
      <c r="D149" s="71"/>
      <c r="E149" s="28">
        <v>64</v>
      </c>
      <c r="F149" s="34">
        <v>9.1177777777777784</v>
      </c>
      <c r="G149" s="32">
        <v>7.2219999965810674E-2</v>
      </c>
    </row>
    <row r="150" spans="1:7" ht="15.75" thickBot="1" x14ac:dyDescent="0.3">
      <c r="A150" s="62"/>
      <c r="B150" s="65"/>
      <c r="C150" s="68"/>
      <c r="D150" s="72"/>
      <c r="E150" s="30">
        <v>256</v>
      </c>
      <c r="F150" s="43">
        <v>36.317333333333337</v>
      </c>
      <c r="G150" s="33">
        <v>0.24429581339933878</v>
      </c>
    </row>
    <row r="151" spans="1:7" ht="15.75" thickBot="1" x14ac:dyDescent="0.3">
      <c r="A151" s="62"/>
      <c r="B151" s="65"/>
      <c r="C151" s="68"/>
      <c r="D151" s="19"/>
      <c r="E151" s="28"/>
      <c r="F151" s="11"/>
      <c r="G151" s="48"/>
    </row>
    <row r="152" spans="1:7" x14ac:dyDescent="0.25">
      <c r="A152" s="62"/>
      <c r="B152" s="65"/>
      <c r="C152" s="68"/>
      <c r="D152" s="70" t="s">
        <v>16</v>
      </c>
      <c r="E152" s="39">
        <v>4</v>
      </c>
      <c r="F152" s="41" t="e">
        <v>#DIV/0!</v>
      </c>
      <c r="G152" s="31" t="e">
        <v>#DIV/0!</v>
      </c>
    </row>
    <row r="153" spans="1:7" x14ac:dyDescent="0.25">
      <c r="A153" s="62"/>
      <c r="B153" s="65"/>
      <c r="C153" s="68"/>
      <c r="D153" s="71"/>
      <c r="E153" s="28">
        <v>16</v>
      </c>
      <c r="F153" s="34" t="e">
        <v>#DIV/0!</v>
      </c>
      <c r="G153" s="32" t="e">
        <v>#DIV/0!</v>
      </c>
    </row>
    <row r="154" spans="1:7" x14ac:dyDescent="0.25">
      <c r="A154" s="62"/>
      <c r="B154" s="65"/>
      <c r="C154" s="68"/>
      <c r="D154" s="71"/>
      <c r="E154" s="28">
        <v>64</v>
      </c>
      <c r="F154" s="34" t="e">
        <v>#DIV/0!</v>
      </c>
      <c r="G154" s="32" t="e">
        <v>#DIV/0!</v>
      </c>
    </row>
    <row r="155" spans="1:7" ht="15.75" thickBot="1" x14ac:dyDescent="0.3">
      <c r="A155" s="62"/>
      <c r="B155" s="66"/>
      <c r="C155" s="69"/>
      <c r="D155" s="72"/>
      <c r="E155" s="30">
        <v>256</v>
      </c>
      <c r="F155" s="43" t="e">
        <v>#DIV/0!</v>
      </c>
      <c r="G155" s="33" t="e">
        <v>#DIV/0!</v>
      </c>
    </row>
    <row r="156" spans="1:7" ht="16.5" thickBot="1" x14ac:dyDescent="0.3">
      <c r="A156" s="62"/>
      <c r="B156" s="22"/>
      <c r="C156" s="22"/>
      <c r="D156" s="19"/>
      <c r="E156" s="28"/>
      <c r="F156" s="11"/>
      <c r="G156" s="48"/>
    </row>
    <row r="157" spans="1:7" x14ac:dyDescent="0.25">
      <c r="A157" s="62"/>
      <c r="B157" s="64">
        <v>20</v>
      </c>
      <c r="C157" s="67">
        <v>400</v>
      </c>
      <c r="D157" s="70" t="s">
        <v>3</v>
      </c>
      <c r="E157" s="39">
        <v>4</v>
      </c>
      <c r="F157" s="41">
        <v>0.6228999999999999</v>
      </c>
      <c r="G157" s="31">
        <v>2.5680537377555032E-2</v>
      </c>
    </row>
    <row r="158" spans="1:7" x14ac:dyDescent="0.25">
      <c r="A158" s="62"/>
      <c r="B158" s="65"/>
      <c r="C158" s="68"/>
      <c r="D158" s="71"/>
      <c r="E158" s="28">
        <v>16</v>
      </c>
      <c r="F158" s="34">
        <v>2.4629999999999996</v>
      </c>
      <c r="G158" s="32">
        <v>4.500888801114733E-2</v>
      </c>
    </row>
    <row r="159" spans="1:7" x14ac:dyDescent="0.25">
      <c r="A159" s="62"/>
      <c r="B159" s="65"/>
      <c r="C159" s="68"/>
      <c r="D159" s="71"/>
      <c r="E159" s="28">
        <v>64</v>
      </c>
      <c r="F159" s="34">
        <v>9.7202999999999999</v>
      </c>
      <c r="G159" s="32">
        <v>4.3600573390724907E-2</v>
      </c>
    </row>
    <row r="160" spans="1:7" ht="15.75" thickBot="1" x14ac:dyDescent="0.3">
      <c r="A160" s="62"/>
      <c r="B160" s="65"/>
      <c r="C160" s="68"/>
      <c r="D160" s="72"/>
      <c r="E160" s="30">
        <v>256</v>
      </c>
      <c r="F160" s="43">
        <v>38.804700000000004</v>
      </c>
      <c r="G160" s="33">
        <v>0.13028587797608779</v>
      </c>
    </row>
    <row r="161" spans="1:7" ht="15.75" thickBot="1" x14ac:dyDescent="0.3">
      <c r="A161" s="62"/>
      <c r="B161" s="65"/>
      <c r="C161" s="68"/>
      <c r="D161" s="19"/>
      <c r="E161" s="28"/>
      <c r="F161" s="11"/>
      <c r="G161" s="48"/>
    </row>
    <row r="162" spans="1:7" x14ac:dyDescent="0.25">
      <c r="A162" s="62"/>
      <c r="B162" s="65"/>
      <c r="C162" s="68"/>
      <c r="D162" s="70" t="s">
        <v>16</v>
      </c>
      <c r="E162" s="39">
        <v>4</v>
      </c>
      <c r="F162" s="41" t="e">
        <v>#DIV/0!</v>
      </c>
      <c r="G162" s="31" t="e">
        <v>#DIV/0!</v>
      </c>
    </row>
    <row r="163" spans="1:7" x14ac:dyDescent="0.25">
      <c r="A163" s="62"/>
      <c r="B163" s="65"/>
      <c r="C163" s="68"/>
      <c r="D163" s="71"/>
      <c r="E163" s="28">
        <v>16</v>
      </c>
      <c r="F163" s="34" t="e">
        <v>#DIV/0!</v>
      </c>
      <c r="G163" s="32" t="e">
        <v>#DIV/0!</v>
      </c>
    </row>
    <row r="164" spans="1:7" x14ac:dyDescent="0.25">
      <c r="A164" s="62"/>
      <c r="B164" s="65"/>
      <c r="C164" s="68"/>
      <c r="D164" s="71"/>
      <c r="E164" s="28">
        <v>64</v>
      </c>
      <c r="F164" s="34" t="e">
        <v>#DIV/0!</v>
      </c>
      <c r="G164" s="32" t="e">
        <v>#DIV/0!</v>
      </c>
    </row>
    <row r="165" spans="1:7" ht="15.75" thickBot="1" x14ac:dyDescent="0.3">
      <c r="A165" s="63"/>
      <c r="B165" s="66"/>
      <c r="C165" s="69"/>
      <c r="D165" s="72"/>
      <c r="E165" s="30">
        <v>256</v>
      </c>
      <c r="F165" s="43" t="e">
        <v>#DIV/0!</v>
      </c>
      <c r="G165" s="33" t="e">
        <v>#DIV/0!</v>
      </c>
    </row>
    <row r="166" spans="1:7" x14ac:dyDescent="0.25">
      <c r="A166" s="20"/>
      <c r="B166" s="20"/>
    </row>
  </sheetData>
  <mergeCells count="66">
    <mergeCell ref="D147:D150"/>
    <mergeCell ref="D152:D155"/>
    <mergeCell ref="B157:B165"/>
    <mergeCell ref="C157:C165"/>
    <mergeCell ref="D157:D160"/>
    <mergeCell ref="D162:D165"/>
    <mergeCell ref="A127:A165"/>
    <mergeCell ref="B127:B145"/>
    <mergeCell ref="C127:C135"/>
    <mergeCell ref="D127:D130"/>
    <mergeCell ref="D132:D135"/>
    <mergeCell ref="C137:C145"/>
    <mergeCell ref="D137:D140"/>
    <mergeCell ref="D142:D145"/>
    <mergeCell ref="B147:B155"/>
    <mergeCell ref="C147:C155"/>
    <mergeCell ref="D107:D110"/>
    <mergeCell ref="D112:D115"/>
    <mergeCell ref="B117:B125"/>
    <mergeCell ref="C117:C125"/>
    <mergeCell ref="D117:D120"/>
    <mergeCell ref="D122:D125"/>
    <mergeCell ref="A87:A125"/>
    <mergeCell ref="B87:B105"/>
    <mergeCell ref="C87:C95"/>
    <mergeCell ref="D87:D90"/>
    <mergeCell ref="D92:D95"/>
    <mergeCell ref="C97:C105"/>
    <mergeCell ref="D97:D100"/>
    <mergeCell ref="D102:D105"/>
    <mergeCell ref="B107:B115"/>
    <mergeCell ref="C107:C115"/>
    <mergeCell ref="D67:D70"/>
    <mergeCell ref="D72:D75"/>
    <mergeCell ref="B77:B85"/>
    <mergeCell ref="C77:C85"/>
    <mergeCell ref="D77:D80"/>
    <mergeCell ref="D82:D85"/>
    <mergeCell ref="A47:A85"/>
    <mergeCell ref="B47:B65"/>
    <mergeCell ref="C47:C55"/>
    <mergeCell ref="D47:D50"/>
    <mergeCell ref="D52:D55"/>
    <mergeCell ref="C57:C65"/>
    <mergeCell ref="D57:D60"/>
    <mergeCell ref="D62:D65"/>
    <mergeCell ref="B67:B75"/>
    <mergeCell ref="C67:C75"/>
    <mergeCell ref="B27:B35"/>
    <mergeCell ref="C27:C35"/>
    <mergeCell ref="D27:D30"/>
    <mergeCell ref="D32:D35"/>
    <mergeCell ref="B37:B45"/>
    <mergeCell ref="C37:C45"/>
    <mergeCell ref="D37:D40"/>
    <mergeCell ref="D42:D45"/>
    <mergeCell ref="A1:G1"/>
    <mergeCell ref="F5:G5"/>
    <mergeCell ref="A7:A45"/>
    <mergeCell ref="B7:B25"/>
    <mergeCell ref="C7:C15"/>
    <mergeCell ref="D7:D10"/>
    <mergeCell ref="D12:D15"/>
    <mergeCell ref="C17:C25"/>
    <mergeCell ref="D17:D20"/>
    <mergeCell ref="D22:D25"/>
  </mergeCells>
  <conditionalFormatting sqref="F6">
    <cfRule type="duplicateValues" dxfId="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abSelected="1" topLeftCell="A155" zoomScale="90" zoomScaleNormal="90" workbookViewId="0">
      <selection activeCell="Q172" sqref="Q172"/>
    </sheetView>
  </sheetViews>
  <sheetFormatPr defaultRowHeight="15" x14ac:dyDescent="0.25"/>
  <cols>
    <col min="3" max="3" width="11.85546875" customWidth="1"/>
    <col min="4" max="4" width="31.140625" customWidth="1"/>
    <col min="5" max="5" width="11.28515625" customWidth="1"/>
    <col min="15" max="15" width="17.28515625" bestFit="1" customWidth="1"/>
    <col min="16" max="16" width="30.42578125" bestFit="1" customWidth="1"/>
    <col min="17" max="17" width="13" bestFit="1" customWidth="1"/>
    <col min="18" max="18" width="17.28515625" bestFit="1" customWidth="1"/>
    <col min="19" max="19" width="10" bestFit="1" customWidth="1"/>
  </cols>
  <sheetData>
    <row r="1" spans="1:21" ht="15" customHeight="1" x14ac:dyDescent="0.25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ht="15" customHeight="1" thickBo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</row>
    <row r="3" spans="1:21" ht="15" customHeight="1" x14ac:dyDescent="0.25">
      <c r="A3" s="81" t="s">
        <v>36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</row>
    <row r="4" spans="1:21" ht="15" customHeight="1" thickBot="1" x14ac:dyDescent="0.3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30" spans="15:24" ht="15.75" thickBot="1" x14ac:dyDescent="0.3"/>
    <row r="31" spans="15:24" x14ac:dyDescent="0.25">
      <c r="O31" s="8"/>
      <c r="P31" s="9"/>
      <c r="Q31" s="9"/>
      <c r="R31" s="9"/>
      <c r="S31" s="9"/>
      <c r="T31" s="9"/>
      <c r="U31" s="9"/>
      <c r="V31" s="9"/>
      <c r="W31" s="9"/>
      <c r="X31" s="10"/>
    </row>
    <row r="32" spans="15:24" x14ac:dyDescent="0.25">
      <c r="O32" s="11"/>
      <c r="P32" s="12"/>
      <c r="Q32" s="12"/>
      <c r="R32" s="12"/>
      <c r="S32" s="12"/>
      <c r="T32" s="12"/>
      <c r="U32" s="12"/>
      <c r="V32" s="12"/>
      <c r="W32" s="12"/>
      <c r="X32" s="13"/>
    </row>
    <row r="33" spans="15:24" x14ac:dyDescent="0.25">
      <c r="O33" s="11"/>
      <c r="P33" s="12"/>
      <c r="Q33" s="12"/>
      <c r="R33" s="12"/>
      <c r="S33" s="12"/>
      <c r="T33" s="12"/>
      <c r="U33" s="12"/>
      <c r="V33" s="12"/>
      <c r="W33" s="12"/>
      <c r="X33" s="13"/>
    </row>
    <row r="34" spans="15:24" x14ac:dyDescent="0.25">
      <c r="O34" s="11"/>
      <c r="P34" s="12"/>
      <c r="Q34" s="12"/>
      <c r="R34" s="12"/>
      <c r="S34" s="12"/>
      <c r="T34" s="12"/>
      <c r="U34" s="12"/>
      <c r="V34" s="12"/>
      <c r="W34" s="12"/>
      <c r="X34" s="13"/>
    </row>
    <row r="35" spans="15:24" x14ac:dyDescent="0.25">
      <c r="O35" s="11"/>
      <c r="P35" s="12"/>
      <c r="Q35" s="12"/>
      <c r="R35" s="12"/>
      <c r="S35" s="12"/>
      <c r="T35" s="12"/>
      <c r="U35" s="12"/>
      <c r="V35" s="12"/>
      <c r="W35" s="12"/>
      <c r="X35" s="13"/>
    </row>
    <row r="36" spans="15:24" x14ac:dyDescent="0.25">
      <c r="O36" s="11"/>
      <c r="P36" s="12"/>
      <c r="Q36" s="12"/>
      <c r="R36" s="12"/>
      <c r="S36" s="12"/>
      <c r="T36" s="12"/>
      <c r="U36" s="12"/>
      <c r="V36" s="12"/>
      <c r="W36" s="12"/>
      <c r="X36" s="13"/>
    </row>
    <row r="37" spans="15:24" x14ac:dyDescent="0.25">
      <c r="O37" s="11"/>
      <c r="P37" s="12"/>
      <c r="Q37" s="12"/>
      <c r="R37" s="12"/>
      <c r="S37" s="12"/>
      <c r="T37" s="12"/>
      <c r="U37" s="12"/>
      <c r="V37" s="12"/>
      <c r="W37" s="12"/>
      <c r="X37" s="13"/>
    </row>
    <row r="38" spans="15:24" x14ac:dyDescent="0.25">
      <c r="O38" s="11"/>
      <c r="P38" s="12"/>
      <c r="Q38" s="12"/>
      <c r="R38" s="12"/>
      <c r="S38" s="12"/>
      <c r="T38" s="12"/>
      <c r="U38" s="12"/>
      <c r="V38" s="12"/>
      <c r="W38" s="12"/>
      <c r="X38" s="13"/>
    </row>
    <row r="39" spans="15:24" x14ac:dyDescent="0.25">
      <c r="O39" s="11"/>
      <c r="P39" s="12"/>
      <c r="Q39" s="12"/>
      <c r="R39" s="12"/>
      <c r="S39" s="12"/>
      <c r="T39" s="12"/>
      <c r="U39" s="12"/>
      <c r="V39" s="12"/>
      <c r="W39" s="12"/>
      <c r="X39" s="13"/>
    </row>
    <row r="40" spans="15:24" x14ac:dyDescent="0.25">
      <c r="O40" s="11"/>
      <c r="P40" s="12"/>
      <c r="Q40" s="12"/>
      <c r="R40" s="12"/>
      <c r="S40" s="12"/>
      <c r="T40" s="12"/>
      <c r="U40" s="12"/>
      <c r="V40" s="12"/>
      <c r="W40" s="12"/>
      <c r="X40" s="13"/>
    </row>
    <row r="41" spans="15:24" x14ac:dyDescent="0.25">
      <c r="O41" s="11"/>
      <c r="P41" s="12"/>
      <c r="Q41" s="12"/>
      <c r="R41" s="12"/>
      <c r="S41" s="12"/>
      <c r="T41" s="12"/>
      <c r="U41" s="12"/>
      <c r="V41" s="12"/>
      <c r="W41" s="12"/>
      <c r="X41" s="13"/>
    </row>
    <row r="42" spans="15:24" x14ac:dyDescent="0.25">
      <c r="O42" s="11"/>
      <c r="P42" s="12"/>
      <c r="Q42" s="12"/>
      <c r="R42" s="12"/>
      <c r="S42" s="12"/>
      <c r="T42" s="12"/>
      <c r="U42" s="12"/>
      <c r="V42" s="12"/>
      <c r="W42" s="12"/>
      <c r="X42" s="13"/>
    </row>
    <row r="43" spans="15:24" x14ac:dyDescent="0.25">
      <c r="O43" s="11"/>
      <c r="P43" s="12"/>
      <c r="Q43" s="12"/>
      <c r="R43" s="12"/>
      <c r="S43" s="12"/>
      <c r="T43" s="12"/>
      <c r="U43" s="12"/>
      <c r="V43" s="12"/>
      <c r="W43" s="12"/>
      <c r="X43" s="13"/>
    </row>
    <row r="44" spans="15:24" x14ac:dyDescent="0.25">
      <c r="O44" s="11"/>
      <c r="P44" s="12"/>
      <c r="Q44" s="12"/>
      <c r="R44" s="12"/>
      <c r="S44" s="12"/>
      <c r="T44" s="12"/>
      <c r="U44" s="12"/>
      <c r="V44" s="12"/>
      <c r="W44" s="12"/>
      <c r="X44" s="13"/>
    </row>
    <row r="45" spans="15:24" x14ac:dyDescent="0.25">
      <c r="O45" s="11"/>
      <c r="P45" s="12"/>
      <c r="Q45" s="12"/>
      <c r="R45" s="12"/>
      <c r="S45" s="12"/>
      <c r="T45" s="12"/>
      <c r="U45" s="12"/>
      <c r="V45" s="12"/>
      <c r="W45" s="12"/>
      <c r="X45" s="13"/>
    </row>
    <row r="46" spans="15:24" x14ac:dyDescent="0.25">
      <c r="O46" s="11"/>
      <c r="P46" s="12"/>
      <c r="Q46" s="12"/>
      <c r="R46" s="12"/>
      <c r="S46" s="12"/>
      <c r="T46" s="12"/>
      <c r="U46" s="12"/>
      <c r="V46" s="12"/>
      <c r="W46" s="12"/>
      <c r="X46" s="13"/>
    </row>
    <row r="47" spans="15:24" x14ac:dyDescent="0.25">
      <c r="O47" s="11"/>
      <c r="P47" s="12"/>
      <c r="Q47" s="12"/>
      <c r="R47" s="12"/>
      <c r="S47" s="12"/>
      <c r="T47" s="12"/>
      <c r="U47" s="12"/>
      <c r="V47" s="12"/>
      <c r="W47" s="12"/>
      <c r="X47" s="13"/>
    </row>
    <row r="48" spans="15:24" x14ac:dyDescent="0.25">
      <c r="O48" s="11"/>
      <c r="P48" s="12"/>
      <c r="Q48" s="12"/>
      <c r="R48" s="12"/>
      <c r="S48" s="12"/>
      <c r="T48" s="12"/>
      <c r="U48" s="12"/>
      <c r="V48" s="12"/>
      <c r="W48" s="12"/>
      <c r="X48" s="13"/>
    </row>
    <row r="49" spans="1:24" x14ac:dyDescent="0.25">
      <c r="O49" s="11"/>
      <c r="P49" s="12" t="s">
        <v>25</v>
      </c>
      <c r="Q49" s="12"/>
      <c r="R49" s="77" t="s">
        <v>26</v>
      </c>
      <c r="S49" s="77"/>
      <c r="T49" s="12"/>
      <c r="U49" s="77" t="s">
        <v>23</v>
      </c>
      <c r="V49" s="77"/>
      <c r="W49" s="77"/>
      <c r="X49" s="13"/>
    </row>
    <row r="50" spans="1:24" x14ac:dyDescent="0.25">
      <c r="O50" s="11"/>
      <c r="P50" s="12">
        <v>9</v>
      </c>
      <c r="Q50" s="12"/>
      <c r="R50" s="5">
        <v>1.9036000000000002</v>
      </c>
      <c r="S50" s="12"/>
      <c r="T50" s="12"/>
      <c r="U50" s="78">
        <f>CORREL(P50:P54,R50:R54)</f>
        <v>0.9916735466464186</v>
      </c>
      <c r="V50" s="78"/>
      <c r="W50" s="78"/>
      <c r="X50" s="13"/>
    </row>
    <row r="51" spans="1:24" x14ac:dyDescent="0.25">
      <c r="O51" s="11"/>
      <c r="P51" s="12">
        <v>14</v>
      </c>
      <c r="Q51" s="12"/>
      <c r="R51" s="5">
        <v>2.1366000000000001</v>
      </c>
      <c r="S51" s="12"/>
      <c r="T51" s="12"/>
      <c r="U51" s="78"/>
      <c r="V51" s="78"/>
      <c r="W51" s="78"/>
      <c r="X51" s="13"/>
    </row>
    <row r="52" spans="1:24" x14ac:dyDescent="0.25">
      <c r="O52" s="11"/>
      <c r="P52" s="12">
        <v>20</v>
      </c>
      <c r="Q52" s="12"/>
      <c r="R52" s="5">
        <v>2.3975999999999997</v>
      </c>
      <c r="S52" s="12"/>
      <c r="T52" s="12"/>
      <c r="U52" s="12"/>
      <c r="V52" s="12"/>
      <c r="W52" s="12"/>
      <c r="X52" s="13"/>
    </row>
    <row r="53" spans="1:24" x14ac:dyDescent="0.25">
      <c r="O53" s="11"/>
      <c r="P53" s="51">
        <v>25</v>
      </c>
      <c r="Q53" s="12"/>
      <c r="R53" s="14">
        <v>2.847</v>
      </c>
      <c r="S53" s="12"/>
      <c r="T53" s="12"/>
      <c r="U53" s="12"/>
      <c r="V53" s="12"/>
      <c r="W53" s="12"/>
      <c r="X53" s="13"/>
    </row>
    <row r="54" spans="1:24" x14ac:dyDescent="0.25">
      <c r="O54" s="11"/>
      <c r="P54" s="51">
        <v>30</v>
      </c>
      <c r="Q54" s="12"/>
      <c r="R54" s="14">
        <v>3.0651999999999999</v>
      </c>
      <c r="S54" s="12"/>
      <c r="T54" s="12"/>
      <c r="U54" s="12"/>
      <c r="V54" s="12"/>
      <c r="W54" s="12"/>
      <c r="X54" s="13"/>
    </row>
    <row r="55" spans="1:24" ht="15.75" thickBot="1" x14ac:dyDescent="0.3">
      <c r="O55" s="15"/>
      <c r="P55" s="16"/>
      <c r="Q55" s="16"/>
      <c r="R55" s="16"/>
      <c r="S55" s="16"/>
      <c r="T55" s="16"/>
      <c r="U55" s="16"/>
      <c r="V55" s="16"/>
      <c r="W55" s="16"/>
      <c r="X55" s="17"/>
    </row>
    <row r="56" spans="1:24" x14ac:dyDescent="0.25">
      <c r="A56" s="8"/>
      <c r="B56" s="9"/>
      <c r="C56" s="9"/>
      <c r="D56" s="9"/>
      <c r="E56" s="9"/>
      <c r="F56" s="9"/>
      <c r="G56" s="9"/>
      <c r="H56" s="9"/>
      <c r="I56" s="9"/>
      <c r="J56" s="10"/>
      <c r="N56" s="8"/>
      <c r="O56" s="9"/>
      <c r="P56" s="9"/>
      <c r="Q56" s="9"/>
      <c r="R56" s="9"/>
      <c r="S56" s="9"/>
      <c r="T56" s="9"/>
      <c r="U56" s="10"/>
    </row>
    <row r="57" spans="1:24" x14ac:dyDescent="0.25">
      <c r="A57" s="11"/>
      <c r="B57" s="12"/>
      <c r="C57" s="12"/>
      <c r="D57" s="12"/>
      <c r="E57" s="12"/>
      <c r="F57" s="12"/>
      <c r="G57" s="12"/>
      <c r="H57" s="12"/>
      <c r="I57" s="12"/>
      <c r="J57" s="13"/>
      <c r="N57" s="11"/>
      <c r="O57" s="12"/>
      <c r="P57" s="12"/>
      <c r="Q57" s="12"/>
      <c r="R57" s="12"/>
      <c r="S57" s="12"/>
      <c r="T57" s="12"/>
      <c r="U57" s="13"/>
    </row>
    <row r="58" spans="1:24" x14ac:dyDescent="0.25">
      <c r="A58" s="11"/>
      <c r="B58" s="12"/>
      <c r="C58" s="12"/>
      <c r="D58" s="12"/>
      <c r="E58" s="12"/>
      <c r="F58" s="12"/>
      <c r="G58" s="12"/>
      <c r="H58" s="12"/>
      <c r="I58" s="12"/>
      <c r="J58" s="13"/>
      <c r="N58" s="11"/>
      <c r="O58" s="12"/>
      <c r="P58" s="12"/>
      <c r="Q58" s="12"/>
      <c r="R58" s="12"/>
      <c r="S58" s="12"/>
      <c r="T58" s="12"/>
      <c r="U58" s="13"/>
    </row>
    <row r="59" spans="1:24" x14ac:dyDescent="0.25">
      <c r="A59" s="11"/>
      <c r="B59" s="12"/>
      <c r="C59" s="12"/>
      <c r="D59" s="12"/>
      <c r="E59" s="12"/>
      <c r="F59" s="12"/>
      <c r="G59" s="12"/>
      <c r="H59" s="12"/>
      <c r="I59" s="12"/>
      <c r="J59" s="13"/>
      <c r="N59" s="11"/>
      <c r="O59" s="12"/>
      <c r="P59" s="12"/>
      <c r="Q59" s="12"/>
      <c r="R59" s="12"/>
      <c r="S59" s="12"/>
      <c r="T59" s="12"/>
      <c r="U59" s="13"/>
    </row>
    <row r="60" spans="1:24" x14ac:dyDescent="0.25">
      <c r="A60" s="11"/>
      <c r="B60" s="12"/>
      <c r="C60" s="12"/>
      <c r="D60" s="12"/>
      <c r="E60" s="12"/>
      <c r="F60" s="12"/>
      <c r="G60" s="12"/>
      <c r="H60" s="12"/>
      <c r="I60" s="12"/>
      <c r="J60" s="13"/>
      <c r="N60" s="11"/>
      <c r="O60" s="12"/>
      <c r="P60" s="12"/>
      <c r="Q60" s="12"/>
      <c r="R60" s="12"/>
      <c r="S60" s="12"/>
      <c r="T60" s="12"/>
      <c r="U60" s="13"/>
    </row>
    <row r="61" spans="1:24" x14ac:dyDescent="0.25">
      <c r="A61" s="11"/>
      <c r="B61" s="12"/>
      <c r="C61" s="12"/>
      <c r="D61" s="12"/>
      <c r="E61" s="12"/>
      <c r="F61" s="12"/>
      <c r="G61" s="12"/>
      <c r="H61" s="12"/>
      <c r="I61" s="12"/>
      <c r="J61" s="13"/>
      <c r="N61" s="11"/>
      <c r="O61" s="12"/>
      <c r="P61" s="12"/>
      <c r="Q61" s="12"/>
      <c r="R61" s="12"/>
      <c r="S61" s="12"/>
      <c r="T61" s="12"/>
      <c r="U61" s="13"/>
    </row>
    <row r="62" spans="1:24" x14ac:dyDescent="0.25">
      <c r="A62" s="11"/>
      <c r="B62" s="12"/>
      <c r="C62" s="12"/>
      <c r="D62" s="12"/>
      <c r="E62" s="12"/>
      <c r="F62" s="12"/>
      <c r="G62" s="12"/>
      <c r="H62" s="12"/>
      <c r="I62" s="12"/>
      <c r="J62" s="13"/>
      <c r="N62" s="11"/>
      <c r="O62" s="12"/>
      <c r="P62" s="12"/>
      <c r="Q62" s="12"/>
      <c r="R62" s="12"/>
      <c r="S62" s="12"/>
      <c r="T62" s="12"/>
      <c r="U62" s="13"/>
    </row>
    <row r="63" spans="1:24" x14ac:dyDescent="0.25">
      <c r="A63" s="11"/>
      <c r="B63" s="12"/>
      <c r="C63" s="12"/>
      <c r="D63" s="12"/>
      <c r="E63" s="12"/>
      <c r="F63" s="12"/>
      <c r="G63" s="12"/>
      <c r="H63" s="12"/>
      <c r="I63" s="12"/>
      <c r="J63" s="13"/>
      <c r="N63" s="11"/>
      <c r="O63" s="12"/>
      <c r="P63" s="12"/>
      <c r="Q63" s="12"/>
      <c r="R63" s="12"/>
      <c r="S63" s="12"/>
      <c r="T63" s="12"/>
      <c r="U63" s="13"/>
    </row>
    <row r="64" spans="1:24" x14ac:dyDescent="0.25">
      <c r="A64" s="11"/>
      <c r="B64" s="12"/>
      <c r="C64" s="12"/>
      <c r="D64" s="12"/>
      <c r="E64" s="12"/>
      <c r="F64" s="12"/>
      <c r="G64" s="12"/>
      <c r="H64" s="12"/>
      <c r="I64" s="12"/>
      <c r="J64" s="13"/>
      <c r="N64" s="11"/>
      <c r="O64" s="12"/>
      <c r="P64" s="12"/>
      <c r="Q64" s="12"/>
      <c r="R64" s="12"/>
      <c r="S64" s="12"/>
      <c r="T64" s="12"/>
      <c r="U64" s="13"/>
    </row>
    <row r="65" spans="1:21" x14ac:dyDescent="0.25">
      <c r="A65" s="11"/>
      <c r="B65" s="12"/>
      <c r="C65" s="12"/>
      <c r="D65" s="12"/>
      <c r="E65" s="12"/>
      <c r="F65" s="12"/>
      <c r="G65" s="12"/>
      <c r="H65" s="12"/>
      <c r="I65" s="12"/>
      <c r="J65" s="13"/>
      <c r="N65" s="11"/>
      <c r="O65" s="12"/>
      <c r="P65" s="12"/>
      <c r="Q65" s="12"/>
      <c r="R65" s="12"/>
      <c r="S65" s="12"/>
      <c r="T65" s="12"/>
      <c r="U65" s="13"/>
    </row>
    <row r="66" spans="1:21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3"/>
      <c r="N66" s="11"/>
      <c r="O66" s="12"/>
      <c r="P66" s="12"/>
      <c r="Q66" s="12"/>
      <c r="R66" s="12"/>
      <c r="S66" s="12"/>
      <c r="T66" s="12"/>
      <c r="U66" s="13"/>
    </row>
    <row r="67" spans="1:21" x14ac:dyDescent="0.25">
      <c r="A67" s="11"/>
      <c r="B67" s="12"/>
      <c r="C67" s="12"/>
      <c r="D67" s="12"/>
      <c r="E67" s="12"/>
      <c r="F67" s="12"/>
      <c r="G67" s="12"/>
      <c r="H67" s="12"/>
      <c r="I67" s="12"/>
      <c r="J67" s="13"/>
      <c r="N67" s="11"/>
      <c r="O67" s="12"/>
      <c r="P67" s="12"/>
      <c r="Q67" s="12"/>
      <c r="R67" s="12"/>
      <c r="S67" s="12"/>
      <c r="T67" s="12"/>
      <c r="U67" s="13"/>
    </row>
    <row r="68" spans="1:21" x14ac:dyDescent="0.25">
      <c r="A68" s="11"/>
      <c r="B68" s="12"/>
      <c r="C68" s="12"/>
      <c r="D68" s="12"/>
      <c r="E68" s="12"/>
      <c r="F68" s="12"/>
      <c r="G68" s="12"/>
      <c r="H68" s="12"/>
      <c r="I68" s="12"/>
      <c r="J68" s="13"/>
      <c r="N68" s="11"/>
      <c r="O68" s="12"/>
      <c r="P68" s="12"/>
      <c r="Q68" s="12"/>
      <c r="R68" s="12"/>
      <c r="S68" s="12"/>
      <c r="T68" s="12"/>
      <c r="U68" s="13"/>
    </row>
    <row r="69" spans="1:21" x14ac:dyDescent="0.25">
      <c r="A69" s="11"/>
      <c r="B69" s="12"/>
      <c r="C69" s="12"/>
      <c r="D69" s="12"/>
      <c r="E69" s="12"/>
      <c r="F69" s="12"/>
      <c r="G69" s="12"/>
      <c r="H69" s="12"/>
      <c r="I69" s="12"/>
      <c r="J69" s="13"/>
      <c r="N69" s="11"/>
      <c r="O69" s="12"/>
      <c r="P69" s="12"/>
      <c r="Q69" s="12"/>
      <c r="R69" s="12"/>
      <c r="S69" s="12"/>
      <c r="T69" s="12"/>
      <c r="U69" s="13"/>
    </row>
    <row r="70" spans="1:21" x14ac:dyDescent="0.25">
      <c r="A70" s="11"/>
      <c r="B70" s="12"/>
      <c r="C70" s="12"/>
      <c r="D70" s="12"/>
      <c r="E70" s="12"/>
      <c r="F70" s="12"/>
      <c r="G70" s="12"/>
      <c r="H70" s="12"/>
      <c r="I70" s="12"/>
      <c r="J70" s="13"/>
      <c r="N70" s="11"/>
      <c r="O70" s="12"/>
      <c r="P70" s="12"/>
      <c r="Q70" s="12"/>
      <c r="R70" s="12"/>
      <c r="S70" s="12"/>
      <c r="T70" s="12"/>
      <c r="U70" s="13"/>
    </row>
    <row r="71" spans="1:21" x14ac:dyDescent="0.25">
      <c r="A71" s="11"/>
      <c r="B71" s="12"/>
      <c r="C71" s="12"/>
      <c r="D71" s="12"/>
      <c r="E71" s="12"/>
      <c r="F71" s="12"/>
      <c r="G71" s="12"/>
      <c r="H71" s="12"/>
      <c r="I71" s="12"/>
      <c r="J71" s="13"/>
      <c r="N71" s="11"/>
      <c r="O71" s="12"/>
      <c r="P71" s="12"/>
      <c r="Q71" s="12"/>
      <c r="R71" s="12"/>
      <c r="S71" s="12"/>
      <c r="T71" s="12"/>
      <c r="U71" s="13"/>
    </row>
    <row r="72" spans="1:21" x14ac:dyDescent="0.25">
      <c r="A72" s="11"/>
      <c r="B72" s="12"/>
      <c r="C72" s="12"/>
      <c r="D72" s="12"/>
      <c r="E72" s="12"/>
      <c r="F72" s="12"/>
      <c r="G72" s="12"/>
      <c r="H72" s="12"/>
      <c r="I72" s="12"/>
      <c r="J72" s="13"/>
      <c r="N72" s="11"/>
      <c r="O72" s="12"/>
      <c r="P72" s="12"/>
      <c r="Q72" s="12"/>
      <c r="R72" s="12"/>
      <c r="S72" s="12"/>
      <c r="T72" s="12"/>
      <c r="U72" s="13"/>
    </row>
    <row r="73" spans="1:21" x14ac:dyDescent="0.25">
      <c r="A73" s="11"/>
      <c r="B73" s="12"/>
      <c r="C73" s="12"/>
      <c r="D73" s="12"/>
      <c r="E73" s="12"/>
      <c r="F73" s="12"/>
      <c r="G73" s="12"/>
      <c r="H73" s="12"/>
      <c r="I73" s="12"/>
      <c r="J73" s="13"/>
      <c r="N73" s="11"/>
      <c r="O73" s="12" t="s">
        <v>21</v>
      </c>
      <c r="P73" s="12" t="s">
        <v>22</v>
      </c>
      <c r="Q73" s="12"/>
      <c r="R73" s="77" t="s">
        <v>23</v>
      </c>
      <c r="S73" s="77"/>
      <c r="T73" s="77"/>
      <c r="U73" s="13"/>
    </row>
    <row r="74" spans="1:21" x14ac:dyDescent="0.25">
      <c r="A74" s="11"/>
      <c r="B74" s="12" t="s">
        <v>0</v>
      </c>
      <c r="C74" s="12"/>
      <c r="D74" s="12" t="s">
        <v>24</v>
      </c>
      <c r="E74" s="12"/>
      <c r="F74" s="12"/>
      <c r="G74" s="77" t="s">
        <v>23</v>
      </c>
      <c r="H74" s="77"/>
      <c r="I74" s="77"/>
      <c r="J74" s="13"/>
      <c r="N74" s="11"/>
      <c r="O74" s="18">
        <v>128</v>
      </c>
      <c r="P74" s="12">
        <v>0.2072</v>
      </c>
      <c r="Q74" s="12"/>
      <c r="R74" s="78">
        <f>CORREL(O74:O77,P74:P77)</f>
        <v>0.9754790835694912</v>
      </c>
      <c r="S74" s="78"/>
      <c r="T74" s="78"/>
      <c r="U74" s="13"/>
    </row>
    <row r="75" spans="1:21" x14ac:dyDescent="0.25">
      <c r="A75" s="11"/>
      <c r="B75" s="12">
        <v>4</v>
      </c>
      <c r="C75" s="12"/>
      <c r="D75" s="14">
        <v>1.9036000000000002</v>
      </c>
      <c r="E75" s="12"/>
      <c r="F75" s="12"/>
      <c r="G75" s="78">
        <f>CORREL(B75:B78,D75:D78)</f>
        <v>0.99999886379625136</v>
      </c>
      <c r="H75" s="78"/>
      <c r="I75" s="78"/>
      <c r="J75" s="13"/>
      <c r="N75" s="11"/>
      <c r="O75" s="18">
        <v>400</v>
      </c>
      <c r="P75" s="14">
        <v>1.9102193816795552</v>
      </c>
      <c r="Q75" s="12"/>
      <c r="R75" s="78"/>
      <c r="S75" s="78"/>
      <c r="T75" s="78"/>
      <c r="U75" s="13"/>
    </row>
    <row r="76" spans="1:21" x14ac:dyDescent="0.25">
      <c r="A76" s="11"/>
      <c r="B76" s="12">
        <v>16</v>
      </c>
      <c r="C76" s="12"/>
      <c r="D76" s="14">
        <v>7.5342000000000011</v>
      </c>
      <c r="E76" s="12"/>
      <c r="F76" s="12"/>
      <c r="G76" s="78"/>
      <c r="H76" s="78"/>
      <c r="I76" s="78"/>
      <c r="J76" s="13"/>
      <c r="N76" s="11"/>
      <c r="O76" s="12">
        <v>700</v>
      </c>
      <c r="P76" s="12">
        <v>6.0108000000000006</v>
      </c>
      <c r="Q76" s="12"/>
      <c r="R76" s="12"/>
      <c r="S76" s="12"/>
      <c r="T76" s="12"/>
      <c r="U76" s="13"/>
    </row>
    <row r="77" spans="1:21" x14ac:dyDescent="0.25">
      <c r="A77" s="11"/>
      <c r="B77" s="12">
        <v>64</v>
      </c>
      <c r="C77" s="12"/>
      <c r="D77" s="14">
        <v>30.170799999999996</v>
      </c>
      <c r="E77" s="12"/>
      <c r="F77" s="12"/>
      <c r="G77" s="12"/>
      <c r="H77" s="12"/>
      <c r="I77" s="12"/>
      <c r="J77" s="13"/>
      <c r="N77" s="11"/>
      <c r="O77" s="12">
        <v>1024</v>
      </c>
      <c r="P77" s="14">
        <v>12.661588794233001</v>
      </c>
      <c r="Q77" s="12"/>
      <c r="R77" s="12"/>
      <c r="S77" s="12"/>
      <c r="T77" s="12"/>
      <c r="U77" s="13"/>
    </row>
    <row r="78" spans="1:21" x14ac:dyDescent="0.25">
      <c r="A78" s="11"/>
      <c r="B78" s="12">
        <v>256</v>
      </c>
      <c r="C78" s="12"/>
      <c r="D78" s="14">
        <v>121.39770000000001</v>
      </c>
      <c r="E78" s="12"/>
      <c r="F78" s="12"/>
      <c r="G78" s="12"/>
      <c r="H78" s="12"/>
      <c r="I78" s="12"/>
      <c r="J78" s="13"/>
      <c r="N78" s="11"/>
      <c r="O78" s="12"/>
      <c r="P78" s="12"/>
      <c r="Q78" s="12"/>
      <c r="R78" s="12"/>
      <c r="S78" s="12"/>
      <c r="T78" s="12"/>
      <c r="U78" s="13"/>
    </row>
    <row r="79" spans="1:21" x14ac:dyDescent="0.25">
      <c r="A79" s="11"/>
      <c r="B79" s="12"/>
      <c r="C79" s="12"/>
      <c r="D79" s="12"/>
      <c r="E79" s="12"/>
      <c r="F79" s="12"/>
      <c r="G79" s="12"/>
      <c r="H79" s="12"/>
      <c r="I79" s="12"/>
      <c r="J79" s="13"/>
      <c r="N79" s="11"/>
      <c r="O79" s="12"/>
      <c r="P79" s="12"/>
      <c r="Q79" s="12"/>
      <c r="R79" s="12"/>
      <c r="S79" s="12"/>
      <c r="T79" s="12"/>
      <c r="U79" s="13"/>
    </row>
    <row r="80" spans="1:21" ht="15.75" thickBot="1" x14ac:dyDescent="0.3">
      <c r="A80" s="15"/>
      <c r="B80" s="16"/>
      <c r="C80" s="16"/>
      <c r="D80" s="16"/>
      <c r="E80" s="16"/>
      <c r="F80" s="16"/>
      <c r="G80" s="16"/>
      <c r="H80" s="16"/>
      <c r="I80" s="16"/>
      <c r="J80" s="17"/>
      <c r="N80" s="15"/>
      <c r="O80" s="16"/>
      <c r="P80" s="16"/>
      <c r="Q80" s="16"/>
      <c r="R80" s="16"/>
      <c r="S80" s="16"/>
      <c r="T80" s="16"/>
      <c r="U80" s="17"/>
    </row>
    <row r="81" spans="1:15" x14ac:dyDescent="0.25">
      <c r="O81" s="6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2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2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2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2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21" x14ac:dyDescent="0.25">
      <c r="A101" s="12"/>
      <c r="B101" s="12"/>
      <c r="C101" s="12"/>
      <c r="D101" s="12"/>
      <c r="E101" s="12"/>
      <c r="F101" s="12"/>
      <c r="G101" s="77"/>
      <c r="H101" s="77"/>
      <c r="I101" s="77"/>
      <c r="J101" s="12"/>
      <c r="K101" s="12"/>
      <c r="L101" s="12"/>
      <c r="M101" s="12"/>
    </row>
    <row r="102" spans="1:21" x14ac:dyDescent="0.25">
      <c r="A102" s="12"/>
      <c r="B102" s="14"/>
      <c r="C102" s="12"/>
      <c r="D102" s="14"/>
      <c r="E102" s="12"/>
      <c r="F102" s="12"/>
      <c r="G102" s="78"/>
      <c r="H102" s="78"/>
      <c r="I102" s="78"/>
      <c r="J102" s="12"/>
      <c r="K102" s="12"/>
      <c r="L102" s="12"/>
      <c r="M102" s="12"/>
    </row>
    <row r="103" spans="1:21" x14ac:dyDescent="0.25">
      <c r="A103" s="12"/>
      <c r="B103" s="14"/>
      <c r="C103" s="12"/>
      <c r="D103" s="14"/>
      <c r="E103" s="12"/>
      <c r="F103" s="12"/>
      <c r="G103" s="78"/>
      <c r="H103" s="78"/>
      <c r="I103" s="78"/>
      <c r="J103" s="12"/>
      <c r="K103" s="12"/>
      <c r="L103" s="12"/>
      <c r="M103" s="12"/>
    </row>
    <row r="104" spans="1:21" x14ac:dyDescent="0.25">
      <c r="A104" s="12"/>
      <c r="B104" s="14"/>
      <c r="C104" s="12"/>
      <c r="D104" s="14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21" x14ac:dyDescent="0.25">
      <c r="A105" s="12"/>
      <c r="B105" s="14"/>
      <c r="C105" s="12"/>
      <c r="D105" s="14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2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9" spans="1:21" ht="15.75" thickBot="1" x14ac:dyDescent="0.3"/>
    <row r="110" spans="1:21" x14ac:dyDescent="0.25">
      <c r="A110" s="81" t="s">
        <v>36</v>
      </c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3"/>
    </row>
    <row r="111" spans="1:21" ht="15.75" thickBot="1" x14ac:dyDescent="0.3">
      <c r="A111" s="84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6"/>
    </row>
    <row r="112" spans="1:21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10"/>
    </row>
    <row r="113" spans="1:21" ht="15.75" thickBot="1" x14ac:dyDescent="0.3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3"/>
    </row>
    <row r="114" spans="1:21" ht="21.75" thickBot="1" x14ac:dyDescent="0.3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87" t="s">
        <v>38</v>
      </c>
      <c r="R114" s="88"/>
      <c r="S114" s="88"/>
      <c r="T114" s="88"/>
      <c r="U114" s="89"/>
    </row>
    <row r="115" spans="1:21" ht="19.5" thickBot="1" x14ac:dyDescent="0.35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60"/>
      <c r="Q115" s="91"/>
      <c r="R115" s="95" t="s">
        <v>39</v>
      </c>
      <c r="S115" s="96"/>
      <c r="T115" s="96"/>
      <c r="U115" s="97"/>
    </row>
    <row r="116" spans="1:21" ht="19.5" thickBot="1" x14ac:dyDescent="0.35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92" t="s">
        <v>40</v>
      </c>
      <c r="R116" s="104"/>
      <c r="S116" s="100">
        <v>9</v>
      </c>
      <c r="T116" s="101">
        <v>14</v>
      </c>
      <c r="U116" s="102">
        <v>20</v>
      </c>
    </row>
    <row r="117" spans="1:21" ht="18.75" x14ac:dyDescent="0.3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93"/>
      <c r="R117" s="103" t="s">
        <v>41</v>
      </c>
      <c r="S117" s="105">
        <f>'Table of Results'!F10/'Table of Results'!F50</f>
        <v>3.5680229721547851</v>
      </c>
      <c r="T117" s="106">
        <f>'Table of Results'!F30/'Table of Results'!F70</f>
        <v>3.5980118506771808</v>
      </c>
      <c r="U117" s="108">
        <f>'Table of Results'!F40/'Table of Results'!F80</f>
        <v>3.787895392278954</v>
      </c>
    </row>
    <row r="118" spans="1:21" ht="18.75" x14ac:dyDescent="0.3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93"/>
      <c r="R118" s="98" t="s">
        <v>42</v>
      </c>
      <c r="S118" s="105">
        <f>'Table of Results'!F10/'Table of Results'!F90</f>
        <v>3.5136104333631457</v>
      </c>
      <c r="T118" s="106">
        <f>'Table of Results'!F30/'Table of Results'!F110</f>
        <v>3.4091080603951509</v>
      </c>
      <c r="U118" s="108">
        <f>'Table of Results'!F40/'Table of Results'!F120</f>
        <v>3.6285927881785938</v>
      </c>
    </row>
    <row r="119" spans="1:21" ht="19.5" thickBot="1" x14ac:dyDescent="0.35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94"/>
      <c r="R119" s="99" t="s">
        <v>43</v>
      </c>
      <c r="S119" s="105">
        <f>'Table of Results'!F10/'Table of Results'!F130</f>
        <v>3.6376567533148561</v>
      </c>
      <c r="T119" s="106">
        <f>'Table of Results'!F30/'Table of Results'!F150</f>
        <v>3.6984571187311834</v>
      </c>
      <c r="U119" s="108">
        <f>'Table of Results'!F40/'Table of Results'!F160</f>
        <v>3.9192159712612127</v>
      </c>
    </row>
    <row r="120" spans="1:21" x14ac:dyDescent="0.25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3"/>
    </row>
    <row r="121" spans="1:21" x14ac:dyDescent="0.25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3"/>
    </row>
    <row r="122" spans="1:21" ht="15.75" thickBot="1" x14ac:dyDescent="0.3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3"/>
    </row>
    <row r="123" spans="1:21" ht="21.75" thickBot="1" x14ac:dyDescent="0.3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87" t="s">
        <v>44</v>
      </c>
      <c r="R123" s="88"/>
      <c r="S123" s="88"/>
      <c r="T123" s="88"/>
      <c r="U123" s="89"/>
    </row>
    <row r="124" spans="1:21" ht="19.5" thickBot="1" x14ac:dyDescent="0.35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91"/>
      <c r="R124" s="95" t="s">
        <v>39</v>
      </c>
      <c r="S124" s="96"/>
      <c r="T124" s="96"/>
      <c r="U124" s="97"/>
    </row>
    <row r="125" spans="1:21" ht="19.5" thickBot="1" x14ac:dyDescent="0.35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92" t="s">
        <v>40</v>
      </c>
      <c r="R125" s="104"/>
      <c r="S125" s="100">
        <v>9</v>
      </c>
      <c r="T125" s="101">
        <v>14</v>
      </c>
      <c r="U125" s="102">
        <v>20</v>
      </c>
    </row>
    <row r="126" spans="1:21" ht="18.75" x14ac:dyDescent="0.3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93"/>
      <c r="R126" s="103" t="s">
        <v>41</v>
      </c>
      <c r="S126" s="105">
        <f>S117/4</f>
        <v>0.89200574303869629</v>
      </c>
      <c r="T126" s="106">
        <f>T117/4</f>
        <v>0.89950296266929519</v>
      </c>
      <c r="U126" s="108">
        <f>U117/4</f>
        <v>0.9469738480697385</v>
      </c>
    </row>
    <row r="127" spans="1:21" ht="18.75" x14ac:dyDescent="0.3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93"/>
      <c r="R127" s="98" t="s">
        <v>42</v>
      </c>
      <c r="S127" s="105">
        <f>S118/4</f>
        <v>0.87840260834078643</v>
      </c>
      <c r="T127" s="106">
        <f>T118/4</f>
        <v>0.85227701509878773</v>
      </c>
      <c r="U127" s="108">
        <f>U118/4</f>
        <v>0.90714819704464844</v>
      </c>
    </row>
    <row r="128" spans="1:21" ht="19.5" thickBot="1" x14ac:dyDescent="0.35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94"/>
      <c r="R128" s="99" t="s">
        <v>43</v>
      </c>
      <c r="S128" s="105">
        <f>S119/4</f>
        <v>0.90941418832871401</v>
      </c>
      <c r="T128" s="106">
        <f>T119/4</f>
        <v>0.92461427968279586</v>
      </c>
      <c r="U128" s="108">
        <f>U119/4</f>
        <v>0.97980399281530317</v>
      </c>
    </row>
    <row r="129" spans="1:21" x14ac:dyDescent="0.25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3"/>
    </row>
    <row r="130" spans="1:21" x14ac:dyDescent="0.25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3"/>
    </row>
    <row r="131" spans="1:21" x14ac:dyDescent="0.25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3"/>
    </row>
    <row r="132" spans="1:21" x14ac:dyDescent="0.25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3"/>
    </row>
    <row r="133" spans="1:21" x14ac:dyDescent="0.25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3"/>
    </row>
    <row r="134" spans="1:21" x14ac:dyDescent="0.25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3"/>
    </row>
    <row r="135" spans="1:21" x14ac:dyDescent="0.25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3"/>
    </row>
    <row r="136" spans="1:21" x14ac:dyDescent="0.25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3"/>
    </row>
    <row r="137" spans="1:21" x14ac:dyDescent="0.25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3"/>
    </row>
    <row r="138" spans="1:21" x14ac:dyDescent="0.25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3"/>
    </row>
    <row r="139" spans="1:21" x14ac:dyDescent="0.25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3"/>
    </row>
    <row r="140" spans="1:21" x14ac:dyDescent="0.25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3"/>
    </row>
    <row r="141" spans="1:21" x14ac:dyDescent="0.25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3"/>
    </row>
    <row r="142" spans="1:21" x14ac:dyDescent="0.25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3"/>
    </row>
    <row r="143" spans="1:21" x14ac:dyDescent="0.25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3"/>
    </row>
    <row r="144" spans="1:21" ht="15.75" thickBot="1" x14ac:dyDescent="0.3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7"/>
    </row>
    <row r="145" spans="1:21" x14ac:dyDescent="0.25">
      <c r="A145" s="8"/>
      <c r="B145" s="9"/>
      <c r="C145" s="9"/>
      <c r="D145" s="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10"/>
    </row>
    <row r="146" spans="1:21" ht="15.75" thickBot="1" x14ac:dyDescent="0.3">
      <c r="A146" s="11"/>
      <c r="B146" s="12"/>
      <c r="C146" s="12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3"/>
    </row>
    <row r="147" spans="1:21" ht="21.75" thickBot="1" x14ac:dyDescent="0.3">
      <c r="A147" s="11"/>
      <c r="B147" s="12"/>
      <c r="C147" s="12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87" t="s">
        <v>38</v>
      </c>
      <c r="R147" s="88"/>
      <c r="S147" s="89"/>
      <c r="T147" s="90"/>
      <c r="U147" s="118"/>
    </row>
    <row r="148" spans="1:21" ht="19.5" thickBot="1" x14ac:dyDescent="0.35">
      <c r="A148" s="11"/>
      <c r="B148" s="12"/>
      <c r="C148" s="12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60"/>
      <c r="Q148" s="91"/>
      <c r="R148" s="12"/>
      <c r="S148" s="113" t="s">
        <v>39</v>
      </c>
      <c r="T148" s="117"/>
      <c r="U148" s="119"/>
    </row>
    <row r="149" spans="1:21" ht="19.5" thickBot="1" x14ac:dyDescent="0.35">
      <c r="A149" s="11"/>
      <c r="B149" s="12"/>
      <c r="C149" s="12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92" t="s">
        <v>40</v>
      </c>
      <c r="R149" s="104"/>
      <c r="S149" s="114">
        <v>9</v>
      </c>
      <c r="T149" s="109"/>
      <c r="U149" s="120"/>
    </row>
    <row r="150" spans="1:21" ht="18.75" x14ac:dyDescent="0.3">
      <c r="A150" s="11"/>
      <c r="B150" s="12"/>
      <c r="C150" s="12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93"/>
      <c r="R150" s="103" t="s">
        <v>41</v>
      </c>
      <c r="S150" s="115">
        <f>'Table of Results'!F20/'Table of Results'!F60</f>
        <v>3.5926051356339377</v>
      </c>
      <c r="T150" s="110"/>
      <c r="U150" s="121"/>
    </row>
    <row r="151" spans="1:21" ht="18.75" x14ac:dyDescent="0.3">
      <c r="A151" s="11"/>
      <c r="B151" s="12"/>
      <c r="C151" s="12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93"/>
      <c r="R151" s="98" t="s">
        <v>42</v>
      </c>
      <c r="S151" s="115">
        <f>'Table of Results'!F20/'Table of Results'!F100</f>
        <v>3.3834071465497768</v>
      </c>
      <c r="T151" s="110"/>
      <c r="U151" s="121"/>
    </row>
    <row r="152" spans="1:21" ht="19.5" thickBot="1" x14ac:dyDescent="0.35">
      <c r="A152" s="11"/>
      <c r="B152" s="12"/>
      <c r="C152" s="12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94"/>
      <c r="R152" s="99" t="s">
        <v>43</v>
      </c>
      <c r="S152" s="116">
        <f>'Table of Results'!F20/'Table of Results'!F140</f>
        <v>3.6641030192765616</v>
      </c>
      <c r="T152" s="110"/>
      <c r="U152" s="121"/>
    </row>
    <row r="153" spans="1:21" x14ac:dyDescent="0.25">
      <c r="A153" s="11"/>
      <c r="B153" s="12"/>
      <c r="C153" s="12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3"/>
    </row>
    <row r="154" spans="1:21" ht="15.75" thickBot="1" x14ac:dyDescent="0.3">
      <c r="A154" s="11"/>
      <c r="B154" s="12"/>
      <c r="C154" s="12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3"/>
    </row>
    <row r="155" spans="1:21" ht="19.5" thickBot="1" x14ac:dyDescent="0.3">
      <c r="A155" s="11"/>
      <c r="B155" s="12"/>
      <c r="C155" s="12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11" t="s">
        <v>44</v>
      </c>
      <c r="R155" s="112"/>
      <c r="S155" s="124"/>
      <c r="T155" s="12"/>
      <c r="U155" s="13"/>
    </row>
    <row r="156" spans="1:21" ht="21.75" thickBot="1" x14ac:dyDescent="0.35">
      <c r="A156" s="11"/>
      <c r="B156" s="12"/>
      <c r="C156" s="12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91"/>
      <c r="R156" s="12"/>
      <c r="S156" s="113" t="s">
        <v>39</v>
      </c>
      <c r="T156" s="90"/>
      <c r="U156" s="118"/>
    </row>
    <row r="157" spans="1:21" ht="19.5" thickBot="1" x14ac:dyDescent="0.35">
      <c r="A157" s="11"/>
      <c r="B157" s="12"/>
      <c r="C157" s="12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92" t="s">
        <v>40</v>
      </c>
      <c r="R157" s="104"/>
      <c r="S157" s="114">
        <v>9</v>
      </c>
      <c r="T157" s="117"/>
      <c r="U157" s="119"/>
    </row>
    <row r="158" spans="1:21" ht="18.75" x14ac:dyDescent="0.3">
      <c r="A158" s="11"/>
      <c r="B158" s="12"/>
      <c r="C158" s="12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93"/>
      <c r="R158" s="103" t="s">
        <v>41</v>
      </c>
      <c r="S158" s="115">
        <f>S150/4</f>
        <v>0.89815128390848442</v>
      </c>
      <c r="T158" s="109"/>
      <c r="U158" s="120"/>
    </row>
    <row r="159" spans="1:21" ht="18.75" x14ac:dyDescent="0.3">
      <c r="A159" s="11"/>
      <c r="B159" s="12"/>
      <c r="C159" s="12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93"/>
      <c r="R159" s="98" t="s">
        <v>42</v>
      </c>
      <c r="S159" s="115">
        <f>S151/4</f>
        <v>0.8458517866374442</v>
      </c>
      <c r="T159" s="110"/>
      <c r="U159" s="121"/>
    </row>
    <row r="160" spans="1:21" ht="19.5" thickBot="1" x14ac:dyDescent="0.35">
      <c r="A160" s="11"/>
      <c r="B160" s="12"/>
      <c r="C160" s="12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94"/>
      <c r="R160" s="99" t="s">
        <v>43</v>
      </c>
      <c r="S160" s="116">
        <f>S152/4</f>
        <v>0.91602575481914039</v>
      </c>
      <c r="T160" s="110"/>
      <c r="U160" s="121"/>
    </row>
    <row r="161" spans="1:21" ht="18.75" x14ac:dyDescent="0.3">
      <c r="A161" s="11"/>
      <c r="B161" s="12"/>
      <c r="C161" s="12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3"/>
      <c r="R161" s="122"/>
      <c r="S161" s="110"/>
      <c r="T161" s="110"/>
      <c r="U161" s="121"/>
    </row>
    <row r="162" spans="1:21" x14ac:dyDescent="0.25">
      <c r="A162" s="11"/>
      <c r="B162" s="12"/>
      <c r="C162" s="12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3"/>
    </row>
    <row r="163" spans="1:21" x14ac:dyDescent="0.25">
      <c r="A163" s="11"/>
      <c r="B163" s="12"/>
      <c r="C163" s="12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3"/>
    </row>
    <row r="164" spans="1:21" x14ac:dyDescent="0.25">
      <c r="A164" s="11"/>
      <c r="B164" s="12"/>
      <c r="C164" s="12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3"/>
    </row>
    <row r="165" spans="1:21" x14ac:dyDescent="0.25">
      <c r="A165" s="11"/>
      <c r="B165" s="12"/>
      <c r="C165" s="12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3"/>
    </row>
    <row r="166" spans="1:21" x14ac:dyDescent="0.25">
      <c r="A166" s="11"/>
      <c r="B166" s="12"/>
      <c r="C166" s="12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3"/>
    </row>
    <row r="167" spans="1:21" x14ac:dyDescent="0.25">
      <c r="A167" s="11"/>
      <c r="B167" s="12"/>
      <c r="C167" s="12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3"/>
    </row>
    <row r="168" spans="1:21" x14ac:dyDescent="0.25">
      <c r="A168" s="11"/>
      <c r="B168" s="12"/>
      <c r="C168" s="12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3"/>
    </row>
    <row r="169" spans="1:21" x14ac:dyDescent="0.25">
      <c r="A169" s="11"/>
      <c r="B169" s="12"/>
      <c r="C169" s="12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3"/>
    </row>
    <row r="170" spans="1:21" x14ac:dyDescent="0.25">
      <c r="A170" s="11"/>
      <c r="B170" s="12"/>
      <c r="C170" s="12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3"/>
    </row>
    <row r="171" spans="1:21" x14ac:dyDescent="0.25">
      <c r="A171" s="11"/>
      <c r="B171" s="12"/>
      <c r="C171" s="12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3"/>
    </row>
    <row r="172" spans="1:21" x14ac:dyDescent="0.25">
      <c r="A172" s="11"/>
      <c r="B172" s="12"/>
      <c r="C172" s="12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3"/>
    </row>
    <row r="173" spans="1:21" x14ac:dyDescent="0.25">
      <c r="A173" s="11"/>
      <c r="B173" s="12"/>
      <c r="C173" s="12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3"/>
    </row>
    <row r="174" spans="1:21" x14ac:dyDescent="0.25">
      <c r="A174" s="11"/>
      <c r="B174" s="12"/>
      <c r="C174" s="12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3"/>
    </row>
    <row r="175" spans="1:21" x14ac:dyDescent="0.25">
      <c r="A175" s="11"/>
      <c r="B175" s="12"/>
      <c r="C175" s="12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3"/>
    </row>
    <row r="176" spans="1:21" x14ac:dyDescent="0.25">
      <c r="A176" s="11"/>
      <c r="B176" s="12"/>
      <c r="C176" s="12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3"/>
    </row>
    <row r="177" spans="1:21" ht="15.75" thickBot="1" x14ac:dyDescent="0.3">
      <c r="A177" s="15"/>
      <c r="B177" s="16"/>
      <c r="C177" s="16"/>
      <c r="D177" s="1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7"/>
    </row>
  </sheetData>
  <mergeCells count="21">
    <mergeCell ref="Q149:Q152"/>
    <mergeCell ref="Q155:S155"/>
    <mergeCell ref="Q157:Q160"/>
    <mergeCell ref="A3:U4"/>
    <mergeCell ref="Q147:S147"/>
    <mergeCell ref="Q123:U123"/>
    <mergeCell ref="R124:U124"/>
    <mergeCell ref="Q125:Q128"/>
    <mergeCell ref="G101:I101"/>
    <mergeCell ref="G102:I103"/>
    <mergeCell ref="A110:U111"/>
    <mergeCell ref="Q114:U114"/>
    <mergeCell ref="R115:U115"/>
    <mergeCell ref="Q116:Q119"/>
    <mergeCell ref="U49:W49"/>
    <mergeCell ref="U50:W51"/>
    <mergeCell ref="R49:S49"/>
    <mergeCell ref="R73:T73"/>
    <mergeCell ref="R74:T75"/>
    <mergeCell ref="G74:I74"/>
    <mergeCell ref="G75:I7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29" sqref="H29"/>
    </sheetView>
  </sheetViews>
  <sheetFormatPr defaultRowHeight="15" x14ac:dyDescent="0.25"/>
  <cols>
    <col min="1" max="1" width="10.85546875" bestFit="1" customWidth="1"/>
    <col min="3" max="3" width="11.140625" bestFit="1" customWidth="1"/>
    <col min="4" max="4" width="11.28515625" bestFit="1" customWidth="1"/>
    <col min="5" max="5" width="17" bestFit="1" customWidth="1"/>
    <col min="9" max="9" width="11.5703125" customWidth="1"/>
    <col min="11" max="11" width="11.140625" bestFit="1" customWidth="1"/>
    <col min="12" max="12" width="11.28515625" bestFit="1" customWidth="1"/>
    <col min="13" max="13" width="17" bestFit="1" customWidth="1"/>
  </cols>
  <sheetData>
    <row r="1" spans="1:15" ht="15" customHeight="1" x14ac:dyDescent="0.25">
      <c r="A1" s="8"/>
      <c r="B1" s="9"/>
      <c r="C1" s="9"/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10"/>
    </row>
    <row r="2" spans="1:15" ht="15.75" x14ac:dyDescent="0.25">
      <c r="A2" s="79" t="s">
        <v>31</v>
      </c>
      <c r="B2" s="80"/>
      <c r="C2" s="80"/>
      <c r="D2" s="80"/>
      <c r="E2" s="80"/>
      <c r="F2" s="80"/>
      <c r="G2" s="12"/>
      <c r="H2" s="11"/>
      <c r="I2" s="80" t="s">
        <v>32</v>
      </c>
      <c r="J2" s="80"/>
      <c r="K2" s="80"/>
      <c r="L2" s="80"/>
      <c r="M2" s="80"/>
      <c r="N2" s="80"/>
      <c r="O2" s="13"/>
    </row>
    <row r="3" spans="1:15" ht="15.75" thickBot="1" x14ac:dyDescent="0.3">
      <c r="A3" s="11"/>
      <c r="B3" s="12"/>
      <c r="C3" s="12"/>
      <c r="D3" s="12"/>
      <c r="E3" s="12"/>
      <c r="F3" s="12"/>
      <c r="G3" s="12"/>
      <c r="H3" s="11"/>
      <c r="I3" s="12"/>
      <c r="J3" s="12"/>
      <c r="K3" s="12"/>
      <c r="L3" s="12"/>
      <c r="M3" s="12"/>
      <c r="N3" s="12"/>
      <c r="O3" s="13"/>
    </row>
    <row r="4" spans="1:15" ht="15.75" thickBot="1" x14ac:dyDescent="0.3">
      <c r="A4" s="25" t="s">
        <v>18</v>
      </c>
      <c r="B4" s="26" t="s">
        <v>5</v>
      </c>
      <c r="C4" s="26" t="s">
        <v>1</v>
      </c>
      <c r="D4" s="26" t="s">
        <v>4</v>
      </c>
      <c r="E4" s="35" t="s">
        <v>0</v>
      </c>
      <c r="F4" s="49" t="s">
        <v>20</v>
      </c>
      <c r="G4" s="12"/>
      <c r="H4" s="11"/>
      <c r="I4" s="25" t="s">
        <v>18</v>
      </c>
      <c r="J4" s="36" t="s">
        <v>5</v>
      </c>
      <c r="K4" s="26" t="s">
        <v>1</v>
      </c>
      <c r="L4" s="26" t="s">
        <v>4</v>
      </c>
      <c r="M4" s="35" t="s">
        <v>0</v>
      </c>
      <c r="N4" s="57" t="s">
        <v>20</v>
      </c>
      <c r="O4" s="13"/>
    </row>
    <row r="5" spans="1:15" ht="16.5" customHeight="1" thickBot="1" x14ac:dyDescent="0.3">
      <c r="A5" s="61" t="s">
        <v>19</v>
      </c>
      <c r="B5" s="64">
        <v>9</v>
      </c>
      <c r="C5" s="50">
        <v>128</v>
      </c>
      <c r="D5" s="44" t="s">
        <v>3</v>
      </c>
      <c r="E5" s="45">
        <v>4</v>
      </c>
      <c r="F5" s="45">
        <v>0.2072</v>
      </c>
      <c r="G5" s="12"/>
      <c r="H5" s="11"/>
      <c r="I5" s="61" t="s">
        <v>19</v>
      </c>
      <c r="J5" s="53">
        <v>9</v>
      </c>
      <c r="K5" s="67">
        <v>400</v>
      </c>
      <c r="L5" s="56" t="s">
        <v>3</v>
      </c>
      <c r="M5" s="45">
        <v>4</v>
      </c>
      <c r="N5" s="45">
        <v>1.9036000000000002</v>
      </c>
      <c r="O5" s="13"/>
    </row>
    <row r="6" spans="1:15" ht="16.5" thickBot="1" x14ac:dyDescent="0.3">
      <c r="A6" s="62"/>
      <c r="B6" s="65"/>
      <c r="C6" s="24"/>
      <c r="D6" s="52"/>
      <c r="E6" s="12"/>
      <c r="F6" s="47"/>
      <c r="G6" s="12"/>
      <c r="H6" s="11"/>
      <c r="I6" s="62"/>
      <c r="J6" s="58"/>
      <c r="K6" s="68"/>
      <c r="L6" s="52"/>
      <c r="M6" s="12"/>
      <c r="N6" s="12"/>
      <c r="O6" s="13"/>
    </row>
    <row r="7" spans="1:15" ht="16.5" thickBot="1" x14ac:dyDescent="0.3">
      <c r="A7" s="62"/>
      <c r="B7" s="65"/>
      <c r="C7" s="50">
        <v>400</v>
      </c>
      <c r="D7" s="44" t="s">
        <v>3</v>
      </c>
      <c r="E7" s="45">
        <v>4</v>
      </c>
      <c r="F7" s="46">
        <v>1.9102193816795552</v>
      </c>
      <c r="G7" s="12"/>
      <c r="H7" s="11"/>
      <c r="I7" s="62"/>
      <c r="J7" s="53">
        <v>14</v>
      </c>
      <c r="K7" s="68"/>
      <c r="L7" s="56" t="s">
        <v>3</v>
      </c>
      <c r="M7" s="45">
        <v>4</v>
      </c>
      <c r="N7" s="45">
        <v>2.1366000000000001</v>
      </c>
      <c r="O7" s="13"/>
    </row>
    <row r="8" spans="1:15" ht="15.75" customHeight="1" thickBot="1" x14ac:dyDescent="0.3">
      <c r="A8" s="62"/>
      <c r="B8" s="65"/>
      <c r="C8" s="12"/>
      <c r="D8" s="12"/>
      <c r="E8" s="12"/>
      <c r="F8" s="47"/>
      <c r="G8" s="12"/>
      <c r="H8" s="11"/>
      <c r="I8" s="62"/>
      <c r="J8" s="54"/>
      <c r="K8" s="68"/>
      <c r="L8" s="12"/>
      <c r="M8" s="12"/>
      <c r="N8" s="12"/>
      <c r="O8" s="13"/>
    </row>
    <row r="9" spans="1:15" ht="16.5" thickBot="1" x14ac:dyDescent="0.3">
      <c r="A9" s="62"/>
      <c r="B9" s="65"/>
      <c r="C9" s="50">
        <v>700</v>
      </c>
      <c r="D9" s="55" t="s">
        <v>3</v>
      </c>
      <c r="E9" s="45">
        <v>4</v>
      </c>
      <c r="F9" s="45">
        <v>6.0108000000000006</v>
      </c>
      <c r="G9" s="12"/>
      <c r="H9" s="11"/>
      <c r="I9" s="62"/>
      <c r="J9" s="53">
        <v>20</v>
      </c>
      <c r="K9" s="68"/>
      <c r="L9" s="56" t="s">
        <v>3</v>
      </c>
      <c r="M9" s="45">
        <v>4</v>
      </c>
      <c r="N9" s="45">
        <v>2.3975999999999997</v>
      </c>
      <c r="O9" s="13"/>
    </row>
    <row r="10" spans="1:15" ht="15.75" customHeight="1" thickBot="1" x14ac:dyDescent="0.3">
      <c r="A10" s="62"/>
      <c r="B10" s="65"/>
      <c r="C10" s="12"/>
      <c r="D10" s="12"/>
      <c r="E10" s="12"/>
      <c r="F10" s="47"/>
      <c r="G10" s="12"/>
      <c r="H10" s="11"/>
      <c r="I10" s="62"/>
      <c r="J10" s="54"/>
      <c r="K10" s="68"/>
      <c r="L10" s="12"/>
      <c r="M10" s="12"/>
      <c r="N10" s="12"/>
      <c r="O10" s="13"/>
    </row>
    <row r="11" spans="1:15" ht="16.5" thickBot="1" x14ac:dyDescent="0.3">
      <c r="A11" s="63"/>
      <c r="B11" s="66"/>
      <c r="C11" s="50">
        <v>1024</v>
      </c>
      <c r="D11" s="44" t="s">
        <v>3</v>
      </c>
      <c r="E11" s="45">
        <v>4</v>
      </c>
      <c r="F11" s="46">
        <v>12.661588794233001</v>
      </c>
      <c r="G11" s="12"/>
      <c r="H11" s="11"/>
      <c r="I11" s="62"/>
      <c r="J11" s="53">
        <v>25</v>
      </c>
      <c r="K11" s="68"/>
      <c r="L11" s="56" t="s">
        <v>3</v>
      </c>
      <c r="M11" s="45">
        <v>4</v>
      </c>
      <c r="N11" s="45">
        <v>2.847</v>
      </c>
      <c r="O11" s="13"/>
    </row>
    <row r="12" spans="1:15" ht="15.75" customHeight="1" thickBot="1" x14ac:dyDescent="0.3">
      <c r="A12" s="11"/>
      <c r="B12" s="12"/>
      <c r="C12" s="12"/>
      <c r="D12" s="12"/>
      <c r="E12" s="12"/>
      <c r="F12" s="12"/>
      <c r="G12" s="12"/>
      <c r="H12" s="59"/>
      <c r="I12" s="62"/>
      <c r="J12" s="54"/>
      <c r="K12" s="68"/>
      <c r="L12" s="12"/>
      <c r="M12" s="12"/>
      <c r="N12" s="12"/>
      <c r="O12" s="13"/>
    </row>
    <row r="13" spans="1:15" ht="16.5" thickBot="1" x14ac:dyDescent="0.3">
      <c r="A13" s="15"/>
      <c r="B13" s="16"/>
      <c r="C13" s="16"/>
      <c r="D13" s="16"/>
      <c r="E13" s="16"/>
      <c r="F13" s="16"/>
      <c r="G13" s="16"/>
      <c r="H13" s="11"/>
      <c r="I13" s="63"/>
      <c r="J13" s="53">
        <v>30</v>
      </c>
      <c r="K13" s="69"/>
      <c r="L13" s="56" t="s">
        <v>3</v>
      </c>
      <c r="M13" s="45">
        <v>4</v>
      </c>
      <c r="N13" s="45">
        <v>3.0651999999999999</v>
      </c>
      <c r="O13" s="13"/>
    </row>
    <row r="14" spans="1:15" x14ac:dyDescent="0.25">
      <c r="H14" s="11"/>
      <c r="I14" s="12"/>
      <c r="J14" s="12"/>
      <c r="K14" s="12"/>
      <c r="L14" s="12"/>
      <c r="M14" s="12"/>
      <c r="N14" s="12"/>
      <c r="O14" s="13"/>
    </row>
    <row r="15" spans="1:15" ht="15.75" thickBot="1" x14ac:dyDescent="0.3">
      <c r="H15" s="15"/>
      <c r="I15" s="16"/>
      <c r="J15" s="16"/>
      <c r="K15" s="16"/>
      <c r="L15" s="16"/>
      <c r="M15" s="16"/>
      <c r="N15" s="16"/>
      <c r="O15" s="17"/>
    </row>
  </sheetData>
  <mergeCells count="6">
    <mergeCell ref="A2:F2"/>
    <mergeCell ref="I2:N2"/>
    <mergeCell ref="I5:I13"/>
    <mergeCell ref="K5:K13"/>
    <mergeCell ref="A5:A11"/>
    <mergeCell ref="B5:B11"/>
  </mergeCells>
  <conditionalFormatting sqref="F4">
    <cfRule type="duplicateValues" dxfId="1" priority="3"/>
  </conditionalFormatting>
  <conditionalFormatting sqref="N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Table Of Results</vt:lpstr>
      <vt:lpstr>Table of Results</vt:lpstr>
      <vt:lpstr>Graphs</vt:lpstr>
      <vt:lpstr>Quick results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Scarfi, Valentina</dc:creator>
  <cp:lastModifiedBy>admin</cp:lastModifiedBy>
  <dcterms:created xsi:type="dcterms:W3CDTF">2017-10-19T13:18:16Z</dcterms:created>
  <dcterms:modified xsi:type="dcterms:W3CDTF">2017-11-04T16:23:53Z</dcterms:modified>
</cp:coreProperties>
</file>