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tomasz.zielski\Source\Repos\carpg\doc\"/>
    </mc:Choice>
  </mc:AlternateContent>
  <bookViews>
    <workbookView xWindow="0" yWindow="0" windowWidth="28800" windowHeight="12435" activeTab="1"/>
  </bookViews>
  <sheets>
    <sheet name="armor" sheetId="1" r:id="rId1"/>
    <sheet name="weap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2" l="1"/>
  <c r="C49" i="2"/>
  <c r="C30" i="2"/>
  <c r="C26" i="2"/>
  <c r="C2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2" i="2"/>
  <c r="I48" i="1" l="1"/>
  <c r="I43" i="1"/>
  <c r="I39" i="1"/>
  <c r="I38" i="1"/>
  <c r="I33" i="1"/>
  <c r="I24" i="1"/>
  <c r="I20" i="1"/>
  <c r="I15" i="1"/>
  <c r="I4" i="1"/>
  <c r="I32" i="1" l="1"/>
  <c r="I3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1" i="1"/>
  <c r="I22" i="1"/>
  <c r="I23" i="1"/>
  <c r="I25" i="1"/>
  <c r="I26" i="1"/>
  <c r="I27" i="1"/>
  <c r="I28" i="1"/>
  <c r="I29" i="1"/>
  <c r="I30" i="1"/>
  <c r="I31" i="1"/>
  <c r="I34" i="1"/>
  <c r="I35" i="1"/>
  <c r="I36" i="1"/>
  <c r="I37" i="1"/>
  <c r="I40" i="1"/>
  <c r="I41" i="1"/>
  <c r="I42" i="1"/>
  <c r="I44" i="1"/>
  <c r="I45" i="1"/>
  <c r="I46" i="1"/>
  <c r="I47" i="1"/>
  <c r="I49" i="1"/>
  <c r="I50" i="1"/>
  <c r="I51" i="1"/>
  <c r="I52" i="1"/>
  <c r="I2" i="1"/>
  <c r="C29" i="1"/>
  <c r="C28" i="1"/>
  <c r="C47" i="1"/>
</calcChain>
</file>

<file path=xl/sharedStrings.xml><?xml version="1.0" encoding="utf-8"?>
<sst xmlns="http://schemas.openxmlformats.org/spreadsheetml/2006/main" count="128" uniqueCount="124">
  <si>
    <t>def</t>
  </si>
  <si>
    <t>str</t>
  </si>
  <si>
    <t>dex</t>
  </si>
  <si>
    <t>padded</t>
  </si>
  <si>
    <t>padded hq</t>
  </si>
  <si>
    <t>leather</t>
  </si>
  <si>
    <t>leather hq</t>
  </si>
  <si>
    <t>leather m</t>
  </si>
  <si>
    <t>dragonskin</t>
  </si>
  <si>
    <t>studded</t>
  </si>
  <si>
    <t>studded hq</t>
  </si>
  <si>
    <t>studded m</t>
  </si>
  <si>
    <t>shadow</t>
  </si>
  <si>
    <t>chain shirt</t>
  </si>
  <si>
    <t>chain shirt hq</t>
  </si>
  <si>
    <t>chain shirt mith</t>
  </si>
  <si>
    <t>angelskin</t>
  </si>
  <si>
    <t>hide</t>
  </si>
  <si>
    <t>hide hq</t>
  </si>
  <si>
    <t>troll hide</t>
  </si>
  <si>
    <t>chainmail</t>
  </si>
  <si>
    <t>chainmail hq</t>
  </si>
  <si>
    <t>chainmail mith</t>
  </si>
  <si>
    <t>scale</t>
  </si>
  <si>
    <t>scale hq</t>
  </si>
  <si>
    <t>scale m</t>
  </si>
  <si>
    <t>dragonscale</t>
  </si>
  <si>
    <t>breastplate</t>
  </si>
  <si>
    <t>breastplate hq</t>
  </si>
  <si>
    <t>breastplate adam</t>
  </si>
  <si>
    <t>gladiator</t>
  </si>
  <si>
    <t>splint hq</t>
  </si>
  <si>
    <t>splint</t>
  </si>
  <si>
    <t>antimage</t>
  </si>
  <si>
    <t>plated</t>
  </si>
  <si>
    <t>plated hq</t>
  </si>
  <si>
    <t>plated mith</t>
  </si>
  <si>
    <t>plate</t>
  </si>
  <si>
    <t>plate hq</t>
  </si>
  <si>
    <t>plate m</t>
  </si>
  <si>
    <t>plate adam</t>
  </si>
  <si>
    <t>black armor</t>
  </si>
  <si>
    <t>crystal</t>
  </si>
  <si>
    <t>blood crystal</t>
  </si>
  <si>
    <t>padded m</t>
  </si>
  <si>
    <t>chain shirt m</t>
  </si>
  <si>
    <t>hide m</t>
  </si>
  <si>
    <t>chainmail m</t>
  </si>
  <si>
    <t>breastplate mith</t>
  </si>
  <si>
    <t>breastplate m</t>
  </si>
  <si>
    <t>splint m</t>
  </si>
  <si>
    <t>splint mith</t>
  </si>
  <si>
    <t>plated m</t>
  </si>
  <si>
    <t>plate mih</t>
  </si>
  <si>
    <t>name</t>
  </si>
  <si>
    <t>weight</t>
  </si>
  <si>
    <t>value</t>
  </si>
  <si>
    <t>value/def</t>
  </si>
  <si>
    <t>dmg</t>
  </si>
  <si>
    <t>dagger</t>
  </si>
  <si>
    <t>short sword</t>
  </si>
  <si>
    <t>dagger hq</t>
  </si>
  <si>
    <t>dagger m</t>
  </si>
  <si>
    <t>spinesheath</t>
  </si>
  <si>
    <t>short sword adam</t>
  </si>
  <si>
    <t>short sword hq</t>
  </si>
  <si>
    <t>short sword m</t>
  </si>
  <si>
    <t>assassin dagger</t>
  </si>
  <si>
    <t>rapier</t>
  </si>
  <si>
    <t>rapier hq</t>
  </si>
  <si>
    <t>rapier m</t>
  </si>
  <si>
    <t>long sword</t>
  </si>
  <si>
    <t>long sword hq</t>
  </si>
  <si>
    <t>long sword m</t>
  </si>
  <si>
    <t>serrated sword</t>
  </si>
  <si>
    <t>long sword adam</t>
  </si>
  <si>
    <t>scimitar</t>
  </si>
  <si>
    <t>? ostrze chwały ?</t>
  </si>
  <si>
    <t>? rapier unique ?</t>
  </si>
  <si>
    <t>scimitar hq</t>
  </si>
  <si>
    <t>scimitar m</t>
  </si>
  <si>
    <t>scimitar adam</t>
  </si>
  <si>
    <t>scimitar semur</t>
  </si>
  <si>
    <t>orc sword</t>
  </si>
  <si>
    <t>small axe</t>
  </si>
  <si>
    <t>small axe hq</t>
  </si>
  <si>
    <t>small axe m</t>
  </si>
  <si>
    <t>small axe adam</t>
  </si>
  <si>
    <t>battle axe</t>
  </si>
  <si>
    <t>battle axe hq</t>
  </si>
  <si>
    <t>battle axe m</t>
  </si>
  <si>
    <t>giant axe</t>
  </si>
  <si>
    <t>battle axe adam</t>
  </si>
  <si>
    <t>crystal axe</t>
  </si>
  <si>
    <t>blood crystal axe</t>
  </si>
  <si>
    <t>ripper</t>
  </si>
  <si>
    <t>orc axe</t>
  </si>
  <si>
    <t>club</t>
  </si>
  <si>
    <t>club hq</t>
  </si>
  <si>
    <t>club m</t>
  </si>
  <si>
    <t>hammer</t>
  </si>
  <si>
    <t>mace</t>
  </si>
  <si>
    <t>mace hq</t>
  </si>
  <si>
    <t>mace m</t>
  </si>
  <si>
    <t>mace adam</t>
  </si>
  <si>
    <t>hammer hq</t>
  </si>
  <si>
    <t>hammer m</t>
  </si>
  <si>
    <t>dwarf hammer</t>
  </si>
  <si>
    <t>hammer adam</t>
  </si>
  <si>
    <t>morningstar</t>
  </si>
  <si>
    <t>morningstar hq</t>
  </si>
  <si>
    <t>morningstar m</t>
  </si>
  <si>
    <t>morningstar adam</t>
  </si>
  <si>
    <t>skullsmasher</t>
  </si>
  <si>
    <t>? Unique hammer ?</t>
  </si>
  <si>
    <t>orc hammer</t>
  </si>
  <si>
    <t>pickaxe</t>
  </si>
  <si>
    <t>pickaxe hq</t>
  </si>
  <si>
    <t>wand_1</t>
  </si>
  <si>
    <t>wand_2</t>
  </si>
  <si>
    <t>wand_3</t>
  </si>
  <si>
    <t>forbidden sword</t>
  </si>
  <si>
    <t>orc wand</t>
  </si>
  <si>
    <t>value/dmg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</si>
</sst>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5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2" borderId="2" xfId="0" applyFill="1" applyBorder="1"/>
    <xf numFmtId="0" fontId="0" fillId="3" borderId="2" xfId="0" applyFill="1" applyBorder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0" fillId="6" borderId="2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M52"/>
  <sheetViews>
    <sheetView workbookViewId="0">
      <selection activeCell="I2" sqref="I2"/>
    </sheetView>
  </sheetViews>
  <sheetFormatPr defaultRowHeight="15" x14ac:dyDescent="0.25"/>
  <cols>
    <col min="1" max="1" width="3.85546875" customWidth="1"/>
    <col min="2" max="2" width="16.5703125" customWidth="1"/>
    <col min="8" max="8" width="16.28515625" customWidth="1"/>
  </cols>
  <sheetData>
    <row r="1" spans="1:13" x14ac:dyDescent="0.25">
      <c r="A1" s="11"/>
      <c r="B1" s="11" t="s">
        <v>54</v>
      </c>
      <c r="C1" s="11" t="s">
        <v>55</v>
      </c>
      <c r="D1" s="11" t="s">
        <v>56</v>
      </c>
      <c r="E1" s="11" t="s">
        <v>0</v>
      </c>
      <c r="F1" s="11" t="s">
        <v>1</v>
      </c>
      <c r="G1" s="11" t="s">
        <v>2</v>
      </c>
      <c r="H1" s="11"/>
      <c r="I1" s="11" t="s">
        <v>57</v>
      </c>
    </row>
    <row r="2" spans="1:13" x14ac:dyDescent="0.25">
      <c r="A2" s="1"/>
      <c r="B2" s="2" t="s">
        <v>3</v>
      </c>
      <c r="C2" s="2">
        <v>45</v>
      </c>
      <c r="D2" s="2">
        <v>5</v>
      </c>
      <c r="E2" s="2">
        <v>5</v>
      </c>
      <c r="F2" s="2">
        <v>25</v>
      </c>
      <c r="G2" s="2">
        <v>90</v>
      </c>
      <c r="I2">
        <f>IFERROR(D2/E2,"---")</f>
        <v>1</v>
      </c>
    </row>
    <row r="3" spans="1:13" x14ac:dyDescent="0.25">
      <c r="A3" s="1"/>
      <c r="B3" s="2" t="s">
        <v>4</v>
      </c>
      <c r="C3" s="2">
        <v>45</v>
      </c>
      <c r="D3" s="2">
        <v>55</v>
      </c>
      <c r="E3" s="2">
        <v>7</v>
      </c>
      <c r="F3" s="2">
        <v>25</v>
      </c>
      <c r="G3" s="2">
        <v>95</v>
      </c>
      <c r="I3">
        <f t="shared" ref="I3" si="0">IFERROR(D3/E3,"---")</f>
        <v>7.8571428571428568</v>
      </c>
    </row>
    <row r="4" spans="1:13" x14ac:dyDescent="0.25">
      <c r="A4" s="1"/>
      <c r="B4" s="2" t="s">
        <v>44</v>
      </c>
      <c r="C4" s="2">
        <v>40</v>
      </c>
      <c r="D4" s="2">
        <v>505</v>
      </c>
      <c r="E4" s="2">
        <v>15</v>
      </c>
      <c r="F4" s="2">
        <v>25</v>
      </c>
      <c r="G4" s="2">
        <v>95</v>
      </c>
      <c r="I4">
        <f t="shared" ref="I4" si="1">IFERROR(D4/E4,"---")</f>
        <v>33.666666666666664</v>
      </c>
    </row>
    <row r="5" spans="1:13" x14ac:dyDescent="0.25">
      <c r="A5" s="1"/>
      <c r="B5" t="s">
        <v>5</v>
      </c>
      <c r="C5">
        <v>70</v>
      </c>
      <c r="D5">
        <v>15</v>
      </c>
      <c r="E5">
        <v>10</v>
      </c>
      <c r="F5" s="5">
        <v>30</v>
      </c>
      <c r="G5" s="5">
        <v>75</v>
      </c>
      <c r="I5">
        <f t="shared" ref="I5:I33" si="2">IFERROR(D5/E5,"---")</f>
        <v>1.5</v>
      </c>
    </row>
    <row r="6" spans="1:13" x14ac:dyDescent="0.25">
      <c r="A6" s="1"/>
      <c r="B6" t="s">
        <v>6</v>
      </c>
      <c r="C6">
        <v>70</v>
      </c>
      <c r="D6">
        <v>65</v>
      </c>
      <c r="E6">
        <v>12</v>
      </c>
      <c r="F6" s="5">
        <v>30</v>
      </c>
      <c r="G6">
        <v>80</v>
      </c>
      <c r="I6">
        <f t="shared" si="2"/>
        <v>5.416666666666667</v>
      </c>
    </row>
    <row r="7" spans="1:13" x14ac:dyDescent="0.25">
      <c r="A7" s="1"/>
      <c r="B7" t="s">
        <v>7</v>
      </c>
      <c r="C7">
        <v>60</v>
      </c>
      <c r="D7">
        <v>515</v>
      </c>
      <c r="E7">
        <v>20</v>
      </c>
      <c r="F7" s="5">
        <v>30</v>
      </c>
      <c r="G7">
        <v>80</v>
      </c>
      <c r="I7">
        <f t="shared" si="2"/>
        <v>25.75</v>
      </c>
    </row>
    <row r="8" spans="1:13" x14ac:dyDescent="0.25">
      <c r="A8" s="1"/>
      <c r="B8" t="s">
        <v>8</v>
      </c>
      <c r="C8">
        <v>80</v>
      </c>
      <c r="D8">
        <v>7015</v>
      </c>
      <c r="E8">
        <v>55</v>
      </c>
      <c r="F8" s="5">
        <v>35</v>
      </c>
      <c r="G8">
        <v>70</v>
      </c>
      <c r="I8">
        <f t="shared" si="2"/>
        <v>127.54545454545455</v>
      </c>
    </row>
    <row r="9" spans="1:13" x14ac:dyDescent="0.25">
      <c r="A9" s="1"/>
      <c r="B9" t="s">
        <v>9</v>
      </c>
      <c r="C9">
        <v>90</v>
      </c>
      <c r="D9">
        <v>30</v>
      </c>
      <c r="E9">
        <v>15</v>
      </c>
      <c r="F9" s="5">
        <v>35</v>
      </c>
      <c r="G9">
        <v>60</v>
      </c>
      <c r="I9">
        <f t="shared" si="2"/>
        <v>2</v>
      </c>
    </row>
    <row r="10" spans="1:13" x14ac:dyDescent="0.25">
      <c r="A10" s="1"/>
      <c r="B10" t="s">
        <v>10</v>
      </c>
      <c r="C10">
        <v>90</v>
      </c>
      <c r="D10">
        <v>80</v>
      </c>
      <c r="E10">
        <v>18</v>
      </c>
      <c r="F10" s="5">
        <v>35</v>
      </c>
      <c r="G10">
        <v>65</v>
      </c>
      <c r="I10">
        <f t="shared" si="2"/>
        <v>4.4444444444444446</v>
      </c>
    </row>
    <row r="11" spans="1:13" x14ac:dyDescent="0.25">
      <c r="A11" s="1"/>
      <c r="B11" t="s">
        <v>11</v>
      </c>
      <c r="C11">
        <v>80</v>
      </c>
      <c r="D11">
        <v>530</v>
      </c>
      <c r="E11">
        <v>25</v>
      </c>
      <c r="F11" s="5">
        <v>35</v>
      </c>
      <c r="G11">
        <v>65</v>
      </c>
      <c r="I11">
        <f t="shared" si="2"/>
        <v>21.2</v>
      </c>
    </row>
    <row r="12" spans="1:13" x14ac:dyDescent="0.25">
      <c r="A12" s="1"/>
      <c r="B12" s="2" t="s">
        <v>12</v>
      </c>
      <c r="C12" s="2">
        <v>70</v>
      </c>
      <c r="D12" s="2">
        <v>12000</v>
      </c>
      <c r="E12" s="2">
        <v>60</v>
      </c>
      <c r="F12" s="2">
        <v>30</v>
      </c>
      <c r="G12" s="2">
        <v>75</v>
      </c>
      <c r="I12">
        <f t="shared" si="2"/>
        <v>200</v>
      </c>
    </row>
    <row r="13" spans="1:13" x14ac:dyDescent="0.25">
      <c r="A13" s="1"/>
      <c r="B13" t="s">
        <v>13</v>
      </c>
      <c r="C13">
        <v>115</v>
      </c>
      <c r="D13">
        <v>100</v>
      </c>
      <c r="E13">
        <v>25</v>
      </c>
      <c r="F13" s="5">
        <v>40</v>
      </c>
      <c r="G13">
        <v>60</v>
      </c>
      <c r="I13">
        <f t="shared" si="2"/>
        <v>4</v>
      </c>
    </row>
    <row r="14" spans="1:13" x14ac:dyDescent="0.25">
      <c r="A14" s="1"/>
      <c r="B14" t="s">
        <v>14</v>
      </c>
      <c r="C14">
        <v>115</v>
      </c>
      <c r="D14">
        <v>200</v>
      </c>
      <c r="E14">
        <v>30</v>
      </c>
      <c r="F14" s="5">
        <v>40</v>
      </c>
      <c r="G14">
        <v>65</v>
      </c>
      <c r="I14">
        <f t="shared" si="2"/>
        <v>6.666666666666667</v>
      </c>
    </row>
    <row r="15" spans="1:13" x14ac:dyDescent="0.25">
      <c r="A15" s="1"/>
      <c r="B15" t="s">
        <v>45</v>
      </c>
      <c r="C15">
        <v>100</v>
      </c>
      <c r="D15">
        <v>1100</v>
      </c>
      <c r="E15">
        <v>35</v>
      </c>
      <c r="F15" s="5">
        <v>40</v>
      </c>
      <c r="G15">
        <v>65</v>
      </c>
      <c r="I15">
        <f t="shared" si="2"/>
        <v>31.428571428571427</v>
      </c>
      <c r="J15" s="10"/>
      <c r="K15" s="10"/>
      <c r="L15" s="10"/>
      <c r="M15" s="10"/>
    </row>
    <row r="16" spans="1:13" x14ac:dyDescent="0.25">
      <c r="A16" s="1"/>
      <c r="B16" t="s">
        <v>15</v>
      </c>
      <c r="C16">
        <v>55</v>
      </c>
      <c r="D16">
        <v>2600</v>
      </c>
      <c r="E16">
        <v>35</v>
      </c>
      <c r="F16" s="5">
        <v>30</v>
      </c>
      <c r="G16">
        <v>75</v>
      </c>
      <c r="I16">
        <f t="shared" si="2"/>
        <v>74.285714285714292</v>
      </c>
      <c r="J16" s="10"/>
      <c r="K16" s="10"/>
      <c r="L16" s="10"/>
      <c r="M16" s="10"/>
    </row>
    <row r="17" spans="1:13" x14ac:dyDescent="0.25">
      <c r="A17" s="1"/>
      <c r="B17" t="s">
        <v>16</v>
      </c>
      <c r="C17">
        <v>30</v>
      </c>
      <c r="D17">
        <v>15000</v>
      </c>
      <c r="E17">
        <v>60</v>
      </c>
      <c r="F17" s="5">
        <v>20</v>
      </c>
      <c r="G17" s="5">
        <v>100</v>
      </c>
      <c r="I17">
        <f t="shared" si="2"/>
        <v>250</v>
      </c>
      <c r="J17" s="10"/>
      <c r="K17" s="10"/>
      <c r="L17" s="10"/>
      <c r="M17" s="10"/>
    </row>
    <row r="18" spans="1:13" x14ac:dyDescent="0.25">
      <c r="A18" s="6"/>
      <c r="B18" s="7" t="s">
        <v>17</v>
      </c>
      <c r="C18" s="7">
        <v>115</v>
      </c>
      <c r="D18" s="7">
        <v>15</v>
      </c>
      <c r="E18" s="7">
        <v>15</v>
      </c>
      <c r="F18" s="7">
        <v>40</v>
      </c>
      <c r="G18" s="7">
        <v>55</v>
      </c>
      <c r="H18" s="8"/>
      <c r="I18" s="8">
        <f t="shared" si="2"/>
        <v>1</v>
      </c>
    </row>
    <row r="19" spans="1:13" x14ac:dyDescent="0.25">
      <c r="A19" s="4"/>
      <c r="B19" s="2" t="s">
        <v>18</v>
      </c>
      <c r="C19" s="2">
        <v>115</v>
      </c>
      <c r="D19" s="2">
        <v>65</v>
      </c>
      <c r="E19" s="2">
        <v>18</v>
      </c>
      <c r="F19" s="2">
        <v>40</v>
      </c>
      <c r="G19" s="2">
        <v>60</v>
      </c>
      <c r="I19">
        <f t="shared" si="2"/>
        <v>3.6111111111111112</v>
      </c>
    </row>
    <row r="20" spans="1:13" x14ac:dyDescent="0.25">
      <c r="A20" s="4"/>
      <c r="B20" s="2" t="s">
        <v>46</v>
      </c>
      <c r="C20" s="2">
        <v>100</v>
      </c>
      <c r="D20" s="2">
        <v>1100</v>
      </c>
      <c r="E20" s="2">
        <v>25</v>
      </c>
      <c r="F20" s="2">
        <v>40</v>
      </c>
      <c r="G20" s="2">
        <v>60</v>
      </c>
      <c r="I20">
        <f t="shared" si="2"/>
        <v>44</v>
      </c>
    </row>
    <row r="21" spans="1:13" x14ac:dyDescent="0.25">
      <c r="A21" s="4"/>
      <c r="B21" s="2" t="s">
        <v>19</v>
      </c>
      <c r="C21" s="2">
        <v>125</v>
      </c>
      <c r="D21" s="2">
        <v>6000</v>
      </c>
      <c r="E21" s="2">
        <v>40</v>
      </c>
      <c r="F21" s="2">
        <v>40</v>
      </c>
      <c r="G21" s="2">
        <v>60</v>
      </c>
      <c r="I21">
        <f t="shared" si="2"/>
        <v>150</v>
      </c>
    </row>
    <row r="22" spans="1:13" x14ac:dyDescent="0.25">
      <c r="A22" s="4"/>
      <c r="B22" t="s">
        <v>20</v>
      </c>
      <c r="C22">
        <v>180</v>
      </c>
      <c r="D22">
        <v>60</v>
      </c>
      <c r="E22">
        <v>20</v>
      </c>
      <c r="F22">
        <v>50</v>
      </c>
      <c r="G22">
        <v>50</v>
      </c>
      <c r="I22">
        <f t="shared" si="2"/>
        <v>3</v>
      </c>
    </row>
    <row r="23" spans="1:13" x14ac:dyDescent="0.25">
      <c r="A23" s="4"/>
      <c r="B23" t="s">
        <v>21</v>
      </c>
      <c r="C23">
        <v>180</v>
      </c>
      <c r="D23" s="5">
        <v>160</v>
      </c>
      <c r="E23" s="5">
        <v>24</v>
      </c>
      <c r="F23">
        <v>50</v>
      </c>
      <c r="G23">
        <v>55</v>
      </c>
      <c r="I23">
        <f t="shared" si="2"/>
        <v>6.666666666666667</v>
      </c>
    </row>
    <row r="24" spans="1:13" x14ac:dyDescent="0.25">
      <c r="A24" s="4"/>
      <c r="B24" t="s">
        <v>47</v>
      </c>
      <c r="C24">
        <v>160</v>
      </c>
      <c r="D24" s="5">
        <v>1060</v>
      </c>
      <c r="E24" s="5">
        <v>30</v>
      </c>
      <c r="F24">
        <v>50</v>
      </c>
      <c r="G24">
        <v>55</v>
      </c>
      <c r="I24">
        <f t="shared" si="2"/>
        <v>35.333333333333336</v>
      </c>
    </row>
    <row r="25" spans="1:13" x14ac:dyDescent="0.25">
      <c r="A25" s="4"/>
      <c r="B25" s="2" t="s">
        <v>22</v>
      </c>
      <c r="C25" s="2">
        <v>90</v>
      </c>
      <c r="D25" s="2">
        <v>2060</v>
      </c>
      <c r="E25" s="2">
        <v>30</v>
      </c>
      <c r="F25" s="2">
        <v>35</v>
      </c>
      <c r="G25" s="2">
        <v>65</v>
      </c>
      <c r="I25">
        <f t="shared" si="2"/>
        <v>68.666666666666671</v>
      </c>
    </row>
    <row r="26" spans="1:13" x14ac:dyDescent="0.25">
      <c r="A26" s="4"/>
      <c r="B26" s="2" t="s">
        <v>23</v>
      </c>
      <c r="C26" s="2">
        <v>150</v>
      </c>
      <c r="D26" s="2">
        <v>150</v>
      </c>
      <c r="E26" s="2">
        <v>25</v>
      </c>
      <c r="F26" s="2">
        <v>50</v>
      </c>
      <c r="G26" s="2">
        <v>55</v>
      </c>
      <c r="I26">
        <f t="shared" si="2"/>
        <v>6</v>
      </c>
    </row>
    <row r="27" spans="1:13" x14ac:dyDescent="0.25">
      <c r="A27" s="4"/>
      <c r="B27" s="2" t="s">
        <v>24</v>
      </c>
      <c r="C27" s="2">
        <v>150</v>
      </c>
      <c r="D27" s="2">
        <v>250</v>
      </c>
      <c r="E27" s="2">
        <v>29</v>
      </c>
      <c r="F27" s="2">
        <v>50</v>
      </c>
      <c r="G27" s="2">
        <v>60</v>
      </c>
      <c r="I27">
        <f t="shared" si="2"/>
        <v>8.6206896551724146</v>
      </c>
    </row>
    <row r="28" spans="1:13" x14ac:dyDescent="0.25">
      <c r="A28" s="4"/>
      <c r="B28" s="2" t="s">
        <v>25</v>
      </c>
      <c r="C28" s="2">
        <f>150*0.9</f>
        <v>135</v>
      </c>
      <c r="D28" s="2">
        <v>1150</v>
      </c>
      <c r="E28" s="2">
        <v>35</v>
      </c>
      <c r="F28" s="2">
        <v>45</v>
      </c>
      <c r="G28" s="2">
        <v>60</v>
      </c>
      <c r="I28">
        <f t="shared" si="2"/>
        <v>32.857142857142854</v>
      </c>
      <c r="J28" s="10"/>
      <c r="K28" s="10"/>
      <c r="L28" s="10"/>
      <c r="M28" s="10"/>
    </row>
    <row r="29" spans="1:13" x14ac:dyDescent="0.25">
      <c r="A29" s="4"/>
      <c r="B29" s="2" t="s">
        <v>26</v>
      </c>
      <c r="C29" s="2">
        <f>150*1.1</f>
        <v>165</v>
      </c>
      <c r="D29" s="2">
        <v>8150</v>
      </c>
      <c r="E29" s="2">
        <v>60</v>
      </c>
      <c r="F29" s="2">
        <v>50</v>
      </c>
      <c r="G29" s="2">
        <v>50</v>
      </c>
      <c r="I29">
        <f t="shared" si="2"/>
        <v>135.83333333333334</v>
      </c>
      <c r="J29" s="10"/>
      <c r="K29" s="10"/>
      <c r="L29" s="10"/>
      <c r="M29" s="10"/>
    </row>
    <row r="30" spans="1:13" x14ac:dyDescent="0.25">
      <c r="A30" s="4"/>
      <c r="B30" t="s">
        <v>27</v>
      </c>
      <c r="C30">
        <v>135</v>
      </c>
      <c r="D30">
        <v>270</v>
      </c>
      <c r="E30">
        <v>30</v>
      </c>
      <c r="F30">
        <v>45</v>
      </c>
      <c r="G30">
        <v>60</v>
      </c>
      <c r="I30">
        <f t="shared" si="2"/>
        <v>9</v>
      </c>
      <c r="J30" s="10"/>
      <c r="K30" s="10"/>
      <c r="L30" s="10"/>
      <c r="M30" s="10"/>
    </row>
    <row r="31" spans="1:13" x14ac:dyDescent="0.25">
      <c r="A31" s="4"/>
      <c r="B31" t="s">
        <v>28</v>
      </c>
      <c r="C31">
        <v>135</v>
      </c>
      <c r="D31" s="5">
        <v>420</v>
      </c>
      <c r="E31">
        <v>35</v>
      </c>
      <c r="F31">
        <v>45</v>
      </c>
      <c r="G31">
        <v>65</v>
      </c>
      <c r="I31">
        <f t="shared" si="2"/>
        <v>12</v>
      </c>
      <c r="J31" s="10"/>
      <c r="K31" s="10"/>
      <c r="L31" s="10"/>
      <c r="M31" s="10"/>
    </row>
    <row r="32" spans="1:13" x14ac:dyDescent="0.25">
      <c r="A32" s="4"/>
      <c r="B32" s="5" t="s">
        <v>49</v>
      </c>
      <c r="C32">
        <v>120</v>
      </c>
      <c r="D32" s="5">
        <v>1270</v>
      </c>
      <c r="E32" s="5">
        <v>40</v>
      </c>
      <c r="F32">
        <v>40</v>
      </c>
      <c r="G32">
        <v>65</v>
      </c>
      <c r="I32">
        <f t="shared" si="2"/>
        <v>31.75</v>
      </c>
      <c r="J32" s="10"/>
      <c r="K32" s="10"/>
      <c r="L32" s="10"/>
      <c r="M32" s="10"/>
    </row>
    <row r="33" spans="1:9" x14ac:dyDescent="0.25">
      <c r="A33" s="4"/>
      <c r="B33" s="2" t="s">
        <v>48</v>
      </c>
      <c r="C33" s="2">
        <v>65</v>
      </c>
      <c r="D33" s="2">
        <v>3270</v>
      </c>
      <c r="E33" s="2">
        <v>40</v>
      </c>
      <c r="F33" s="2">
        <v>30</v>
      </c>
      <c r="G33" s="2">
        <v>75</v>
      </c>
      <c r="I33">
        <f t="shared" si="2"/>
        <v>81.75</v>
      </c>
    </row>
    <row r="34" spans="1:9" x14ac:dyDescent="0.25">
      <c r="A34" s="4"/>
      <c r="B34" s="2" t="s">
        <v>29</v>
      </c>
      <c r="C34" s="2">
        <v>160</v>
      </c>
      <c r="D34" s="2">
        <v>6270</v>
      </c>
      <c r="E34" s="2">
        <v>55</v>
      </c>
      <c r="F34" s="2">
        <v>50</v>
      </c>
      <c r="G34" s="2">
        <v>55</v>
      </c>
      <c r="I34">
        <f t="shared" ref="I34:I37" si="3">IFERROR(D34/E34,"---")</f>
        <v>114</v>
      </c>
    </row>
    <row r="35" spans="1:9" x14ac:dyDescent="0.25">
      <c r="A35" s="4"/>
      <c r="B35" s="2" t="s">
        <v>30</v>
      </c>
      <c r="C35" s="2">
        <v>135</v>
      </c>
      <c r="D35" s="2">
        <v>22000</v>
      </c>
      <c r="E35" s="2">
        <v>80</v>
      </c>
      <c r="F35" s="2">
        <v>45</v>
      </c>
      <c r="G35" s="2">
        <v>65</v>
      </c>
      <c r="I35">
        <f t="shared" si="3"/>
        <v>275</v>
      </c>
    </row>
    <row r="36" spans="1:9" x14ac:dyDescent="0.25">
      <c r="A36" s="9"/>
      <c r="B36" s="7" t="s">
        <v>32</v>
      </c>
      <c r="C36" s="7">
        <v>180</v>
      </c>
      <c r="D36" s="7">
        <v>100</v>
      </c>
      <c r="E36" s="7">
        <v>25</v>
      </c>
      <c r="F36" s="7">
        <v>50</v>
      </c>
      <c r="G36" s="7">
        <v>45</v>
      </c>
      <c r="H36" s="8"/>
      <c r="I36" s="8">
        <f t="shared" si="3"/>
        <v>4</v>
      </c>
    </row>
    <row r="37" spans="1:9" x14ac:dyDescent="0.25">
      <c r="A37" s="3"/>
      <c r="B37" s="2" t="s">
        <v>31</v>
      </c>
      <c r="C37" s="2">
        <v>180</v>
      </c>
      <c r="D37" s="2">
        <v>300</v>
      </c>
      <c r="E37" s="2">
        <v>30</v>
      </c>
      <c r="F37" s="2">
        <v>50</v>
      </c>
      <c r="G37" s="2">
        <v>50</v>
      </c>
      <c r="I37">
        <f t="shared" si="3"/>
        <v>10</v>
      </c>
    </row>
    <row r="38" spans="1:9" x14ac:dyDescent="0.25">
      <c r="A38" s="3"/>
      <c r="B38" s="2" t="s">
        <v>50</v>
      </c>
      <c r="C38" s="2">
        <v>160</v>
      </c>
      <c r="D38" s="2">
        <v>1100</v>
      </c>
      <c r="E38" s="2">
        <v>35</v>
      </c>
      <c r="F38" s="2">
        <v>50</v>
      </c>
      <c r="G38" s="2">
        <v>50</v>
      </c>
      <c r="I38">
        <f t="shared" ref="I38" si="4">IFERROR(D38/E38,"---")</f>
        <v>31.428571428571427</v>
      </c>
    </row>
    <row r="39" spans="1:9" x14ac:dyDescent="0.25">
      <c r="A39" s="3"/>
      <c r="B39" s="2" t="s">
        <v>51</v>
      </c>
      <c r="C39" s="2">
        <v>90</v>
      </c>
      <c r="D39" s="2">
        <v>3100</v>
      </c>
      <c r="E39" s="2">
        <v>35</v>
      </c>
      <c r="F39" s="2">
        <v>35</v>
      </c>
      <c r="G39" s="2">
        <v>65</v>
      </c>
      <c r="I39">
        <f t="shared" ref="I39" si="5">IFERROR(D39/E39,"---")</f>
        <v>88.571428571428569</v>
      </c>
    </row>
    <row r="40" spans="1:9" x14ac:dyDescent="0.25">
      <c r="A40" s="3"/>
      <c r="B40" s="2" t="s">
        <v>33</v>
      </c>
      <c r="C40" s="2">
        <v>200</v>
      </c>
      <c r="D40" s="2">
        <v>18000</v>
      </c>
      <c r="E40" s="2">
        <v>65</v>
      </c>
      <c r="F40" s="2">
        <v>55</v>
      </c>
      <c r="G40" s="2">
        <v>50</v>
      </c>
      <c r="I40">
        <f t="shared" ref="I40:I52" si="6">IFERROR(D40/E40,"---")</f>
        <v>276.92307692307691</v>
      </c>
    </row>
    <row r="41" spans="1:9" x14ac:dyDescent="0.25">
      <c r="A41" s="3"/>
      <c r="B41" s="2" t="s">
        <v>34</v>
      </c>
      <c r="C41" s="2">
        <v>225</v>
      </c>
      <c r="D41" s="2">
        <v>350</v>
      </c>
      <c r="E41" s="2">
        <v>35</v>
      </c>
      <c r="F41" s="2">
        <v>60</v>
      </c>
      <c r="G41" s="2">
        <v>40</v>
      </c>
      <c r="I41">
        <f t="shared" si="6"/>
        <v>10</v>
      </c>
    </row>
    <row r="42" spans="1:9" x14ac:dyDescent="0.25">
      <c r="A42" s="3"/>
      <c r="B42" s="2" t="s">
        <v>35</v>
      </c>
      <c r="C42" s="2">
        <v>225</v>
      </c>
      <c r="D42" s="2">
        <v>650</v>
      </c>
      <c r="E42" s="2">
        <v>40</v>
      </c>
      <c r="F42" s="2">
        <v>60</v>
      </c>
      <c r="G42" s="2">
        <v>45</v>
      </c>
      <c r="I42">
        <f t="shared" si="6"/>
        <v>16.25</v>
      </c>
    </row>
    <row r="43" spans="1:9" x14ac:dyDescent="0.25">
      <c r="A43" s="3"/>
      <c r="B43" s="2" t="s">
        <v>52</v>
      </c>
      <c r="C43" s="2">
        <v>200</v>
      </c>
      <c r="D43" s="2">
        <v>1350</v>
      </c>
      <c r="E43" s="2">
        <v>45</v>
      </c>
      <c r="F43" s="2">
        <v>55</v>
      </c>
      <c r="G43" s="2">
        <v>45</v>
      </c>
      <c r="I43">
        <f t="shared" si="6"/>
        <v>30</v>
      </c>
    </row>
    <row r="44" spans="1:9" x14ac:dyDescent="0.25">
      <c r="A44" s="3"/>
      <c r="B44" s="2" t="s">
        <v>36</v>
      </c>
      <c r="C44" s="2">
        <v>115</v>
      </c>
      <c r="D44" s="2">
        <v>2950</v>
      </c>
      <c r="E44" s="2">
        <v>45</v>
      </c>
      <c r="F44" s="2">
        <v>40</v>
      </c>
      <c r="G44" s="2">
        <v>60</v>
      </c>
      <c r="I44">
        <f t="shared" si="6"/>
        <v>65.555555555555557</v>
      </c>
    </row>
    <row r="45" spans="1:9" x14ac:dyDescent="0.25">
      <c r="A45" s="3"/>
      <c r="B45" t="s">
        <v>37</v>
      </c>
      <c r="C45">
        <v>250</v>
      </c>
      <c r="D45">
        <v>1500</v>
      </c>
      <c r="E45">
        <v>50</v>
      </c>
      <c r="F45">
        <v>70</v>
      </c>
      <c r="G45">
        <v>30</v>
      </c>
      <c r="I45">
        <f t="shared" si="6"/>
        <v>30</v>
      </c>
    </row>
    <row r="46" spans="1:9" x14ac:dyDescent="0.25">
      <c r="A46" s="3"/>
      <c r="B46" t="s">
        <v>38</v>
      </c>
      <c r="C46">
        <v>250</v>
      </c>
      <c r="D46">
        <v>1700</v>
      </c>
      <c r="E46">
        <v>55</v>
      </c>
      <c r="F46">
        <v>70</v>
      </c>
      <c r="G46">
        <v>35</v>
      </c>
      <c r="I46">
        <f t="shared" si="6"/>
        <v>30.90909090909091</v>
      </c>
    </row>
    <row r="47" spans="1:9" x14ac:dyDescent="0.25">
      <c r="A47" s="3"/>
      <c r="B47" t="s">
        <v>39</v>
      </c>
      <c r="C47">
        <f>250*0.9</f>
        <v>225</v>
      </c>
      <c r="D47">
        <v>3500</v>
      </c>
      <c r="E47" s="5">
        <v>60</v>
      </c>
      <c r="F47">
        <v>65</v>
      </c>
      <c r="G47">
        <v>35</v>
      </c>
      <c r="I47">
        <f t="shared" si="6"/>
        <v>58.333333333333336</v>
      </c>
    </row>
    <row r="48" spans="1:9" x14ac:dyDescent="0.25">
      <c r="A48" s="3"/>
      <c r="B48" s="2" t="s">
        <v>53</v>
      </c>
      <c r="C48" s="2">
        <v>125</v>
      </c>
      <c r="D48" s="2">
        <v>7000</v>
      </c>
      <c r="E48" s="2">
        <v>60</v>
      </c>
      <c r="F48" s="2">
        <v>40</v>
      </c>
      <c r="G48" s="2">
        <v>55</v>
      </c>
      <c r="I48">
        <f t="shared" si="6"/>
        <v>116.66666666666667</v>
      </c>
    </row>
    <row r="49" spans="1:9" x14ac:dyDescent="0.25">
      <c r="A49" s="3"/>
      <c r="B49" t="s">
        <v>40</v>
      </c>
      <c r="C49">
        <v>300</v>
      </c>
      <c r="D49">
        <v>10500</v>
      </c>
      <c r="E49">
        <v>80</v>
      </c>
      <c r="F49">
        <v>75</v>
      </c>
      <c r="G49">
        <v>25</v>
      </c>
      <c r="I49">
        <f t="shared" si="6"/>
        <v>131.25</v>
      </c>
    </row>
    <row r="50" spans="1:9" x14ac:dyDescent="0.25">
      <c r="A50" s="3"/>
      <c r="B50" t="s">
        <v>41</v>
      </c>
      <c r="C50">
        <v>300</v>
      </c>
      <c r="D50">
        <v>30000</v>
      </c>
      <c r="E50">
        <v>100</v>
      </c>
      <c r="F50">
        <v>75</v>
      </c>
      <c r="G50">
        <v>25</v>
      </c>
      <c r="I50">
        <f t="shared" si="6"/>
        <v>300</v>
      </c>
    </row>
    <row r="51" spans="1:9" x14ac:dyDescent="0.25">
      <c r="A51" s="3"/>
      <c r="B51" t="s">
        <v>42</v>
      </c>
      <c r="C51">
        <v>350</v>
      </c>
      <c r="D51">
        <v>6000</v>
      </c>
      <c r="E51">
        <v>65</v>
      </c>
      <c r="F51">
        <v>80</v>
      </c>
      <c r="G51">
        <v>20</v>
      </c>
      <c r="I51">
        <f t="shared" si="6"/>
        <v>92.307692307692307</v>
      </c>
    </row>
    <row r="52" spans="1:9" x14ac:dyDescent="0.25">
      <c r="A52" s="3"/>
      <c r="B52" s="2" t="s">
        <v>43</v>
      </c>
      <c r="C52" s="2">
        <v>350</v>
      </c>
      <c r="D52" s="2">
        <v>24000</v>
      </c>
      <c r="E52" s="2">
        <v>90</v>
      </c>
      <c r="F52" s="2">
        <v>80</v>
      </c>
      <c r="G52" s="2">
        <v>20</v>
      </c>
      <c r="I52">
        <f t="shared" si="6"/>
        <v>266.66666666666669</v>
      </c>
    </row>
  </sheetData>
  <conditionalFormatting sqref="I2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D77" sqref="D77"/>
    </sheetView>
  </sheetViews>
  <sheetFormatPr defaultRowHeight="15" x14ac:dyDescent="0.25"/>
  <cols>
    <col min="1" max="1" width="3.28515625" customWidth="1"/>
    <col min="2" max="2" width="17.5703125" customWidth="1"/>
  </cols>
  <sheetData>
    <row r="1" spans="1:7" x14ac:dyDescent="0.25">
      <c r="B1" s="11" t="s">
        <v>54</v>
      </c>
      <c r="C1" s="11" t="s">
        <v>55</v>
      </c>
      <c r="D1" s="11" t="s">
        <v>56</v>
      </c>
      <c r="E1" s="11" t="s">
        <v>58</v>
      </c>
      <c r="F1" s="11" t="s">
        <v>1</v>
      </c>
      <c r="G1" s="11" t="s">
        <v>123</v>
      </c>
    </row>
    <row r="2" spans="1:7" x14ac:dyDescent="0.25">
      <c r="A2" s="1"/>
      <c r="B2" t="s">
        <v>59</v>
      </c>
      <c r="C2">
        <v>3</v>
      </c>
      <c r="D2">
        <v>2</v>
      </c>
      <c r="E2">
        <v>10</v>
      </c>
      <c r="F2">
        <v>20</v>
      </c>
      <c r="G2">
        <f>IFERROR(D2/E2,"---")</f>
        <v>0.2</v>
      </c>
    </row>
    <row r="3" spans="1:7" x14ac:dyDescent="0.25">
      <c r="A3" s="1"/>
      <c r="B3" t="s">
        <v>61</v>
      </c>
      <c r="C3">
        <v>3</v>
      </c>
      <c r="G3" t="str">
        <f t="shared" ref="G3:G65" si="0">IFERROR(D3/E3,"---")</f>
        <v>---</v>
      </c>
    </row>
    <row r="4" spans="1:7" x14ac:dyDescent="0.25">
      <c r="A4" s="1"/>
      <c r="B4" t="s">
        <v>62</v>
      </c>
      <c r="C4">
        <v>3</v>
      </c>
      <c r="G4" t="str">
        <f t="shared" si="0"/>
        <v>---</v>
      </c>
    </row>
    <row r="5" spans="1:7" x14ac:dyDescent="0.25">
      <c r="A5" s="1"/>
      <c r="B5" t="s">
        <v>67</v>
      </c>
      <c r="C5">
        <v>3</v>
      </c>
      <c r="D5">
        <v>1000</v>
      </c>
      <c r="E5">
        <v>40</v>
      </c>
      <c r="F5">
        <v>20</v>
      </c>
      <c r="G5">
        <f t="shared" si="0"/>
        <v>25</v>
      </c>
    </row>
    <row r="6" spans="1:7" x14ac:dyDescent="0.25">
      <c r="A6" s="1"/>
      <c r="B6" t="s">
        <v>63</v>
      </c>
      <c r="C6">
        <v>3</v>
      </c>
      <c r="D6">
        <v>25000</v>
      </c>
      <c r="E6">
        <v>80</v>
      </c>
      <c r="F6">
        <v>20</v>
      </c>
      <c r="G6">
        <f t="shared" si="0"/>
        <v>312.5</v>
      </c>
    </row>
    <row r="7" spans="1:7" x14ac:dyDescent="0.25">
      <c r="A7" s="1"/>
      <c r="B7" t="s">
        <v>60</v>
      </c>
      <c r="C7">
        <v>9</v>
      </c>
      <c r="D7">
        <v>10</v>
      </c>
      <c r="E7">
        <v>15</v>
      </c>
      <c r="F7">
        <v>25</v>
      </c>
      <c r="G7">
        <f t="shared" si="0"/>
        <v>0.66666666666666663</v>
      </c>
    </row>
    <row r="8" spans="1:7" x14ac:dyDescent="0.25">
      <c r="A8" s="1"/>
      <c r="B8" t="s">
        <v>65</v>
      </c>
      <c r="C8">
        <v>9</v>
      </c>
      <c r="G8" t="str">
        <f t="shared" si="0"/>
        <v>---</v>
      </c>
    </row>
    <row r="9" spans="1:7" x14ac:dyDescent="0.25">
      <c r="A9" s="1"/>
      <c r="B9" t="s">
        <v>66</v>
      </c>
      <c r="C9">
        <v>9</v>
      </c>
      <c r="G9" t="str">
        <f t="shared" si="0"/>
        <v>---</v>
      </c>
    </row>
    <row r="10" spans="1:7" x14ac:dyDescent="0.25">
      <c r="A10" s="1"/>
      <c r="B10" t="s">
        <v>64</v>
      </c>
      <c r="C10">
        <v>11</v>
      </c>
      <c r="D10">
        <v>5000</v>
      </c>
      <c r="E10">
        <v>60</v>
      </c>
      <c r="F10">
        <v>26</v>
      </c>
      <c r="G10">
        <f t="shared" si="0"/>
        <v>83.333333333333329</v>
      </c>
    </row>
    <row r="11" spans="1:7" x14ac:dyDescent="0.25">
      <c r="A11" s="1"/>
      <c r="B11" t="s">
        <v>68</v>
      </c>
      <c r="C11">
        <v>10</v>
      </c>
      <c r="D11">
        <v>20</v>
      </c>
      <c r="E11">
        <v>25</v>
      </c>
      <c r="F11">
        <v>22</v>
      </c>
      <c r="G11">
        <f t="shared" si="0"/>
        <v>0.8</v>
      </c>
    </row>
    <row r="12" spans="1:7" x14ac:dyDescent="0.25">
      <c r="A12" s="1"/>
      <c r="B12" t="s">
        <v>69</v>
      </c>
      <c r="C12">
        <v>10</v>
      </c>
      <c r="G12" t="str">
        <f t="shared" si="0"/>
        <v>---</v>
      </c>
    </row>
    <row r="13" spans="1:7" x14ac:dyDescent="0.25">
      <c r="A13" s="1"/>
      <c r="B13" t="s">
        <v>70</v>
      </c>
      <c r="C13">
        <v>10</v>
      </c>
      <c r="G13" t="str">
        <f t="shared" si="0"/>
        <v>---</v>
      </c>
    </row>
    <row r="14" spans="1:7" x14ac:dyDescent="0.25">
      <c r="A14" s="14"/>
      <c r="B14" s="15" t="s">
        <v>78</v>
      </c>
      <c r="C14" s="15">
        <v>10</v>
      </c>
      <c r="D14" s="15"/>
      <c r="E14" s="15"/>
      <c r="F14" s="15"/>
      <c r="G14" t="str">
        <f t="shared" si="0"/>
        <v>---</v>
      </c>
    </row>
    <row r="15" spans="1:7" x14ac:dyDescent="0.25">
      <c r="A15" s="4"/>
      <c r="B15" t="s">
        <v>71</v>
      </c>
      <c r="C15">
        <v>18</v>
      </c>
      <c r="D15">
        <v>15</v>
      </c>
      <c r="E15">
        <v>20</v>
      </c>
      <c r="F15">
        <v>40</v>
      </c>
      <c r="G15">
        <f t="shared" si="0"/>
        <v>0.75</v>
      </c>
    </row>
    <row r="16" spans="1:7" x14ac:dyDescent="0.25">
      <c r="A16" s="4"/>
      <c r="B16" t="s">
        <v>72</v>
      </c>
      <c r="C16">
        <v>18</v>
      </c>
      <c r="G16" t="str">
        <f t="shared" si="0"/>
        <v>---</v>
      </c>
    </row>
    <row r="17" spans="1:7" x14ac:dyDescent="0.25">
      <c r="A17" s="4"/>
      <c r="B17" t="s">
        <v>73</v>
      </c>
      <c r="C17">
        <v>18</v>
      </c>
      <c r="G17" t="str">
        <f t="shared" si="0"/>
        <v>---</v>
      </c>
    </row>
    <row r="18" spans="1:7" x14ac:dyDescent="0.25">
      <c r="A18" s="4"/>
      <c r="B18" t="s">
        <v>74</v>
      </c>
      <c r="C18">
        <v>22</v>
      </c>
      <c r="D18">
        <v>1200</v>
      </c>
      <c r="E18">
        <v>55</v>
      </c>
      <c r="F18">
        <v>45</v>
      </c>
      <c r="G18">
        <f t="shared" si="0"/>
        <v>21.818181818181817</v>
      </c>
    </row>
    <row r="19" spans="1:7" x14ac:dyDescent="0.25">
      <c r="A19" s="4"/>
      <c r="B19" t="s">
        <v>75</v>
      </c>
      <c r="C19">
        <v>20</v>
      </c>
      <c r="D19">
        <v>10000</v>
      </c>
      <c r="E19">
        <v>75</v>
      </c>
      <c r="F19">
        <v>50</v>
      </c>
      <c r="G19">
        <f t="shared" si="0"/>
        <v>133.33333333333334</v>
      </c>
    </row>
    <row r="20" spans="1:7" x14ac:dyDescent="0.25">
      <c r="A20" s="4"/>
      <c r="B20" s="2" t="s">
        <v>77</v>
      </c>
      <c r="C20" s="2">
        <v>20</v>
      </c>
      <c r="D20" s="2"/>
      <c r="E20" s="2"/>
      <c r="F20" s="2"/>
      <c r="G20" t="str">
        <f t="shared" si="0"/>
        <v>---</v>
      </c>
    </row>
    <row r="21" spans="1:7" x14ac:dyDescent="0.25">
      <c r="A21" s="4"/>
      <c r="B21" t="s">
        <v>76</v>
      </c>
      <c r="C21">
        <v>15</v>
      </c>
      <c r="D21">
        <v>15</v>
      </c>
      <c r="E21">
        <v>30</v>
      </c>
      <c r="F21">
        <v>45</v>
      </c>
      <c r="G21">
        <f t="shared" si="0"/>
        <v>0.5</v>
      </c>
    </row>
    <row r="22" spans="1:7" x14ac:dyDescent="0.25">
      <c r="A22" s="4"/>
      <c r="B22" t="s">
        <v>79</v>
      </c>
      <c r="C22">
        <v>15</v>
      </c>
      <c r="G22" t="str">
        <f t="shared" si="0"/>
        <v>---</v>
      </c>
    </row>
    <row r="23" spans="1:7" x14ac:dyDescent="0.25">
      <c r="A23" s="4"/>
      <c r="B23" t="s">
        <v>80</v>
      </c>
      <c r="C23">
        <v>15</v>
      </c>
      <c r="G23" t="str">
        <f t="shared" si="0"/>
        <v>---</v>
      </c>
    </row>
    <row r="24" spans="1:7" x14ac:dyDescent="0.25">
      <c r="A24" s="4"/>
      <c r="B24" s="2" t="s">
        <v>81</v>
      </c>
      <c r="C24" s="2">
        <f>15*1.2</f>
        <v>18</v>
      </c>
      <c r="D24" s="2"/>
      <c r="E24" s="2"/>
      <c r="F24" s="2"/>
      <c r="G24" t="str">
        <f t="shared" si="0"/>
        <v>---</v>
      </c>
    </row>
    <row r="25" spans="1:7" x14ac:dyDescent="0.25">
      <c r="A25" s="4"/>
      <c r="B25" t="s">
        <v>82</v>
      </c>
      <c r="C25">
        <v>15</v>
      </c>
      <c r="D25">
        <v>30000</v>
      </c>
      <c r="E25">
        <v>100</v>
      </c>
      <c r="F25">
        <v>45</v>
      </c>
      <c r="G25">
        <f t="shared" si="0"/>
        <v>300</v>
      </c>
    </row>
    <row r="26" spans="1:7" x14ac:dyDescent="0.25">
      <c r="A26" s="17"/>
      <c r="B26" s="16" t="s">
        <v>83</v>
      </c>
      <c r="C26" s="16">
        <f>18*1.5</f>
        <v>27</v>
      </c>
      <c r="D26" s="16">
        <v>25</v>
      </c>
      <c r="E26" s="16">
        <v>40</v>
      </c>
      <c r="F26" s="16">
        <v>55</v>
      </c>
      <c r="G26">
        <f t="shared" si="0"/>
        <v>0.625</v>
      </c>
    </row>
    <row r="27" spans="1:7" x14ac:dyDescent="0.25">
      <c r="A27" s="3"/>
      <c r="B27" t="s">
        <v>84</v>
      </c>
      <c r="C27">
        <v>15</v>
      </c>
      <c r="D27">
        <v>6</v>
      </c>
      <c r="E27">
        <v>20</v>
      </c>
      <c r="F27">
        <v>45</v>
      </c>
      <c r="G27">
        <f t="shared" si="0"/>
        <v>0.3</v>
      </c>
    </row>
    <row r="28" spans="1:7" x14ac:dyDescent="0.25">
      <c r="A28" s="3"/>
      <c r="B28" t="s">
        <v>85</v>
      </c>
      <c r="C28">
        <v>15</v>
      </c>
      <c r="G28" t="str">
        <f t="shared" si="0"/>
        <v>---</v>
      </c>
    </row>
    <row r="29" spans="1:7" x14ac:dyDescent="0.25">
      <c r="A29" s="3"/>
      <c r="B29" t="s">
        <v>86</v>
      </c>
      <c r="C29">
        <v>15</v>
      </c>
      <c r="G29" t="str">
        <f t="shared" si="0"/>
        <v>---</v>
      </c>
    </row>
    <row r="30" spans="1:7" x14ac:dyDescent="0.25">
      <c r="A30" s="3"/>
      <c r="B30" s="2" t="s">
        <v>87</v>
      </c>
      <c r="C30" s="2">
        <f>15*1.2</f>
        <v>18</v>
      </c>
      <c r="D30" s="2"/>
      <c r="E30" s="2"/>
      <c r="F30" s="2"/>
      <c r="G30" t="str">
        <f t="shared" si="0"/>
        <v>---</v>
      </c>
    </row>
    <row r="31" spans="1:7" x14ac:dyDescent="0.25">
      <c r="A31" s="3"/>
      <c r="B31" t="s">
        <v>88</v>
      </c>
      <c r="C31">
        <v>27</v>
      </c>
      <c r="D31">
        <v>10</v>
      </c>
      <c r="E31">
        <v>30</v>
      </c>
      <c r="F31">
        <v>55</v>
      </c>
      <c r="G31">
        <f t="shared" si="0"/>
        <v>0.33333333333333331</v>
      </c>
    </row>
    <row r="32" spans="1:7" x14ac:dyDescent="0.25">
      <c r="A32" s="3"/>
      <c r="B32" t="s">
        <v>89</v>
      </c>
      <c r="C32">
        <v>27</v>
      </c>
      <c r="G32" t="str">
        <f t="shared" si="0"/>
        <v>---</v>
      </c>
    </row>
    <row r="33" spans="1:7" x14ac:dyDescent="0.25">
      <c r="A33" s="3"/>
      <c r="B33" t="s">
        <v>90</v>
      </c>
      <c r="C33">
        <v>27</v>
      </c>
      <c r="G33" t="str">
        <f t="shared" si="0"/>
        <v>---</v>
      </c>
    </row>
    <row r="34" spans="1:7" x14ac:dyDescent="0.25">
      <c r="A34" s="3"/>
      <c r="B34" t="s">
        <v>91</v>
      </c>
      <c r="C34">
        <v>36</v>
      </c>
      <c r="D34">
        <v>8000</v>
      </c>
      <c r="E34">
        <v>85</v>
      </c>
      <c r="F34">
        <v>85</v>
      </c>
      <c r="G34">
        <f t="shared" si="0"/>
        <v>94.117647058823536</v>
      </c>
    </row>
    <row r="35" spans="1:7" x14ac:dyDescent="0.25">
      <c r="A35" s="3"/>
      <c r="B35" s="2" t="s">
        <v>92</v>
      </c>
      <c r="C35" s="2">
        <v>32</v>
      </c>
      <c r="D35" s="2"/>
      <c r="E35" s="2"/>
      <c r="F35" s="2"/>
      <c r="G35" t="str">
        <f t="shared" si="0"/>
        <v>---</v>
      </c>
    </row>
    <row r="36" spans="1:7" x14ac:dyDescent="0.25">
      <c r="A36" s="3"/>
      <c r="B36" t="s">
        <v>93</v>
      </c>
      <c r="C36">
        <v>40</v>
      </c>
      <c r="D36">
        <v>2000</v>
      </c>
      <c r="E36">
        <v>55</v>
      </c>
      <c r="F36">
        <v>70</v>
      </c>
      <c r="G36">
        <f t="shared" si="0"/>
        <v>36.363636363636367</v>
      </c>
    </row>
    <row r="37" spans="1:7" x14ac:dyDescent="0.25">
      <c r="A37" s="3"/>
      <c r="B37" s="2" t="s">
        <v>94</v>
      </c>
      <c r="C37" s="2">
        <v>40</v>
      </c>
      <c r="D37" s="2"/>
      <c r="E37" s="2"/>
      <c r="F37" s="2"/>
      <c r="G37" t="str">
        <f t="shared" si="0"/>
        <v>---</v>
      </c>
    </row>
    <row r="38" spans="1:7" x14ac:dyDescent="0.25">
      <c r="A38" s="3"/>
      <c r="B38" t="s">
        <v>95</v>
      </c>
      <c r="C38">
        <v>36</v>
      </c>
      <c r="D38">
        <v>40000</v>
      </c>
      <c r="E38">
        <v>110</v>
      </c>
      <c r="F38">
        <v>80</v>
      </c>
      <c r="G38">
        <f t="shared" si="0"/>
        <v>363.63636363636363</v>
      </c>
    </row>
    <row r="39" spans="1:7" x14ac:dyDescent="0.25">
      <c r="A39" s="18"/>
      <c r="B39" s="16" t="s">
        <v>96</v>
      </c>
      <c r="C39" s="16">
        <v>36</v>
      </c>
      <c r="D39" s="16">
        <v>25</v>
      </c>
      <c r="E39" s="16">
        <v>35</v>
      </c>
      <c r="F39" s="16">
        <v>75</v>
      </c>
      <c r="G39">
        <f t="shared" si="0"/>
        <v>0.7142857142857143</v>
      </c>
    </row>
    <row r="40" spans="1:7" x14ac:dyDescent="0.25">
      <c r="A40" s="12"/>
      <c r="B40" t="s">
        <v>97</v>
      </c>
      <c r="C40">
        <v>12</v>
      </c>
      <c r="D40">
        <v>1</v>
      </c>
      <c r="E40">
        <v>10</v>
      </c>
      <c r="F40">
        <v>45</v>
      </c>
      <c r="G40">
        <f t="shared" si="0"/>
        <v>0.1</v>
      </c>
    </row>
    <row r="41" spans="1:7" x14ac:dyDescent="0.25">
      <c r="A41" s="12"/>
      <c r="B41" t="s">
        <v>98</v>
      </c>
      <c r="C41">
        <v>12</v>
      </c>
      <c r="G41" t="str">
        <f t="shared" si="0"/>
        <v>---</v>
      </c>
    </row>
    <row r="42" spans="1:7" x14ac:dyDescent="0.25">
      <c r="A42" s="12"/>
      <c r="B42" t="s">
        <v>99</v>
      </c>
      <c r="C42">
        <v>12</v>
      </c>
      <c r="G42" t="str">
        <f t="shared" si="0"/>
        <v>---</v>
      </c>
    </row>
    <row r="43" spans="1:7" x14ac:dyDescent="0.25">
      <c r="A43" s="12"/>
      <c r="B43" t="s">
        <v>101</v>
      </c>
      <c r="C43">
        <v>36</v>
      </c>
      <c r="D43">
        <v>12</v>
      </c>
      <c r="E43">
        <v>35</v>
      </c>
      <c r="F43">
        <v>65</v>
      </c>
      <c r="G43">
        <f t="shared" si="0"/>
        <v>0.34285714285714286</v>
      </c>
    </row>
    <row r="44" spans="1:7" x14ac:dyDescent="0.25">
      <c r="A44" s="12"/>
      <c r="B44" t="s">
        <v>102</v>
      </c>
      <c r="C44">
        <v>36</v>
      </c>
      <c r="G44" t="str">
        <f t="shared" si="0"/>
        <v>---</v>
      </c>
    </row>
    <row r="45" spans="1:7" x14ac:dyDescent="0.25">
      <c r="A45" s="12"/>
      <c r="B45" t="s">
        <v>103</v>
      </c>
      <c r="C45">
        <v>36</v>
      </c>
      <c r="G45" t="str">
        <f t="shared" si="0"/>
        <v>---</v>
      </c>
    </row>
    <row r="46" spans="1:7" x14ac:dyDescent="0.25">
      <c r="A46" s="12"/>
      <c r="B46" t="s">
        <v>104</v>
      </c>
      <c r="C46">
        <v>43</v>
      </c>
      <c r="D46">
        <v>5000</v>
      </c>
      <c r="E46">
        <v>90</v>
      </c>
      <c r="F46">
        <v>100</v>
      </c>
      <c r="G46">
        <f t="shared" si="0"/>
        <v>55.555555555555557</v>
      </c>
    </row>
    <row r="47" spans="1:7" x14ac:dyDescent="0.25">
      <c r="A47" s="12"/>
      <c r="B47" s="2" t="s">
        <v>100</v>
      </c>
      <c r="C47" s="2">
        <v>30</v>
      </c>
      <c r="D47" s="2">
        <v>15</v>
      </c>
      <c r="E47" s="2">
        <v>30</v>
      </c>
      <c r="F47" s="2">
        <v>50</v>
      </c>
      <c r="G47">
        <f t="shared" si="0"/>
        <v>0.5</v>
      </c>
    </row>
    <row r="48" spans="1:7" x14ac:dyDescent="0.25">
      <c r="A48" s="12"/>
      <c r="B48" s="2" t="s">
        <v>105</v>
      </c>
      <c r="C48" s="2">
        <v>30</v>
      </c>
      <c r="D48" s="2"/>
      <c r="E48" s="2"/>
      <c r="F48" s="2"/>
      <c r="G48" t="str">
        <f t="shared" si="0"/>
        <v>---</v>
      </c>
    </row>
    <row r="49" spans="1:7" x14ac:dyDescent="0.25">
      <c r="A49" s="12"/>
      <c r="B49" s="2" t="s">
        <v>106</v>
      </c>
      <c r="C49" s="2">
        <f>30*0.9</f>
        <v>27</v>
      </c>
      <c r="D49" s="2"/>
      <c r="E49" s="2"/>
      <c r="F49" s="2"/>
      <c r="G49" t="str">
        <f t="shared" si="0"/>
        <v>---</v>
      </c>
    </row>
    <row r="50" spans="1:7" x14ac:dyDescent="0.25">
      <c r="A50" s="12"/>
      <c r="B50" t="s">
        <v>107</v>
      </c>
      <c r="C50">
        <v>44</v>
      </c>
      <c r="D50">
        <v>500</v>
      </c>
      <c r="E50">
        <v>60</v>
      </c>
      <c r="F50">
        <v>85</v>
      </c>
      <c r="G50">
        <f t="shared" si="0"/>
        <v>8.3333333333333339</v>
      </c>
    </row>
    <row r="51" spans="1:7" x14ac:dyDescent="0.25">
      <c r="A51" s="12"/>
      <c r="B51" s="2" t="s">
        <v>108</v>
      </c>
      <c r="C51" s="2">
        <f>30*1.2</f>
        <v>36</v>
      </c>
      <c r="D51" s="2"/>
      <c r="E51" s="2"/>
      <c r="F51" s="2"/>
      <c r="G51" t="str">
        <f t="shared" si="0"/>
        <v>---</v>
      </c>
    </row>
    <row r="52" spans="1:7" x14ac:dyDescent="0.25">
      <c r="A52" s="12"/>
      <c r="B52" s="2" t="s">
        <v>114</v>
      </c>
      <c r="C52" s="2">
        <v>38</v>
      </c>
      <c r="D52" s="2"/>
      <c r="E52" s="2"/>
      <c r="F52" s="2"/>
      <c r="G52" t="str">
        <f t="shared" si="0"/>
        <v>---</v>
      </c>
    </row>
    <row r="53" spans="1:7" x14ac:dyDescent="0.25">
      <c r="A53" s="12"/>
      <c r="B53" t="s">
        <v>109</v>
      </c>
      <c r="C53">
        <v>27</v>
      </c>
      <c r="D53">
        <v>8</v>
      </c>
      <c r="E53">
        <v>40</v>
      </c>
      <c r="G53">
        <f t="shared" si="0"/>
        <v>0.2</v>
      </c>
    </row>
    <row r="54" spans="1:7" x14ac:dyDescent="0.25">
      <c r="A54" s="12"/>
      <c r="B54" t="s">
        <v>110</v>
      </c>
      <c r="C54">
        <v>27</v>
      </c>
      <c r="G54" t="str">
        <f t="shared" si="0"/>
        <v>---</v>
      </c>
    </row>
    <row r="55" spans="1:7" x14ac:dyDescent="0.25">
      <c r="A55" s="12"/>
      <c r="B55" t="s">
        <v>111</v>
      </c>
      <c r="C55">
        <v>27</v>
      </c>
      <c r="G55" t="str">
        <f t="shared" si="0"/>
        <v>---</v>
      </c>
    </row>
    <row r="56" spans="1:7" x14ac:dyDescent="0.25">
      <c r="A56" s="12"/>
      <c r="B56" s="2" t="s">
        <v>112</v>
      </c>
      <c r="C56" s="2">
        <v>32</v>
      </c>
      <c r="D56" s="2"/>
      <c r="E56" s="2"/>
      <c r="F56" s="2"/>
      <c r="G56" t="str">
        <f t="shared" si="0"/>
        <v>---</v>
      </c>
    </row>
    <row r="57" spans="1:7" x14ac:dyDescent="0.25">
      <c r="A57" s="12"/>
      <c r="B57" t="s">
        <v>113</v>
      </c>
      <c r="C57">
        <v>50</v>
      </c>
      <c r="D57">
        <v>25000</v>
      </c>
      <c r="E57">
        <v>120</v>
      </c>
      <c r="F57">
        <v>100</v>
      </c>
      <c r="G57">
        <f t="shared" si="0"/>
        <v>208.33333333333334</v>
      </c>
    </row>
    <row r="58" spans="1:7" x14ac:dyDescent="0.25">
      <c r="A58" s="12"/>
      <c r="B58" t="s">
        <v>115</v>
      </c>
      <c r="C58">
        <v>40</v>
      </c>
      <c r="D58">
        <v>6</v>
      </c>
      <c r="E58">
        <v>40</v>
      </c>
      <c r="F58">
        <v>70</v>
      </c>
      <c r="G58">
        <f t="shared" si="0"/>
        <v>0.15</v>
      </c>
    </row>
    <row r="59" spans="1:7" x14ac:dyDescent="0.25">
      <c r="A59" s="12"/>
      <c r="B59" t="s">
        <v>122</v>
      </c>
      <c r="C59">
        <v>25</v>
      </c>
      <c r="D59">
        <v>9</v>
      </c>
      <c r="E59">
        <v>20</v>
      </c>
      <c r="F59">
        <v>50</v>
      </c>
      <c r="G59">
        <f t="shared" si="0"/>
        <v>0.45</v>
      </c>
    </row>
    <row r="60" spans="1:7" x14ac:dyDescent="0.25">
      <c r="A60" s="12"/>
      <c r="B60" t="s">
        <v>116</v>
      </c>
      <c r="C60">
        <v>30</v>
      </c>
      <c r="D60">
        <v>10</v>
      </c>
      <c r="E60">
        <v>25</v>
      </c>
      <c r="F60">
        <v>55</v>
      </c>
      <c r="G60">
        <f t="shared" si="0"/>
        <v>0.4</v>
      </c>
    </row>
    <row r="61" spans="1:7" x14ac:dyDescent="0.25">
      <c r="A61" s="19"/>
      <c r="B61" s="16" t="s">
        <v>117</v>
      </c>
      <c r="C61" s="16">
        <v>30</v>
      </c>
      <c r="D61" s="16"/>
      <c r="E61" s="16"/>
      <c r="F61" s="16"/>
      <c r="G61" t="str">
        <f t="shared" si="0"/>
        <v>---</v>
      </c>
    </row>
    <row r="62" spans="1:7" x14ac:dyDescent="0.25">
      <c r="A62" s="13"/>
      <c r="B62" t="s">
        <v>118</v>
      </c>
      <c r="C62">
        <v>5</v>
      </c>
      <c r="D62">
        <v>75</v>
      </c>
      <c r="E62">
        <v>5</v>
      </c>
      <c r="F62">
        <v>15</v>
      </c>
      <c r="G62">
        <f t="shared" si="0"/>
        <v>15</v>
      </c>
    </row>
    <row r="63" spans="1:7" x14ac:dyDescent="0.25">
      <c r="A63" s="13"/>
      <c r="B63" t="s">
        <v>119</v>
      </c>
      <c r="C63">
        <v>5</v>
      </c>
      <c r="D63">
        <v>150</v>
      </c>
      <c r="E63">
        <v>10</v>
      </c>
      <c r="F63">
        <v>15</v>
      </c>
      <c r="G63">
        <f t="shared" si="0"/>
        <v>15</v>
      </c>
    </row>
    <row r="64" spans="1:7" x14ac:dyDescent="0.25">
      <c r="A64" s="13"/>
      <c r="B64" t="s">
        <v>120</v>
      </c>
      <c r="C64">
        <v>5</v>
      </c>
      <c r="D64">
        <v>225</v>
      </c>
      <c r="E64">
        <v>15</v>
      </c>
      <c r="F64">
        <v>15</v>
      </c>
      <c r="G64">
        <f t="shared" si="0"/>
        <v>15</v>
      </c>
    </row>
    <row r="65" spans="1:7" x14ac:dyDescent="0.25">
      <c r="A65" s="13"/>
      <c r="B65" t="s">
        <v>121</v>
      </c>
      <c r="C65">
        <v>20</v>
      </c>
      <c r="D65">
        <v>500000</v>
      </c>
      <c r="E65">
        <v>125</v>
      </c>
      <c r="F65">
        <v>45</v>
      </c>
      <c r="G65">
        <f t="shared" si="0"/>
        <v>4000</v>
      </c>
    </row>
  </sheetData>
  <conditionalFormatting sqref="G2:G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armor</vt:lpstr>
      <vt:lpstr>weapon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X-KOM.PL Tomasz Zielski</dc:creator>
  <cp:lastModifiedBy>X-KOM.PL Tomasz Zielski</cp:lastModifiedBy>
  <dcterms:created xsi:type="dcterms:W3CDTF">2015-06-16T12:38:31Z</dcterms:created>
  <dcterms:modified xsi:type="dcterms:W3CDTF">2015-06-17T13:52:24Z</dcterms:modified>
</cp:coreProperties>
</file>