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8315" windowHeight="11610" activeTab="1"/>
  </bookViews>
  <sheets>
    <sheet name="工作表1" sheetId="1" r:id="rId1"/>
    <sheet name="工作表2" sheetId="2" r:id="rId2"/>
  </sheets>
  <calcPr calcId="145621"/>
  <fileRecoveryPr repairLoad="1"/>
</workbook>
</file>

<file path=xl/calcChain.xml><?xml version="1.0" encoding="utf-8"?>
<calcChain xmlns="http://schemas.openxmlformats.org/spreadsheetml/2006/main">
  <c r="F3" i="2" l="1"/>
  <c r="G3" i="2"/>
  <c r="H3" i="2"/>
  <c r="F4" i="2"/>
  <c r="G4" i="2"/>
  <c r="H4" i="2"/>
  <c r="F5" i="2"/>
  <c r="G5" i="2"/>
  <c r="H5" i="2"/>
  <c r="F6" i="2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F24" i="2"/>
  <c r="G24" i="2"/>
  <c r="H24" i="2"/>
  <c r="F25" i="2"/>
  <c r="G25" i="2"/>
  <c r="H25" i="2"/>
  <c r="F26" i="2"/>
  <c r="G26" i="2"/>
  <c r="H26" i="2"/>
  <c r="F27" i="2"/>
  <c r="G27" i="2"/>
  <c r="H27" i="2"/>
  <c r="F28" i="2"/>
  <c r="G28" i="2"/>
  <c r="H28" i="2"/>
  <c r="F29" i="2"/>
  <c r="G29" i="2"/>
  <c r="H29" i="2"/>
  <c r="F30" i="2"/>
  <c r="G30" i="2"/>
  <c r="H30" i="2"/>
  <c r="F31" i="2"/>
  <c r="G31" i="2"/>
  <c r="H31" i="2"/>
  <c r="F32" i="2"/>
  <c r="G32" i="2"/>
  <c r="H32" i="2"/>
  <c r="F33" i="2"/>
  <c r="G33" i="2"/>
  <c r="H33" i="2"/>
  <c r="F34" i="2"/>
  <c r="G34" i="2"/>
  <c r="H34" i="2"/>
  <c r="F35" i="2"/>
  <c r="G35" i="2"/>
  <c r="H35" i="2"/>
  <c r="F36" i="2"/>
  <c r="G36" i="2"/>
  <c r="H36" i="2"/>
  <c r="F37" i="2"/>
  <c r="G37" i="2"/>
  <c r="H37" i="2"/>
  <c r="F38" i="2"/>
  <c r="G38" i="2"/>
  <c r="H38" i="2"/>
  <c r="F39" i="2"/>
  <c r="G39" i="2"/>
  <c r="H39" i="2"/>
  <c r="F40" i="2"/>
  <c r="G40" i="2"/>
  <c r="H40" i="2"/>
  <c r="F41" i="2"/>
  <c r="G41" i="2"/>
  <c r="H41" i="2"/>
  <c r="F42" i="2"/>
  <c r="G42" i="2"/>
  <c r="H42" i="2"/>
  <c r="F43" i="2"/>
  <c r="G43" i="2"/>
  <c r="H43" i="2"/>
  <c r="F44" i="2"/>
  <c r="G44" i="2"/>
  <c r="H44" i="2"/>
  <c r="F45" i="2"/>
  <c r="G45" i="2"/>
  <c r="H45" i="2"/>
  <c r="F46" i="2"/>
  <c r="G46" i="2"/>
  <c r="H46" i="2"/>
  <c r="F47" i="2"/>
  <c r="G47" i="2"/>
  <c r="H47" i="2"/>
  <c r="F48" i="2"/>
  <c r="G48" i="2"/>
  <c r="H48" i="2"/>
  <c r="F49" i="2"/>
  <c r="G49" i="2"/>
  <c r="H49" i="2"/>
  <c r="F50" i="2"/>
  <c r="G50" i="2"/>
  <c r="H50" i="2"/>
  <c r="F51" i="2"/>
  <c r="G51" i="2"/>
  <c r="H51" i="2"/>
  <c r="F52" i="2"/>
  <c r="G52" i="2"/>
  <c r="H52" i="2"/>
  <c r="F53" i="2"/>
  <c r="G53" i="2"/>
  <c r="H53" i="2"/>
  <c r="F54" i="2"/>
  <c r="G54" i="2"/>
  <c r="H54" i="2"/>
  <c r="F55" i="2"/>
  <c r="G55" i="2"/>
  <c r="H55" i="2"/>
  <c r="F56" i="2"/>
  <c r="G56" i="2"/>
  <c r="H56" i="2"/>
  <c r="F57" i="2"/>
  <c r="G57" i="2"/>
  <c r="H57" i="2"/>
  <c r="F58" i="2"/>
  <c r="G58" i="2"/>
  <c r="H58" i="2"/>
  <c r="F59" i="2"/>
  <c r="G59" i="2"/>
  <c r="H59" i="2"/>
  <c r="F60" i="2"/>
  <c r="G60" i="2"/>
  <c r="H60" i="2"/>
  <c r="F61" i="2"/>
  <c r="G61" i="2"/>
  <c r="H61" i="2"/>
  <c r="F62" i="2"/>
  <c r="G62" i="2"/>
  <c r="H62" i="2"/>
  <c r="F63" i="2"/>
  <c r="G63" i="2"/>
  <c r="H63" i="2"/>
  <c r="F64" i="2"/>
  <c r="G64" i="2"/>
  <c r="H64" i="2"/>
  <c r="F65" i="2"/>
  <c r="G65" i="2"/>
  <c r="H65" i="2"/>
  <c r="F66" i="2"/>
  <c r="G66" i="2"/>
  <c r="H66" i="2"/>
  <c r="F67" i="2"/>
  <c r="G67" i="2"/>
  <c r="H67" i="2"/>
  <c r="F68" i="2"/>
  <c r="G68" i="2"/>
  <c r="H68" i="2"/>
  <c r="F69" i="2"/>
  <c r="G69" i="2"/>
  <c r="H69" i="2"/>
  <c r="F70" i="2"/>
  <c r="G70" i="2"/>
  <c r="H70" i="2"/>
  <c r="F71" i="2"/>
  <c r="G71" i="2"/>
  <c r="H71" i="2"/>
  <c r="F72" i="2"/>
  <c r="G72" i="2"/>
  <c r="H72" i="2"/>
  <c r="F73" i="2"/>
  <c r="G73" i="2"/>
  <c r="H73" i="2"/>
  <c r="F74" i="2"/>
  <c r="G74" i="2"/>
  <c r="H74" i="2"/>
  <c r="H2" i="2"/>
  <c r="G2" i="2"/>
  <c r="F2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39" i="2"/>
  <c r="E37" i="2"/>
  <c r="E38" i="2"/>
  <c r="E40" i="2"/>
  <c r="E41" i="2"/>
  <c r="E42" i="2"/>
  <c r="E43" i="2"/>
  <c r="E44" i="2"/>
  <c r="E34" i="2"/>
  <c r="E35" i="2"/>
  <c r="E36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" i="2"/>
  <c r="E4" i="2"/>
  <c r="E5" i="2"/>
  <c r="E6" i="2"/>
  <c r="E7" i="2"/>
  <c r="E8" i="2"/>
  <c r="E9" i="2"/>
  <c r="E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D39" i="2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B2" i="2"/>
  <c r="AH7" i="1"/>
  <c r="AH8" i="1" s="1"/>
  <c r="AH6" i="1"/>
  <c r="AG6" i="1"/>
  <c r="AG7" i="1" s="1"/>
  <c r="AB6" i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G5" i="1"/>
  <c r="AF5" i="1"/>
  <c r="AF6" i="1" s="1"/>
  <c r="AB5" i="1"/>
  <c r="AH4" i="1"/>
  <c r="AH5" i="1" s="1"/>
  <c r="AF4" i="1"/>
  <c r="AB4" i="1"/>
  <c r="AI3" i="1"/>
  <c r="AJ3" i="1" s="1"/>
  <c r="AK3" i="1" s="1"/>
  <c r="AH3" i="1"/>
  <c r="AG3" i="1"/>
  <c r="AG4" i="1" s="1"/>
  <c r="AF3" i="1"/>
  <c r="AE3" i="1"/>
  <c r="AE4" i="1" s="1"/>
  <c r="AD3" i="1"/>
  <c r="AD4" i="1" s="1"/>
  <c r="AC3" i="1"/>
  <c r="AC4" i="1" s="1"/>
  <c r="AB3" i="1"/>
  <c r="AP2" i="1"/>
  <c r="AN2" i="1"/>
  <c r="AL2" i="1"/>
  <c r="AK2" i="1"/>
  <c r="AJ2" i="1"/>
  <c r="AM2" i="1" s="1"/>
  <c r="S4" i="1"/>
  <c r="M4" i="1"/>
  <c r="R4" i="1" s="1"/>
  <c r="L4" i="1"/>
  <c r="L5" i="1" s="1"/>
  <c r="L6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Y3" i="1"/>
  <c r="U3" i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S3" i="1"/>
  <c r="Q3" i="1"/>
  <c r="O3" i="1"/>
  <c r="T3" i="1" s="1"/>
  <c r="Z3" i="1" s="1"/>
  <c r="N3" i="1"/>
  <c r="N4" i="1" s="1"/>
  <c r="N5" i="1" s="1"/>
  <c r="M3" i="1"/>
  <c r="R3" i="1" s="1"/>
  <c r="L3" i="1"/>
  <c r="K3" i="1"/>
  <c r="J3" i="1"/>
  <c r="I3" i="1"/>
  <c r="X2" i="1"/>
  <c r="T2" i="1"/>
  <c r="Z2" i="1" s="1"/>
  <c r="S2" i="1"/>
  <c r="Y2" i="1" s="1"/>
  <c r="R2" i="1"/>
  <c r="Q2" i="1"/>
  <c r="W2" i="1" s="1"/>
  <c r="P2" i="1"/>
  <c r="V2" i="1" s="1"/>
  <c r="B57" i="2" l="1"/>
  <c r="A58" i="2"/>
  <c r="B58" i="2" s="1"/>
  <c r="B4" i="2"/>
  <c r="B3" i="2"/>
  <c r="AE5" i="1"/>
  <c r="AG8" i="1"/>
  <c r="AF7" i="1"/>
  <c r="AH9" i="1"/>
  <c r="AD5" i="1"/>
  <c r="AO3" i="1"/>
  <c r="AN3" i="1"/>
  <c r="AP3" i="1"/>
  <c r="AL3" i="1"/>
  <c r="AC5" i="1"/>
  <c r="AO2" i="1"/>
  <c r="AM3" i="1"/>
  <c r="AI4" i="1"/>
  <c r="O4" i="1"/>
  <c r="P3" i="1"/>
  <c r="V3" i="1" s="1"/>
  <c r="K4" i="1"/>
  <c r="Q5" i="1"/>
  <c r="J4" i="1"/>
  <c r="X3" i="1"/>
  <c r="W3" i="1"/>
  <c r="N6" i="1"/>
  <c r="S5" i="1"/>
  <c r="Q4" i="1"/>
  <c r="M5" i="1"/>
  <c r="L7" i="1"/>
  <c r="Q6" i="1"/>
  <c r="A59" i="2" l="1"/>
  <c r="B59" i="2" s="1"/>
  <c r="A60" i="2"/>
  <c r="B5" i="2"/>
  <c r="AH10" i="1"/>
  <c r="AC6" i="1"/>
  <c r="AF8" i="1"/>
  <c r="AE6" i="1"/>
  <c r="AD6" i="1"/>
  <c r="AI5" i="1"/>
  <c r="AJ4" i="1"/>
  <c r="AG9" i="1"/>
  <c r="Y4" i="1"/>
  <c r="X4" i="1"/>
  <c r="W4" i="1"/>
  <c r="J5" i="1"/>
  <c r="T4" i="1"/>
  <c r="Z4" i="1" s="1"/>
  <c r="O5" i="1"/>
  <c r="L8" i="1"/>
  <c r="Q7" i="1"/>
  <c r="N7" i="1"/>
  <c r="S6" i="1"/>
  <c r="R5" i="1"/>
  <c r="M6" i="1"/>
  <c r="P4" i="1"/>
  <c r="V4" i="1" s="1"/>
  <c r="K5" i="1"/>
  <c r="B60" i="2" l="1"/>
  <c r="A61" i="2"/>
  <c r="B6" i="2"/>
  <c r="AP4" i="1"/>
  <c r="AN4" i="1"/>
  <c r="AL4" i="1"/>
  <c r="AK4" i="1"/>
  <c r="AM4" i="1"/>
  <c r="AO4" i="1"/>
  <c r="AC7" i="1"/>
  <c r="AI6" i="1"/>
  <c r="AJ5" i="1"/>
  <c r="AE7" i="1"/>
  <c r="AG10" i="1"/>
  <c r="AD7" i="1"/>
  <c r="AF9" i="1"/>
  <c r="AH11" i="1"/>
  <c r="N8" i="1"/>
  <c r="S7" i="1"/>
  <c r="R6" i="1"/>
  <c r="M7" i="1"/>
  <c r="J6" i="1"/>
  <c r="X5" i="1"/>
  <c r="Y5" i="1"/>
  <c r="W5" i="1"/>
  <c r="Z5" i="1"/>
  <c r="L9" i="1"/>
  <c r="Q8" i="1"/>
  <c r="P5" i="1"/>
  <c r="V5" i="1" s="1"/>
  <c r="K6" i="1"/>
  <c r="T5" i="1"/>
  <c r="O6" i="1"/>
  <c r="A62" i="2" l="1"/>
  <c r="B61" i="2"/>
  <c r="B7" i="2"/>
  <c r="AH12" i="1"/>
  <c r="AF10" i="1"/>
  <c r="AP5" i="1"/>
  <c r="AO5" i="1"/>
  <c r="AN5" i="1"/>
  <c r="AK5" i="1"/>
  <c r="AM5" i="1"/>
  <c r="AL5" i="1"/>
  <c r="AG11" i="1"/>
  <c r="AI7" i="1"/>
  <c r="AJ6" i="1"/>
  <c r="AD8" i="1"/>
  <c r="AE8" i="1"/>
  <c r="AC8" i="1"/>
  <c r="P6" i="1"/>
  <c r="V6" i="1" s="1"/>
  <c r="K7" i="1"/>
  <c r="Z6" i="1"/>
  <c r="J7" i="1"/>
  <c r="W6" i="1"/>
  <c r="Y6" i="1"/>
  <c r="X6" i="1"/>
  <c r="S8" i="1"/>
  <c r="N9" i="1"/>
  <c r="O7" i="1"/>
  <c r="T6" i="1"/>
  <c r="M8" i="1"/>
  <c r="R7" i="1"/>
  <c r="Q9" i="1"/>
  <c r="L10" i="1"/>
  <c r="B62" i="2" l="1"/>
  <c r="A63" i="2"/>
  <c r="B8" i="2"/>
  <c r="AC9" i="1"/>
  <c r="AD9" i="1"/>
  <c r="AG12" i="1"/>
  <c r="AF11" i="1"/>
  <c r="AE9" i="1"/>
  <c r="AP6" i="1"/>
  <c r="AN6" i="1"/>
  <c r="AO6" i="1"/>
  <c r="AK6" i="1"/>
  <c r="AM6" i="1"/>
  <c r="AL6" i="1"/>
  <c r="AH13" i="1"/>
  <c r="AJ7" i="1"/>
  <c r="AI8" i="1"/>
  <c r="T7" i="1"/>
  <c r="O8" i="1"/>
  <c r="N10" i="1"/>
  <c r="S9" i="1"/>
  <c r="P7" i="1"/>
  <c r="V7" i="1" s="1"/>
  <c r="K8" i="1"/>
  <c r="R8" i="1"/>
  <c r="M9" i="1"/>
  <c r="J8" i="1"/>
  <c r="X7" i="1"/>
  <c r="Z7" i="1"/>
  <c r="Y7" i="1"/>
  <c r="W7" i="1"/>
  <c r="L11" i="1"/>
  <c r="Q10" i="1"/>
  <c r="B63" i="2" l="1"/>
  <c r="A64" i="2"/>
  <c r="B9" i="2"/>
  <c r="AO7" i="1"/>
  <c r="AP7" i="1"/>
  <c r="AN7" i="1"/>
  <c r="AL7" i="1"/>
  <c r="AK7" i="1"/>
  <c r="AM7" i="1"/>
  <c r="AF12" i="1"/>
  <c r="AD10" i="1"/>
  <c r="AC10" i="1"/>
  <c r="AH14" i="1"/>
  <c r="AE10" i="1"/>
  <c r="AG13" i="1"/>
  <c r="AI9" i="1"/>
  <c r="AJ8" i="1"/>
  <c r="Q11" i="1"/>
  <c r="L12" i="1"/>
  <c r="N11" i="1"/>
  <c r="S10" i="1"/>
  <c r="K9" i="1"/>
  <c r="P8" i="1"/>
  <c r="O9" i="1"/>
  <c r="T8" i="1"/>
  <c r="Z8" i="1"/>
  <c r="V8" i="1"/>
  <c r="X8" i="1"/>
  <c r="Y8" i="1"/>
  <c r="W8" i="1"/>
  <c r="J9" i="1"/>
  <c r="M10" i="1"/>
  <c r="R9" i="1"/>
  <c r="A65" i="2" l="1"/>
  <c r="B64" i="2"/>
  <c r="B10" i="2"/>
  <c r="AP8" i="1"/>
  <c r="AO8" i="1"/>
  <c r="AN8" i="1"/>
  <c r="AL8" i="1"/>
  <c r="AK8" i="1"/>
  <c r="AM8" i="1"/>
  <c r="AF13" i="1"/>
  <c r="AI10" i="1"/>
  <c r="AJ9" i="1"/>
  <c r="AE11" i="1"/>
  <c r="AC11" i="1"/>
  <c r="AG14" i="1"/>
  <c r="AH15" i="1"/>
  <c r="AD11" i="1"/>
  <c r="R10" i="1"/>
  <c r="M11" i="1"/>
  <c r="T9" i="1"/>
  <c r="Z9" i="1" s="1"/>
  <c r="O10" i="1"/>
  <c r="N12" i="1"/>
  <c r="S11" i="1"/>
  <c r="J10" i="1"/>
  <c r="X9" i="1"/>
  <c r="Y9" i="1"/>
  <c r="W9" i="1"/>
  <c r="L13" i="1"/>
  <c r="Q12" i="1"/>
  <c r="P9" i="1"/>
  <c r="V9" i="1" s="1"/>
  <c r="K10" i="1"/>
  <c r="B65" i="2" l="1"/>
  <c r="A66" i="2"/>
  <c r="B11" i="2"/>
  <c r="AD12" i="1"/>
  <c r="AG15" i="1"/>
  <c r="AF14" i="1"/>
  <c r="AC12" i="1"/>
  <c r="AP9" i="1"/>
  <c r="AO9" i="1"/>
  <c r="AN9" i="1"/>
  <c r="AL9" i="1"/>
  <c r="AK9" i="1"/>
  <c r="AM9" i="1"/>
  <c r="AH16" i="1"/>
  <c r="AJ10" i="1"/>
  <c r="AI11" i="1"/>
  <c r="AE12" i="1"/>
  <c r="Y10" i="1"/>
  <c r="X10" i="1"/>
  <c r="W10" i="1"/>
  <c r="J11" i="1"/>
  <c r="R11" i="1"/>
  <c r="M12" i="1"/>
  <c r="L14" i="1"/>
  <c r="Q13" i="1"/>
  <c r="N13" i="1"/>
  <c r="S12" i="1"/>
  <c r="K11" i="1"/>
  <c r="P10" i="1"/>
  <c r="V10" i="1" s="1"/>
  <c r="T10" i="1"/>
  <c r="Z10" i="1" s="1"/>
  <c r="O11" i="1"/>
  <c r="B66" i="2" l="1"/>
  <c r="A67" i="2"/>
  <c r="B12" i="2"/>
  <c r="AG16" i="1"/>
  <c r="AH17" i="1"/>
  <c r="AE13" i="1"/>
  <c r="AC13" i="1"/>
  <c r="AJ11" i="1"/>
  <c r="AI12" i="1"/>
  <c r="AF15" i="1"/>
  <c r="AD13" i="1"/>
  <c r="AP10" i="1"/>
  <c r="AO10" i="1"/>
  <c r="AN10" i="1"/>
  <c r="AL10" i="1"/>
  <c r="AK10" i="1"/>
  <c r="AM10" i="1"/>
  <c r="N14" i="1"/>
  <c r="S13" i="1"/>
  <c r="J12" i="1"/>
  <c r="X11" i="1"/>
  <c r="W11" i="1"/>
  <c r="Y11" i="1"/>
  <c r="P11" i="1"/>
  <c r="V11" i="1" s="1"/>
  <c r="K12" i="1"/>
  <c r="L15" i="1"/>
  <c r="Q14" i="1"/>
  <c r="T11" i="1"/>
  <c r="Z11" i="1" s="1"/>
  <c r="O12" i="1"/>
  <c r="R12" i="1"/>
  <c r="M13" i="1"/>
  <c r="B67" i="2" l="1"/>
  <c r="A68" i="2"/>
  <c r="B13" i="2"/>
  <c r="AC14" i="1"/>
  <c r="AF16" i="1"/>
  <c r="AH18" i="1"/>
  <c r="AJ12" i="1"/>
  <c r="AI13" i="1"/>
  <c r="AE14" i="1"/>
  <c r="AD14" i="1"/>
  <c r="AP11" i="1"/>
  <c r="AO11" i="1"/>
  <c r="AN11" i="1"/>
  <c r="AL11" i="1"/>
  <c r="AK11" i="1"/>
  <c r="AM11" i="1"/>
  <c r="AG17" i="1"/>
  <c r="L16" i="1"/>
  <c r="Q15" i="1"/>
  <c r="Y12" i="1"/>
  <c r="X12" i="1"/>
  <c r="W12" i="1"/>
  <c r="J13" i="1"/>
  <c r="R13" i="1"/>
  <c r="M14" i="1"/>
  <c r="T12" i="1"/>
  <c r="Z12" i="1" s="1"/>
  <c r="O13" i="1"/>
  <c r="P12" i="1"/>
  <c r="V12" i="1" s="1"/>
  <c r="K13" i="1"/>
  <c r="N15" i="1"/>
  <c r="S14" i="1"/>
  <c r="A69" i="2" l="1"/>
  <c r="B68" i="2"/>
  <c r="B14" i="2"/>
  <c r="AG18" i="1"/>
  <c r="AD15" i="1"/>
  <c r="AI14" i="1"/>
  <c r="AJ13" i="1"/>
  <c r="AF17" i="1"/>
  <c r="AP12" i="1"/>
  <c r="AO12" i="1"/>
  <c r="AN12" i="1"/>
  <c r="AM12" i="1"/>
  <c r="AK12" i="1"/>
  <c r="AL12" i="1"/>
  <c r="AH19" i="1"/>
  <c r="AE15" i="1"/>
  <c r="AC15" i="1"/>
  <c r="P13" i="1"/>
  <c r="K14" i="1"/>
  <c r="R14" i="1"/>
  <c r="M15" i="1"/>
  <c r="L17" i="1"/>
  <c r="Q16" i="1"/>
  <c r="T13" i="1"/>
  <c r="Z13" i="1" s="1"/>
  <c r="O14" i="1"/>
  <c r="J14" i="1"/>
  <c r="X13" i="1"/>
  <c r="Y13" i="1"/>
  <c r="W13" i="1"/>
  <c r="V13" i="1"/>
  <c r="N16" i="1"/>
  <c r="S15" i="1"/>
  <c r="B69" i="2" l="1"/>
  <c r="A70" i="2"/>
  <c r="B15" i="2"/>
  <c r="AC16" i="1"/>
  <c r="AH20" i="1"/>
  <c r="AF18" i="1"/>
  <c r="AE16" i="1"/>
  <c r="AP13" i="1"/>
  <c r="AO13" i="1"/>
  <c r="AN13" i="1"/>
  <c r="AL13" i="1"/>
  <c r="AK13" i="1"/>
  <c r="AM13" i="1"/>
  <c r="AD16" i="1"/>
  <c r="AI15" i="1"/>
  <c r="AJ14" i="1"/>
  <c r="AG19" i="1"/>
  <c r="O15" i="1"/>
  <c r="T14" i="1"/>
  <c r="Z14" i="1" s="1"/>
  <c r="M16" i="1"/>
  <c r="R15" i="1"/>
  <c r="S16" i="1"/>
  <c r="N17" i="1"/>
  <c r="P14" i="1"/>
  <c r="V14" i="1" s="1"/>
  <c r="K15" i="1"/>
  <c r="J15" i="1"/>
  <c r="W14" i="1"/>
  <c r="X14" i="1"/>
  <c r="Y14" i="1"/>
  <c r="Q17" i="1"/>
  <c r="L18" i="1"/>
  <c r="B70" i="2" l="1"/>
  <c r="A71" i="2"/>
  <c r="B16" i="2"/>
  <c r="AG20" i="1"/>
  <c r="AD17" i="1"/>
  <c r="AE17" i="1"/>
  <c r="AH21" i="1"/>
  <c r="AP14" i="1"/>
  <c r="AO14" i="1"/>
  <c r="AN14" i="1"/>
  <c r="AM14" i="1"/>
  <c r="AL14" i="1"/>
  <c r="AK14" i="1"/>
  <c r="AJ15" i="1"/>
  <c r="AI16" i="1"/>
  <c r="AF19" i="1"/>
  <c r="AC17" i="1"/>
  <c r="J16" i="1"/>
  <c r="X15" i="1"/>
  <c r="Y15" i="1"/>
  <c r="W15" i="1"/>
  <c r="R16" i="1"/>
  <c r="M17" i="1"/>
  <c r="N18" i="1"/>
  <c r="S17" i="1"/>
  <c r="T15" i="1"/>
  <c r="Z15" i="1" s="1"/>
  <c r="O16" i="1"/>
  <c r="L19" i="1"/>
  <c r="Q18" i="1"/>
  <c r="P15" i="1"/>
  <c r="V15" i="1" s="1"/>
  <c r="K16" i="1"/>
  <c r="B71" i="2" l="1"/>
  <c r="A72" i="2"/>
  <c r="B17" i="2"/>
  <c r="AC18" i="1"/>
  <c r="AJ16" i="1"/>
  <c r="AI17" i="1"/>
  <c r="AH22" i="1"/>
  <c r="AP15" i="1"/>
  <c r="AO15" i="1"/>
  <c r="AN15" i="1"/>
  <c r="AL15" i="1"/>
  <c r="AK15" i="1"/>
  <c r="AM15" i="1"/>
  <c r="AD18" i="1"/>
  <c r="AG21" i="1"/>
  <c r="AF20" i="1"/>
  <c r="AE18" i="1"/>
  <c r="Q19" i="1"/>
  <c r="L20" i="1"/>
  <c r="S18" i="1"/>
  <c r="N19" i="1"/>
  <c r="K17" i="1"/>
  <c r="P16" i="1"/>
  <c r="V16" i="1" s="1"/>
  <c r="O17" i="1"/>
  <c r="T16" i="1"/>
  <c r="M18" i="1"/>
  <c r="R17" i="1"/>
  <c r="Z16" i="1"/>
  <c r="J17" i="1"/>
  <c r="X16" i="1"/>
  <c r="W16" i="1"/>
  <c r="Y16" i="1"/>
  <c r="B72" i="2" l="1"/>
  <c r="A73" i="2"/>
  <c r="B18" i="2"/>
  <c r="AG22" i="1"/>
  <c r="AI18" i="1"/>
  <c r="AJ17" i="1"/>
  <c r="AE19" i="1"/>
  <c r="AP16" i="1"/>
  <c r="AO16" i="1"/>
  <c r="AN16" i="1"/>
  <c r="AM16" i="1"/>
  <c r="AK16" i="1"/>
  <c r="AL16" i="1"/>
  <c r="AF21" i="1"/>
  <c r="AD19" i="1"/>
  <c r="AH23" i="1"/>
  <c r="AC19" i="1"/>
  <c r="T17" i="1"/>
  <c r="Z17" i="1" s="1"/>
  <c r="O18" i="1"/>
  <c r="L21" i="1"/>
  <c r="Q20" i="1"/>
  <c r="J18" i="1"/>
  <c r="X17" i="1"/>
  <c r="V17" i="1"/>
  <c r="Y17" i="1"/>
  <c r="W17" i="1"/>
  <c r="R18" i="1"/>
  <c r="M19" i="1"/>
  <c r="P17" i="1"/>
  <c r="K18" i="1"/>
  <c r="N20" i="1"/>
  <c r="S19" i="1"/>
  <c r="B73" i="2" l="1"/>
  <c r="A74" i="2"/>
  <c r="B74" i="2" s="1"/>
  <c r="B19" i="2"/>
  <c r="AD20" i="1"/>
  <c r="AP17" i="1"/>
  <c r="AO17" i="1"/>
  <c r="AN17" i="1"/>
  <c r="AL17" i="1"/>
  <c r="AK17" i="1"/>
  <c r="AM17" i="1"/>
  <c r="AI19" i="1"/>
  <c r="AJ18" i="1"/>
  <c r="AC20" i="1"/>
  <c r="AE20" i="1"/>
  <c r="AH24" i="1"/>
  <c r="AF22" i="1"/>
  <c r="AG23" i="1"/>
  <c r="N21" i="1"/>
  <c r="S20" i="1"/>
  <c r="L22" i="1"/>
  <c r="Q21" i="1"/>
  <c r="K19" i="1"/>
  <c r="P18" i="1"/>
  <c r="T18" i="1"/>
  <c r="Z18" i="1" s="1"/>
  <c r="O19" i="1"/>
  <c r="V18" i="1"/>
  <c r="X18" i="1"/>
  <c r="Y18" i="1"/>
  <c r="J19" i="1"/>
  <c r="W18" i="1"/>
  <c r="R19" i="1"/>
  <c r="M20" i="1"/>
  <c r="B20" i="2" l="1"/>
  <c r="AC21" i="1"/>
  <c r="AH25" i="1"/>
  <c r="AP18" i="1"/>
  <c r="AO18" i="1"/>
  <c r="AN18" i="1"/>
  <c r="AM18" i="1"/>
  <c r="AL18" i="1"/>
  <c r="AK18" i="1"/>
  <c r="AG24" i="1"/>
  <c r="AF23" i="1"/>
  <c r="AE21" i="1"/>
  <c r="AJ19" i="1"/>
  <c r="AI20" i="1"/>
  <c r="AD21" i="1"/>
  <c r="R20" i="1"/>
  <c r="M21" i="1"/>
  <c r="T19" i="1"/>
  <c r="O20" i="1"/>
  <c r="L23" i="1"/>
  <c r="Q22" i="1"/>
  <c r="J20" i="1"/>
  <c r="X19" i="1"/>
  <c r="W19" i="1"/>
  <c r="V19" i="1"/>
  <c r="Z19" i="1"/>
  <c r="Y19" i="1"/>
  <c r="P19" i="1"/>
  <c r="K20" i="1"/>
  <c r="N22" i="1"/>
  <c r="S21" i="1"/>
  <c r="B21" i="2" l="1"/>
  <c r="AD22" i="1"/>
  <c r="AG25" i="1"/>
  <c r="AH26" i="1"/>
  <c r="AE22" i="1"/>
  <c r="AI21" i="1"/>
  <c r="AJ20" i="1"/>
  <c r="AF24" i="1"/>
  <c r="AP19" i="1"/>
  <c r="AO19" i="1"/>
  <c r="AN19" i="1"/>
  <c r="AL19" i="1"/>
  <c r="AM19" i="1"/>
  <c r="AK19" i="1"/>
  <c r="AC22" i="1"/>
  <c r="N23" i="1"/>
  <c r="S22" i="1"/>
  <c r="Y20" i="1"/>
  <c r="X20" i="1"/>
  <c r="W20" i="1"/>
  <c r="J21" i="1"/>
  <c r="P20" i="1"/>
  <c r="V20" i="1" s="1"/>
  <c r="K21" i="1"/>
  <c r="R21" i="1"/>
  <c r="M22" i="1"/>
  <c r="L24" i="1"/>
  <c r="Q23" i="1"/>
  <c r="T20" i="1"/>
  <c r="Z20" i="1" s="1"/>
  <c r="O21" i="1"/>
  <c r="B22" i="2" l="1"/>
  <c r="AC23" i="1"/>
  <c r="AE23" i="1"/>
  <c r="AF25" i="1"/>
  <c r="AG26" i="1"/>
  <c r="AP20" i="1"/>
  <c r="AO20" i="1"/>
  <c r="AN20" i="1"/>
  <c r="AK20" i="1"/>
  <c r="AL20" i="1"/>
  <c r="AM20" i="1"/>
  <c r="AI22" i="1"/>
  <c r="AJ21" i="1"/>
  <c r="AH27" i="1"/>
  <c r="AD23" i="1"/>
  <c r="P21" i="1"/>
  <c r="K22" i="1"/>
  <c r="L25" i="1"/>
  <c r="Q24" i="1"/>
  <c r="N24" i="1"/>
  <c r="S23" i="1"/>
  <c r="T21" i="1"/>
  <c r="O22" i="1"/>
  <c r="R22" i="1"/>
  <c r="M23" i="1"/>
  <c r="J22" i="1"/>
  <c r="X21" i="1"/>
  <c r="Y21" i="1"/>
  <c r="W21" i="1"/>
  <c r="Z21" i="1"/>
  <c r="V21" i="1"/>
  <c r="B23" i="2" l="1"/>
  <c r="AD24" i="1"/>
  <c r="AP21" i="1"/>
  <c r="AO21" i="1"/>
  <c r="AN21" i="1"/>
  <c r="AL21" i="1"/>
  <c r="AM21" i="1"/>
  <c r="AK21" i="1"/>
  <c r="AG27" i="1"/>
  <c r="AE24" i="1"/>
  <c r="AH28" i="1"/>
  <c r="AF26" i="1"/>
  <c r="AJ22" i="1"/>
  <c r="AI23" i="1"/>
  <c r="AC24" i="1"/>
  <c r="O23" i="1"/>
  <c r="T22" i="1"/>
  <c r="Z22" i="1"/>
  <c r="J23" i="1"/>
  <c r="W22" i="1"/>
  <c r="Y22" i="1"/>
  <c r="X22" i="1"/>
  <c r="Q25" i="1"/>
  <c r="L26" i="1"/>
  <c r="M24" i="1"/>
  <c r="R23" i="1"/>
  <c r="P22" i="1"/>
  <c r="V22" i="1" s="1"/>
  <c r="K23" i="1"/>
  <c r="S24" i="1"/>
  <c r="N25" i="1"/>
  <c r="B24" i="2" l="1"/>
  <c r="AE25" i="1"/>
  <c r="AF27" i="1"/>
  <c r="AC25" i="1"/>
  <c r="AI24" i="1"/>
  <c r="AJ23" i="1"/>
  <c r="AP22" i="1"/>
  <c r="AO22" i="1"/>
  <c r="AN22" i="1"/>
  <c r="AK22" i="1"/>
  <c r="AL22" i="1"/>
  <c r="AM22" i="1"/>
  <c r="AH29" i="1"/>
  <c r="AG28" i="1"/>
  <c r="AD25" i="1"/>
  <c r="R24" i="1"/>
  <c r="M25" i="1"/>
  <c r="P23" i="1"/>
  <c r="V23" i="1" s="1"/>
  <c r="K24" i="1"/>
  <c r="L27" i="1"/>
  <c r="Q26" i="1"/>
  <c r="J24" i="1"/>
  <c r="X23" i="1"/>
  <c r="Y23" i="1"/>
  <c r="W23" i="1"/>
  <c r="T23" i="1"/>
  <c r="Z23" i="1" s="1"/>
  <c r="O24" i="1"/>
  <c r="N26" i="1"/>
  <c r="S25" i="1"/>
  <c r="B25" i="2" l="1"/>
  <c r="AH30" i="1"/>
  <c r="AP23" i="1"/>
  <c r="AO23" i="1"/>
  <c r="AN23" i="1"/>
  <c r="AK23" i="1"/>
  <c r="AL23" i="1"/>
  <c r="AM23" i="1"/>
  <c r="AF28" i="1"/>
  <c r="AI25" i="1"/>
  <c r="AJ24" i="1"/>
  <c r="AD26" i="1"/>
  <c r="AG29" i="1"/>
  <c r="AC26" i="1"/>
  <c r="AE26" i="1"/>
  <c r="S26" i="1"/>
  <c r="N27" i="1"/>
  <c r="J25" i="1"/>
  <c r="X24" i="1"/>
  <c r="W24" i="1"/>
  <c r="Y24" i="1"/>
  <c r="O25" i="1"/>
  <c r="T24" i="1"/>
  <c r="Z24" i="1" s="1"/>
  <c r="M26" i="1"/>
  <c r="R25" i="1"/>
  <c r="Q27" i="1"/>
  <c r="L28" i="1"/>
  <c r="K25" i="1"/>
  <c r="P24" i="1"/>
  <c r="V24" i="1" s="1"/>
  <c r="B26" i="2" l="1"/>
  <c r="AP24" i="1"/>
  <c r="AO24" i="1"/>
  <c r="AN24" i="1"/>
  <c r="AM24" i="1"/>
  <c r="AK24" i="1"/>
  <c r="AL24" i="1"/>
  <c r="AJ25" i="1"/>
  <c r="AI26" i="1"/>
  <c r="AG30" i="1"/>
  <c r="AE27" i="1"/>
  <c r="AC27" i="1"/>
  <c r="AD27" i="1"/>
  <c r="AF29" i="1"/>
  <c r="AH31" i="1"/>
  <c r="R26" i="1"/>
  <c r="M27" i="1"/>
  <c r="L29" i="1"/>
  <c r="Q28" i="1"/>
  <c r="N28" i="1"/>
  <c r="S27" i="1"/>
  <c r="P25" i="1"/>
  <c r="V25" i="1" s="1"/>
  <c r="K26" i="1"/>
  <c r="T25" i="1"/>
  <c r="O26" i="1"/>
  <c r="J26" i="1"/>
  <c r="X25" i="1"/>
  <c r="Z25" i="1"/>
  <c r="Y25" i="1"/>
  <c r="W25" i="1"/>
  <c r="B27" i="2" l="1"/>
  <c r="AH32" i="1"/>
  <c r="AJ26" i="1"/>
  <c r="AI27" i="1"/>
  <c r="AD28" i="1"/>
  <c r="AE28" i="1"/>
  <c r="AP25" i="1"/>
  <c r="AO25" i="1"/>
  <c r="AN25" i="1"/>
  <c r="AK25" i="1"/>
  <c r="AM25" i="1"/>
  <c r="AL25" i="1"/>
  <c r="AF30" i="1"/>
  <c r="AG31" i="1"/>
  <c r="AC28" i="1"/>
  <c r="V26" i="1"/>
  <c r="X26" i="1"/>
  <c r="Y26" i="1"/>
  <c r="W26" i="1"/>
  <c r="J27" i="1"/>
  <c r="Q29" i="1"/>
  <c r="L30" i="1"/>
  <c r="T26" i="1"/>
  <c r="Z26" i="1" s="1"/>
  <c r="O27" i="1"/>
  <c r="R27" i="1"/>
  <c r="M28" i="1"/>
  <c r="N29" i="1"/>
  <c r="S28" i="1"/>
  <c r="K27" i="1"/>
  <c r="P26" i="1"/>
  <c r="B28" i="2" l="1"/>
  <c r="AC29" i="1"/>
  <c r="AE29" i="1"/>
  <c r="AJ27" i="1"/>
  <c r="AI28" i="1"/>
  <c r="AP26" i="1"/>
  <c r="AO26" i="1"/>
  <c r="AN26" i="1"/>
  <c r="AK26" i="1"/>
  <c r="AM26" i="1"/>
  <c r="AL26" i="1"/>
  <c r="AF31" i="1"/>
  <c r="AG32" i="1"/>
  <c r="AD29" i="1"/>
  <c r="AH33" i="1"/>
  <c r="P27" i="1"/>
  <c r="V27" i="1" s="1"/>
  <c r="K28" i="1"/>
  <c r="T27" i="1"/>
  <c r="O28" i="1"/>
  <c r="J28" i="1"/>
  <c r="X27" i="1"/>
  <c r="W27" i="1"/>
  <c r="Z27" i="1"/>
  <c r="Y27" i="1"/>
  <c r="S29" i="1"/>
  <c r="N30" i="1"/>
  <c r="R28" i="1"/>
  <c r="M29" i="1"/>
  <c r="Q30" i="1"/>
  <c r="L31" i="1"/>
  <c r="B29" i="2" l="1"/>
  <c r="AH34" i="1"/>
  <c r="AE30" i="1"/>
  <c r="AI29" i="1"/>
  <c r="AJ28" i="1"/>
  <c r="AG33" i="1"/>
  <c r="AD30" i="1"/>
  <c r="AF32" i="1"/>
  <c r="AP27" i="1"/>
  <c r="AO27" i="1"/>
  <c r="AN27" i="1"/>
  <c r="AL27" i="1"/>
  <c r="AM27" i="1"/>
  <c r="AK27" i="1"/>
  <c r="AC30" i="1"/>
  <c r="V28" i="1"/>
  <c r="Y28" i="1"/>
  <c r="J29" i="1"/>
  <c r="X28" i="1"/>
  <c r="W28" i="1"/>
  <c r="Q31" i="1"/>
  <c r="L32" i="1"/>
  <c r="N31" i="1"/>
  <c r="S30" i="1"/>
  <c r="T28" i="1"/>
  <c r="Z28" i="1" s="1"/>
  <c r="O29" i="1"/>
  <c r="R29" i="1"/>
  <c r="M30" i="1"/>
  <c r="K29" i="1"/>
  <c r="P28" i="1"/>
  <c r="B30" i="2" l="1"/>
  <c r="AE31" i="1"/>
  <c r="AC31" i="1"/>
  <c r="AF33" i="1"/>
  <c r="AG34" i="1"/>
  <c r="AP28" i="1"/>
  <c r="AO28" i="1"/>
  <c r="AN28" i="1"/>
  <c r="AL28" i="1"/>
  <c r="AK28" i="1"/>
  <c r="AM28" i="1"/>
  <c r="AH35" i="1"/>
  <c r="AD31" i="1"/>
  <c r="AI30" i="1"/>
  <c r="AJ29" i="1"/>
  <c r="K30" i="1"/>
  <c r="P29" i="1"/>
  <c r="R30" i="1"/>
  <c r="M31" i="1"/>
  <c r="N32" i="1"/>
  <c r="S31" i="1"/>
  <c r="O30" i="1"/>
  <c r="T29" i="1"/>
  <c r="L33" i="1"/>
  <c r="Q32" i="1"/>
  <c r="Y29" i="1"/>
  <c r="J30" i="1"/>
  <c r="W29" i="1"/>
  <c r="Z29" i="1"/>
  <c r="X29" i="1"/>
  <c r="B31" i="2" l="1"/>
  <c r="AP29" i="1"/>
  <c r="AO29" i="1"/>
  <c r="AN29" i="1"/>
  <c r="AL29" i="1"/>
  <c r="AM29" i="1"/>
  <c r="AK29" i="1"/>
  <c r="AG35" i="1"/>
  <c r="AC32" i="1"/>
  <c r="AH36" i="1"/>
  <c r="AD32" i="1"/>
  <c r="AJ30" i="1"/>
  <c r="AI31" i="1"/>
  <c r="AF34" i="1"/>
  <c r="AE32" i="1"/>
  <c r="O31" i="1"/>
  <c r="T30" i="1"/>
  <c r="Z30" i="1" s="1"/>
  <c r="L34" i="1"/>
  <c r="Q33" i="1"/>
  <c r="S32" i="1"/>
  <c r="N33" i="1"/>
  <c r="K31" i="1"/>
  <c r="P30" i="1"/>
  <c r="J31" i="1"/>
  <c r="X30" i="1"/>
  <c r="Y30" i="1"/>
  <c r="W30" i="1"/>
  <c r="M32" i="1"/>
  <c r="R31" i="1"/>
  <c r="B32" i="2" l="1"/>
  <c r="AI32" i="1"/>
  <c r="AJ31" i="1"/>
  <c r="AE33" i="1"/>
  <c r="AP30" i="1"/>
  <c r="AO30" i="1"/>
  <c r="AN30" i="1"/>
  <c r="AL30" i="1"/>
  <c r="AM30" i="1"/>
  <c r="AK30" i="1"/>
  <c r="AH37" i="1"/>
  <c r="AG36" i="1"/>
  <c r="AC33" i="1"/>
  <c r="AF35" i="1"/>
  <c r="AD33" i="1"/>
  <c r="K32" i="1"/>
  <c r="P31" i="1"/>
  <c r="Q34" i="1"/>
  <c r="L35" i="1"/>
  <c r="M33" i="1"/>
  <c r="R32" i="1"/>
  <c r="S33" i="1"/>
  <c r="N34" i="1"/>
  <c r="W31" i="1"/>
  <c r="J32" i="1"/>
  <c r="Z31" i="1"/>
  <c r="X31" i="1"/>
  <c r="Y31" i="1"/>
  <c r="T31" i="1"/>
  <c r="O32" i="1"/>
  <c r="B33" i="2" l="1"/>
  <c r="AD34" i="1"/>
  <c r="AH38" i="1"/>
  <c r="AC34" i="1"/>
  <c r="AE34" i="1"/>
  <c r="AF36" i="1"/>
  <c r="AG37" i="1"/>
  <c r="AP31" i="1"/>
  <c r="AO31" i="1"/>
  <c r="AN31" i="1"/>
  <c r="AK31" i="1"/>
  <c r="AL31" i="1"/>
  <c r="AM31" i="1"/>
  <c r="AI33" i="1"/>
  <c r="AJ32" i="1"/>
  <c r="O33" i="1"/>
  <c r="T32" i="1"/>
  <c r="Z32" i="1"/>
  <c r="Y32" i="1"/>
  <c r="J33" i="1"/>
  <c r="W32" i="1"/>
  <c r="X32" i="1"/>
  <c r="R33" i="1"/>
  <c r="M34" i="1"/>
  <c r="P32" i="1"/>
  <c r="K33" i="1"/>
  <c r="N35" i="1"/>
  <c r="S34" i="1"/>
  <c r="L36" i="1"/>
  <c r="Q35" i="1"/>
  <c r="B34" i="2" l="1"/>
  <c r="AP32" i="1"/>
  <c r="AO32" i="1"/>
  <c r="AN32" i="1"/>
  <c r="AL32" i="1"/>
  <c r="AM32" i="1"/>
  <c r="AK32" i="1"/>
  <c r="AG38" i="1"/>
  <c r="AE35" i="1"/>
  <c r="AH39" i="1"/>
  <c r="AI34" i="1"/>
  <c r="AJ33" i="1"/>
  <c r="AF37" i="1"/>
  <c r="AD35" i="1"/>
  <c r="AC35" i="1"/>
  <c r="K34" i="1"/>
  <c r="P33" i="1"/>
  <c r="L37" i="1"/>
  <c r="Q36" i="1"/>
  <c r="M35" i="1"/>
  <c r="R34" i="1"/>
  <c r="Y33" i="1"/>
  <c r="X33" i="1"/>
  <c r="J34" i="1"/>
  <c r="W33" i="1"/>
  <c r="O34" i="1"/>
  <c r="T33" i="1"/>
  <c r="Z33" i="1" s="1"/>
  <c r="S35" i="1"/>
  <c r="N36" i="1"/>
  <c r="B35" i="2" l="1"/>
  <c r="AG39" i="1"/>
  <c r="AH40" i="1"/>
  <c r="AF38" i="1"/>
  <c r="AP33" i="1"/>
  <c r="AO33" i="1"/>
  <c r="AN33" i="1"/>
  <c r="AL33" i="1"/>
  <c r="AK33" i="1"/>
  <c r="AM33" i="1"/>
  <c r="AE36" i="1"/>
  <c r="AC36" i="1"/>
  <c r="AD36" i="1"/>
  <c r="AJ34" i="1"/>
  <c r="AI35" i="1"/>
  <c r="N37" i="1"/>
  <c r="S36" i="1"/>
  <c r="Q37" i="1"/>
  <c r="L38" i="1"/>
  <c r="J35" i="1"/>
  <c r="X34" i="1"/>
  <c r="W34" i="1"/>
  <c r="Y34" i="1"/>
  <c r="M36" i="1"/>
  <c r="R35" i="1"/>
  <c r="K35" i="1"/>
  <c r="P34" i="1"/>
  <c r="T34" i="1"/>
  <c r="Z34" i="1" s="1"/>
  <c r="O35" i="1"/>
  <c r="B36" i="2" l="1"/>
  <c r="AJ35" i="1"/>
  <c r="AI36" i="1"/>
  <c r="AC37" i="1"/>
  <c r="AH41" i="1"/>
  <c r="AP34" i="1"/>
  <c r="AO34" i="1"/>
  <c r="AN34" i="1"/>
  <c r="AM34" i="1"/>
  <c r="AL34" i="1"/>
  <c r="AK34" i="1"/>
  <c r="AE37" i="1"/>
  <c r="AD37" i="1"/>
  <c r="AF39" i="1"/>
  <c r="AG40" i="1"/>
  <c r="O36" i="1"/>
  <c r="T35" i="1"/>
  <c r="Z35" i="1" s="1"/>
  <c r="R36" i="1"/>
  <c r="M37" i="1"/>
  <c r="W35" i="1"/>
  <c r="J36" i="1"/>
  <c r="Y35" i="1"/>
  <c r="X35" i="1"/>
  <c r="S37" i="1"/>
  <c r="N38" i="1"/>
  <c r="P35" i="1"/>
  <c r="K36" i="1"/>
  <c r="L39" i="1"/>
  <c r="Q38" i="1"/>
  <c r="B37" i="2" l="1"/>
  <c r="AD38" i="1"/>
  <c r="AC38" i="1"/>
  <c r="AH42" i="1"/>
  <c r="AI37" i="1"/>
  <c r="AJ36" i="1"/>
  <c r="AG41" i="1"/>
  <c r="AF40" i="1"/>
  <c r="AE38" i="1"/>
  <c r="AP35" i="1"/>
  <c r="AO35" i="1"/>
  <c r="AN35" i="1"/>
  <c r="AM35" i="1"/>
  <c r="AL35" i="1"/>
  <c r="AK35" i="1"/>
  <c r="N39" i="1"/>
  <c r="S38" i="1"/>
  <c r="L40" i="1"/>
  <c r="Q39" i="1"/>
  <c r="Z36" i="1"/>
  <c r="X36" i="1"/>
  <c r="J37" i="1"/>
  <c r="W36" i="1"/>
  <c r="Y36" i="1"/>
  <c r="K37" i="1"/>
  <c r="P36" i="1"/>
  <c r="T36" i="1"/>
  <c r="O37" i="1"/>
  <c r="M38" i="1"/>
  <c r="R37" i="1"/>
  <c r="B38" i="2" l="1"/>
  <c r="AF41" i="1"/>
  <c r="AP36" i="1"/>
  <c r="AO36" i="1"/>
  <c r="AN36" i="1"/>
  <c r="AM36" i="1"/>
  <c r="AK36" i="1"/>
  <c r="AL36" i="1"/>
  <c r="AI38" i="1"/>
  <c r="AJ37" i="1"/>
  <c r="AC39" i="1"/>
  <c r="AE39" i="1"/>
  <c r="AG42" i="1"/>
  <c r="AH43" i="1"/>
  <c r="AD39" i="1"/>
  <c r="Y37" i="1"/>
  <c r="Z37" i="1"/>
  <c r="J38" i="1"/>
  <c r="W37" i="1"/>
  <c r="X37" i="1"/>
  <c r="L41" i="1"/>
  <c r="Q40" i="1"/>
  <c r="R38" i="1"/>
  <c r="M39" i="1"/>
  <c r="K38" i="1"/>
  <c r="P37" i="1"/>
  <c r="O38" i="1"/>
  <c r="T37" i="1"/>
  <c r="N40" i="1"/>
  <c r="S39" i="1"/>
  <c r="B39" i="2" l="1"/>
  <c r="AD40" i="1"/>
  <c r="AC40" i="1"/>
  <c r="AG43" i="1"/>
  <c r="AE40" i="1"/>
  <c r="AP37" i="1"/>
  <c r="AO37" i="1"/>
  <c r="AN37" i="1"/>
  <c r="AL37" i="1"/>
  <c r="AM37" i="1"/>
  <c r="AK37" i="1"/>
  <c r="AH44" i="1"/>
  <c r="AJ38" i="1"/>
  <c r="AI39" i="1"/>
  <c r="AF42" i="1"/>
  <c r="N41" i="1"/>
  <c r="S40" i="1"/>
  <c r="P38" i="1"/>
  <c r="K39" i="1"/>
  <c r="O39" i="1"/>
  <c r="T38" i="1"/>
  <c r="J39" i="1"/>
  <c r="X38" i="1"/>
  <c r="Y38" i="1"/>
  <c r="Z38" i="1"/>
  <c r="W38" i="1"/>
  <c r="L42" i="1"/>
  <c r="Q41" i="1"/>
  <c r="M40" i="1"/>
  <c r="R39" i="1"/>
  <c r="B40" i="2" l="1"/>
  <c r="AC41" i="1"/>
  <c r="AH45" i="1"/>
  <c r="AE41" i="1"/>
  <c r="AF43" i="1"/>
  <c r="AJ39" i="1"/>
  <c r="AI40" i="1"/>
  <c r="AP38" i="1"/>
  <c r="AO38" i="1"/>
  <c r="AN38" i="1"/>
  <c r="AM38" i="1"/>
  <c r="AK38" i="1"/>
  <c r="AL38" i="1"/>
  <c r="AG44" i="1"/>
  <c r="AD41" i="1"/>
  <c r="W39" i="1"/>
  <c r="X39" i="1"/>
  <c r="Z39" i="1"/>
  <c r="Y39" i="1"/>
  <c r="J40" i="1"/>
  <c r="M41" i="1"/>
  <c r="R40" i="1"/>
  <c r="T39" i="1"/>
  <c r="O40" i="1"/>
  <c r="N42" i="1"/>
  <c r="S41" i="1"/>
  <c r="L43" i="1"/>
  <c r="Q42" i="1"/>
  <c r="K40" i="1"/>
  <c r="P39" i="1"/>
  <c r="B41" i="2" l="1"/>
  <c r="AD42" i="1"/>
  <c r="AF44" i="1"/>
  <c r="AH46" i="1"/>
  <c r="AG45" i="1"/>
  <c r="AI41" i="1"/>
  <c r="AJ40" i="1"/>
  <c r="AC42" i="1"/>
  <c r="AP39" i="1"/>
  <c r="AO39" i="1"/>
  <c r="AN39" i="1"/>
  <c r="AL39" i="1"/>
  <c r="AK39" i="1"/>
  <c r="AM39" i="1"/>
  <c r="AE42" i="1"/>
  <c r="P40" i="1"/>
  <c r="K41" i="1"/>
  <c r="N43" i="1"/>
  <c r="S42" i="1"/>
  <c r="M42" i="1"/>
  <c r="R41" i="1"/>
  <c r="O41" i="1"/>
  <c r="T40" i="1"/>
  <c r="Z40" i="1"/>
  <c r="J41" i="1"/>
  <c r="W40" i="1"/>
  <c r="Y40" i="1"/>
  <c r="X40" i="1"/>
  <c r="L44" i="1"/>
  <c r="Q43" i="1"/>
  <c r="B42" i="2" l="1"/>
  <c r="AE43" i="1"/>
  <c r="AC43" i="1"/>
  <c r="AG46" i="1"/>
  <c r="AF45" i="1"/>
  <c r="AP40" i="1"/>
  <c r="AO40" i="1"/>
  <c r="AN40" i="1"/>
  <c r="AK40" i="1"/>
  <c r="AM40" i="1"/>
  <c r="AL40" i="1"/>
  <c r="AH47" i="1"/>
  <c r="AD43" i="1"/>
  <c r="AI42" i="1"/>
  <c r="AJ41" i="1"/>
  <c r="O42" i="1"/>
  <c r="T41" i="1"/>
  <c r="Z41" i="1" s="1"/>
  <c r="S43" i="1"/>
  <c r="N44" i="1"/>
  <c r="Q44" i="1"/>
  <c r="L45" i="1"/>
  <c r="Y41" i="1"/>
  <c r="X41" i="1"/>
  <c r="J42" i="1"/>
  <c r="W41" i="1"/>
  <c r="K42" i="1"/>
  <c r="P41" i="1"/>
  <c r="M43" i="1"/>
  <c r="R42" i="1"/>
  <c r="B43" i="2" l="1"/>
  <c r="AJ42" i="1"/>
  <c r="AI43" i="1"/>
  <c r="AH48" i="1"/>
  <c r="AF46" i="1"/>
  <c r="AC44" i="1"/>
  <c r="AP41" i="1"/>
  <c r="AO41" i="1"/>
  <c r="AN41" i="1"/>
  <c r="AL41" i="1"/>
  <c r="AM41" i="1"/>
  <c r="AK41" i="1"/>
  <c r="AG47" i="1"/>
  <c r="AE44" i="1"/>
  <c r="AD44" i="1"/>
  <c r="R43" i="1"/>
  <c r="M44" i="1"/>
  <c r="J43" i="1"/>
  <c r="X42" i="1"/>
  <c r="Y42" i="1"/>
  <c r="W42" i="1"/>
  <c r="Q45" i="1"/>
  <c r="L46" i="1"/>
  <c r="T42" i="1"/>
  <c r="Z42" i="1" s="1"/>
  <c r="O43" i="1"/>
  <c r="K43" i="1"/>
  <c r="P42" i="1"/>
  <c r="N45" i="1"/>
  <c r="S44" i="1"/>
  <c r="B44" i="2" l="1"/>
  <c r="AC45" i="1"/>
  <c r="AD45" i="1"/>
  <c r="AH49" i="1"/>
  <c r="AE45" i="1"/>
  <c r="AJ43" i="1"/>
  <c r="AI44" i="1"/>
  <c r="AG48" i="1"/>
  <c r="AF47" i="1"/>
  <c r="AP42" i="1"/>
  <c r="AO42" i="1"/>
  <c r="AN42" i="1"/>
  <c r="AM42" i="1"/>
  <c r="AL42" i="1"/>
  <c r="AK42" i="1"/>
  <c r="O44" i="1"/>
  <c r="T43" i="1"/>
  <c r="Z43" i="1" s="1"/>
  <c r="Y43" i="1"/>
  <c r="X43" i="1"/>
  <c r="W43" i="1"/>
  <c r="J44" i="1"/>
  <c r="S45" i="1"/>
  <c r="N46" i="1"/>
  <c r="M45" i="1"/>
  <c r="R44" i="1"/>
  <c r="L47" i="1"/>
  <c r="Q46" i="1"/>
  <c r="K44" i="1"/>
  <c r="P43" i="1"/>
  <c r="B45" i="2" l="1"/>
  <c r="AG49" i="1"/>
  <c r="AD46" i="1"/>
  <c r="AE46" i="1"/>
  <c r="AF48" i="1"/>
  <c r="AI45" i="1"/>
  <c r="AJ44" i="1"/>
  <c r="AH50" i="1"/>
  <c r="AC46" i="1"/>
  <c r="AP43" i="1"/>
  <c r="AO43" i="1"/>
  <c r="AN43" i="1"/>
  <c r="AM43" i="1"/>
  <c r="AK43" i="1"/>
  <c r="AL43" i="1"/>
  <c r="J45" i="1"/>
  <c r="X44" i="1"/>
  <c r="W44" i="1"/>
  <c r="Y44" i="1"/>
  <c r="Z44" i="1"/>
  <c r="K45" i="1"/>
  <c r="P44" i="1"/>
  <c r="M46" i="1"/>
  <c r="R45" i="1"/>
  <c r="N47" i="1"/>
  <c r="S46" i="1"/>
  <c r="T44" i="1"/>
  <c r="O45" i="1"/>
  <c r="L48" i="1"/>
  <c r="Q47" i="1"/>
  <c r="B46" i="2" l="1"/>
  <c r="AH51" i="1"/>
  <c r="AF49" i="1"/>
  <c r="AD47" i="1"/>
  <c r="AP44" i="1"/>
  <c r="AO44" i="1"/>
  <c r="AN44" i="1"/>
  <c r="AK44" i="1"/>
  <c r="AL44" i="1"/>
  <c r="AM44" i="1"/>
  <c r="AE47" i="1"/>
  <c r="AG50" i="1"/>
  <c r="AC47" i="1"/>
  <c r="AI46" i="1"/>
  <c r="AJ45" i="1"/>
  <c r="L49" i="1"/>
  <c r="Q48" i="1"/>
  <c r="S47" i="1"/>
  <c r="N48" i="1"/>
  <c r="P45" i="1"/>
  <c r="K46" i="1"/>
  <c r="O46" i="1"/>
  <c r="T45" i="1"/>
  <c r="W45" i="1"/>
  <c r="J46" i="1"/>
  <c r="Z45" i="1"/>
  <c r="Y45" i="1"/>
  <c r="X45" i="1"/>
  <c r="R46" i="1"/>
  <c r="M47" i="1"/>
  <c r="B47" i="2" l="1"/>
  <c r="AP45" i="1"/>
  <c r="AO45" i="1"/>
  <c r="AN45" i="1"/>
  <c r="AM45" i="1"/>
  <c r="AK45" i="1"/>
  <c r="AL45" i="1"/>
  <c r="AJ46" i="1"/>
  <c r="AI47" i="1"/>
  <c r="AF50" i="1"/>
  <c r="AE48" i="1"/>
  <c r="AG51" i="1"/>
  <c r="AC48" i="1"/>
  <c r="AD48" i="1"/>
  <c r="M48" i="1"/>
  <c r="R47" i="1"/>
  <c r="T46" i="1"/>
  <c r="Z46" i="1" s="1"/>
  <c r="O47" i="1"/>
  <c r="Y46" i="1"/>
  <c r="X46" i="1"/>
  <c r="W46" i="1"/>
  <c r="J47" i="1"/>
  <c r="P46" i="1"/>
  <c r="K47" i="1"/>
  <c r="Q49" i="1"/>
  <c r="L50" i="1"/>
  <c r="N49" i="1"/>
  <c r="S48" i="1"/>
  <c r="B48" i="2" l="1"/>
  <c r="AC49" i="1"/>
  <c r="AJ47" i="1"/>
  <c r="AI48" i="1"/>
  <c r="AE49" i="1"/>
  <c r="AP46" i="1"/>
  <c r="AO46" i="1"/>
  <c r="AN46" i="1"/>
  <c r="AM46" i="1"/>
  <c r="AL46" i="1"/>
  <c r="AK46" i="1"/>
  <c r="AD49" i="1"/>
  <c r="AF51" i="1"/>
  <c r="K48" i="1"/>
  <c r="P47" i="1"/>
  <c r="N50" i="1"/>
  <c r="S49" i="1"/>
  <c r="L51" i="1"/>
  <c r="Q50" i="1"/>
  <c r="Y47" i="1"/>
  <c r="W47" i="1"/>
  <c r="J48" i="1"/>
  <c r="X47" i="1"/>
  <c r="R48" i="1"/>
  <c r="M49" i="1"/>
  <c r="O48" i="1"/>
  <c r="T47" i="1"/>
  <c r="Z47" i="1" s="1"/>
  <c r="B49" i="2" l="1"/>
  <c r="AI49" i="1"/>
  <c r="AJ48" i="1"/>
  <c r="AP47" i="1"/>
  <c r="AO47" i="1"/>
  <c r="AN47" i="1"/>
  <c r="AK47" i="1"/>
  <c r="AL47" i="1"/>
  <c r="AM47" i="1"/>
  <c r="AE50" i="1"/>
  <c r="AC50" i="1"/>
  <c r="AD50" i="1"/>
  <c r="J49" i="1"/>
  <c r="X48" i="1"/>
  <c r="Y48" i="1"/>
  <c r="W48" i="1"/>
  <c r="S50" i="1"/>
  <c r="N51" i="1"/>
  <c r="T48" i="1"/>
  <c r="Z48" i="1" s="1"/>
  <c r="O49" i="1"/>
  <c r="M50" i="1"/>
  <c r="R49" i="1"/>
  <c r="Q51" i="1"/>
  <c r="L52" i="1"/>
  <c r="P48" i="1"/>
  <c r="K49" i="1"/>
  <c r="B50" i="2" l="1"/>
  <c r="AD51" i="1"/>
  <c r="AP48" i="1"/>
  <c r="AO48" i="1"/>
  <c r="AN48" i="1"/>
  <c r="AK48" i="1"/>
  <c r="AL48" i="1"/>
  <c r="AM48" i="1"/>
  <c r="AE51" i="1"/>
  <c r="AC51" i="1"/>
  <c r="AI50" i="1"/>
  <c r="AJ49" i="1"/>
  <c r="K50" i="1"/>
  <c r="P49" i="1"/>
  <c r="R50" i="1"/>
  <c r="M51" i="1"/>
  <c r="N52" i="1"/>
  <c r="S51" i="1"/>
  <c r="L53" i="1"/>
  <c r="Q52" i="1"/>
  <c r="T49" i="1"/>
  <c r="O50" i="1"/>
  <c r="W49" i="1"/>
  <c r="X49" i="1"/>
  <c r="Y49" i="1"/>
  <c r="J50" i="1"/>
  <c r="Z49" i="1"/>
  <c r="B51" i="2" l="1"/>
  <c r="AP49" i="1"/>
  <c r="AO49" i="1"/>
  <c r="AN49" i="1"/>
  <c r="AK49" i="1"/>
  <c r="AM49" i="1"/>
  <c r="AL49" i="1"/>
  <c r="AJ50" i="1"/>
  <c r="AI51" i="1"/>
  <c r="R51" i="1"/>
  <c r="M52" i="1"/>
  <c r="L54" i="1"/>
  <c r="Q53" i="1"/>
  <c r="J51" i="1"/>
  <c r="W50" i="1"/>
  <c r="Y50" i="1"/>
  <c r="X50" i="1"/>
  <c r="O51" i="1"/>
  <c r="T50" i="1"/>
  <c r="Z50" i="1" s="1"/>
  <c r="N53" i="1"/>
  <c r="S52" i="1"/>
  <c r="P50" i="1"/>
  <c r="K51" i="1"/>
  <c r="B52" i="2" l="1"/>
  <c r="AJ51" i="1"/>
  <c r="AP50" i="1"/>
  <c r="AO50" i="1"/>
  <c r="AN50" i="1"/>
  <c r="AK50" i="1"/>
  <c r="AL50" i="1"/>
  <c r="AM50" i="1"/>
  <c r="Q54" i="1"/>
  <c r="L55" i="1"/>
  <c r="K52" i="1"/>
  <c r="P51" i="1"/>
  <c r="O52" i="1"/>
  <c r="T51" i="1"/>
  <c r="Y51" i="1"/>
  <c r="Z51" i="1"/>
  <c r="X51" i="1"/>
  <c r="W51" i="1"/>
  <c r="J52" i="1"/>
  <c r="M53" i="1"/>
  <c r="R52" i="1"/>
  <c r="S53" i="1"/>
  <c r="N54" i="1"/>
  <c r="B53" i="2" l="1"/>
  <c r="AP51" i="1"/>
  <c r="AO51" i="1"/>
  <c r="AN51" i="1"/>
  <c r="AK51" i="1"/>
  <c r="AM51" i="1"/>
  <c r="AL51" i="1"/>
  <c r="N55" i="1"/>
  <c r="S54" i="1"/>
  <c r="P52" i="1"/>
  <c r="K53" i="1"/>
  <c r="Q55" i="1"/>
  <c r="L56" i="1"/>
  <c r="M54" i="1"/>
  <c r="R53" i="1"/>
  <c r="J53" i="1"/>
  <c r="X52" i="1"/>
  <c r="Z52" i="1"/>
  <c r="W52" i="1"/>
  <c r="Y52" i="1"/>
  <c r="T52" i="1"/>
  <c r="O53" i="1"/>
  <c r="B54" i="2" l="1"/>
  <c r="P53" i="1"/>
  <c r="K54" i="1"/>
  <c r="M55" i="1"/>
  <c r="R54" i="1"/>
  <c r="T53" i="1"/>
  <c r="O54" i="1"/>
  <c r="Q56" i="1"/>
  <c r="L57" i="1"/>
  <c r="W53" i="1"/>
  <c r="Y53" i="1"/>
  <c r="J54" i="1"/>
  <c r="Z53" i="1"/>
  <c r="X53" i="1"/>
  <c r="N56" i="1"/>
  <c r="S55" i="1"/>
  <c r="B3" i="1"/>
  <c r="C3" i="1" s="1"/>
  <c r="D3" i="1"/>
  <c r="E3" i="1"/>
  <c r="E4" i="1" s="1"/>
  <c r="E5" i="1" s="1"/>
  <c r="B55" i="2" l="1"/>
  <c r="Q57" i="1"/>
  <c r="L58" i="1"/>
  <c r="Y54" i="1"/>
  <c r="X54" i="1"/>
  <c r="J55" i="1"/>
  <c r="M56" i="1"/>
  <c r="R55" i="1"/>
  <c r="N57" i="1"/>
  <c r="S56" i="1"/>
  <c r="O55" i="1"/>
  <c r="T54" i="1"/>
  <c r="Z54" i="1" s="1"/>
  <c r="P54" i="1"/>
  <c r="K55" i="1"/>
  <c r="B4" i="1"/>
  <c r="C4" i="1" s="1"/>
  <c r="B5" i="1"/>
  <c r="G3" i="1"/>
  <c r="F3" i="1"/>
  <c r="E6" i="1"/>
  <c r="E7" i="1" s="1"/>
  <c r="E8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/>
  <c r="C2" i="1"/>
  <c r="G2" i="1" s="1"/>
  <c r="B56" i="2" l="1"/>
  <c r="M57" i="1"/>
  <c r="R56" i="1"/>
  <c r="T55" i="1"/>
  <c r="Z55" i="1" s="1"/>
  <c r="O56" i="1"/>
  <c r="K56" i="1"/>
  <c r="P55" i="1"/>
  <c r="Y55" i="1"/>
  <c r="X55" i="1"/>
  <c r="J56" i="1"/>
  <c r="Q58" i="1"/>
  <c r="L59" i="1"/>
  <c r="N58" i="1"/>
  <c r="S57" i="1"/>
  <c r="G4" i="1"/>
  <c r="C5" i="1"/>
  <c r="G5" i="1" s="1"/>
  <c r="B6" i="1"/>
  <c r="F4" i="1"/>
  <c r="F2" i="1"/>
  <c r="E9" i="1"/>
  <c r="D16" i="1"/>
  <c r="T56" i="1" l="1"/>
  <c r="O57" i="1"/>
  <c r="Q59" i="1"/>
  <c r="L60" i="1"/>
  <c r="N59" i="1"/>
  <c r="S58" i="1"/>
  <c r="Y56" i="1"/>
  <c r="J57" i="1"/>
  <c r="Z56" i="1"/>
  <c r="X56" i="1"/>
  <c r="K57" i="1"/>
  <c r="P56" i="1"/>
  <c r="M58" i="1"/>
  <c r="R57" i="1"/>
  <c r="F5" i="1"/>
  <c r="B7" i="1"/>
  <c r="C6" i="1"/>
  <c r="E10" i="1"/>
  <c r="D17" i="1"/>
  <c r="D18" i="1" s="1"/>
  <c r="Y57" i="1" l="1"/>
  <c r="X57" i="1"/>
  <c r="J58" i="1"/>
  <c r="Q60" i="1"/>
  <c r="L61" i="1"/>
  <c r="O58" i="1"/>
  <c r="T57" i="1"/>
  <c r="Z57" i="1" s="1"/>
  <c r="K58" i="1"/>
  <c r="P57" i="1"/>
  <c r="M59" i="1"/>
  <c r="R58" i="1"/>
  <c r="N60" i="1"/>
  <c r="S59" i="1"/>
  <c r="B8" i="1"/>
  <c r="C7" i="1"/>
  <c r="G6" i="1"/>
  <c r="F6" i="1"/>
  <c r="E11" i="1"/>
  <c r="D19" i="1"/>
  <c r="Y58" i="1" l="1"/>
  <c r="J59" i="1"/>
  <c r="X58" i="1"/>
  <c r="M60" i="1"/>
  <c r="R59" i="1"/>
  <c r="Q61" i="1"/>
  <c r="L62" i="1"/>
  <c r="O59" i="1"/>
  <c r="T58" i="1"/>
  <c r="Z58" i="1" s="1"/>
  <c r="N61" i="1"/>
  <c r="S60" i="1"/>
  <c r="K59" i="1"/>
  <c r="P58" i="1"/>
  <c r="G7" i="1"/>
  <c r="F7" i="1"/>
  <c r="B9" i="1"/>
  <c r="C8" i="1"/>
  <c r="D20" i="1"/>
  <c r="E12" i="1"/>
  <c r="N62" i="1" l="1"/>
  <c r="S61" i="1"/>
  <c r="X59" i="1"/>
  <c r="Y59" i="1"/>
  <c r="J60" i="1"/>
  <c r="Q62" i="1"/>
  <c r="L63" i="1"/>
  <c r="K60" i="1"/>
  <c r="P59" i="1"/>
  <c r="O60" i="1"/>
  <c r="T59" i="1"/>
  <c r="Z59" i="1" s="1"/>
  <c r="M61" i="1"/>
  <c r="R60" i="1"/>
  <c r="G8" i="1"/>
  <c r="F8" i="1"/>
  <c r="B10" i="1"/>
  <c r="C9" i="1"/>
  <c r="E13" i="1"/>
  <c r="D21" i="1"/>
  <c r="Q63" i="1" l="1"/>
  <c r="L64" i="1"/>
  <c r="T60" i="1"/>
  <c r="Z60" i="1" s="1"/>
  <c r="O61" i="1"/>
  <c r="X60" i="1"/>
  <c r="Y60" i="1"/>
  <c r="J61" i="1"/>
  <c r="M62" i="1"/>
  <c r="R61" i="1"/>
  <c r="K61" i="1"/>
  <c r="P60" i="1"/>
  <c r="N63" i="1"/>
  <c r="S62" i="1"/>
  <c r="G9" i="1"/>
  <c r="F9" i="1"/>
  <c r="B11" i="1"/>
  <c r="C10" i="1"/>
  <c r="D22" i="1"/>
  <c r="E14" i="1"/>
  <c r="X61" i="1" l="1"/>
  <c r="Y61" i="1"/>
  <c r="J62" i="1"/>
  <c r="T61" i="1"/>
  <c r="Z61" i="1" s="1"/>
  <c r="O62" i="1"/>
  <c r="K62" i="1"/>
  <c r="P61" i="1"/>
  <c r="Q64" i="1"/>
  <c r="L65" i="1"/>
  <c r="N64" i="1"/>
  <c r="S63" i="1"/>
  <c r="M63" i="1"/>
  <c r="R62" i="1"/>
  <c r="B12" i="1"/>
  <c r="C11" i="1"/>
  <c r="G10" i="1"/>
  <c r="F10" i="1"/>
  <c r="E15" i="1"/>
  <c r="X62" i="1" l="1"/>
  <c r="Y62" i="1"/>
  <c r="J63" i="1"/>
  <c r="K63" i="1"/>
  <c r="P62" i="1"/>
  <c r="Q65" i="1"/>
  <c r="L66" i="1"/>
  <c r="O63" i="1"/>
  <c r="T62" i="1"/>
  <c r="Z62" i="1" s="1"/>
  <c r="N65" i="1"/>
  <c r="S64" i="1"/>
  <c r="M64" i="1"/>
  <c r="R63" i="1"/>
  <c r="G11" i="1"/>
  <c r="F11" i="1"/>
  <c r="B13" i="1"/>
  <c r="C12" i="1"/>
  <c r="E16" i="1"/>
  <c r="Q66" i="1" l="1"/>
  <c r="L67" i="1"/>
  <c r="X63" i="1"/>
  <c r="J64" i="1"/>
  <c r="Y63" i="1"/>
  <c r="N66" i="1"/>
  <c r="S65" i="1"/>
  <c r="M65" i="1"/>
  <c r="R64" i="1"/>
  <c r="O64" i="1"/>
  <c r="T63" i="1"/>
  <c r="Z63" i="1" s="1"/>
  <c r="K64" i="1"/>
  <c r="P63" i="1"/>
  <c r="G12" i="1"/>
  <c r="F12" i="1"/>
  <c r="C13" i="1"/>
  <c r="B14" i="1"/>
  <c r="E17" i="1"/>
  <c r="X64" i="1" l="1"/>
  <c r="J65" i="1"/>
  <c r="Z64" i="1"/>
  <c r="Y64" i="1"/>
  <c r="O65" i="1"/>
  <c r="T64" i="1"/>
  <c r="Q67" i="1"/>
  <c r="L68" i="1"/>
  <c r="N67" i="1"/>
  <c r="S66" i="1"/>
  <c r="K65" i="1"/>
  <c r="P64" i="1"/>
  <c r="M66" i="1"/>
  <c r="R65" i="1"/>
  <c r="C14" i="1"/>
  <c r="B15" i="1"/>
  <c r="F13" i="1"/>
  <c r="G13" i="1"/>
  <c r="E18" i="1"/>
  <c r="Q68" i="1" l="1"/>
  <c r="L69" i="1"/>
  <c r="K66" i="1"/>
  <c r="P65" i="1"/>
  <c r="X65" i="1"/>
  <c r="J66" i="1"/>
  <c r="Z65" i="1"/>
  <c r="Y65" i="1"/>
  <c r="M67" i="1"/>
  <c r="R66" i="1"/>
  <c r="N68" i="1"/>
  <c r="S67" i="1"/>
  <c r="O66" i="1"/>
  <c r="T65" i="1"/>
  <c r="C15" i="1"/>
  <c r="B16" i="1"/>
  <c r="F14" i="1"/>
  <c r="G14" i="1"/>
  <c r="E19" i="1"/>
  <c r="K67" i="1" l="1"/>
  <c r="P66" i="1"/>
  <c r="N69" i="1"/>
  <c r="S68" i="1"/>
  <c r="X66" i="1"/>
  <c r="J67" i="1"/>
  <c r="Y66" i="1"/>
  <c r="L70" i="1"/>
  <c r="Q69" i="1"/>
  <c r="O67" i="1"/>
  <c r="T66" i="1"/>
  <c r="Z66" i="1" s="1"/>
  <c r="M68" i="1"/>
  <c r="R67" i="1"/>
  <c r="C16" i="1"/>
  <c r="B17" i="1"/>
  <c r="F15" i="1"/>
  <c r="G15" i="1"/>
  <c r="E20" i="1"/>
  <c r="O68" i="1" l="1"/>
  <c r="T67" i="1"/>
  <c r="N70" i="1"/>
  <c r="S69" i="1"/>
  <c r="X67" i="1"/>
  <c r="J68" i="1"/>
  <c r="Z67" i="1"/>
  <c r="Y67" i="1"/>
  <c r="M69" i="1"/>
  <c r="R68" i="1"/>
  <c r="L71" i="1"/>
  <c r="Q70" i="1"/>
  <c r="K68" i="1"/>
  <c r="P67" i="1"/>
  <c r="C17" i="1"/>
  <c r="B18" i="1"/>
  <c r="F16" i="1"/>
  <c r="G16" i="1"/>
  <c r="E21" i="1"/>
  <c r="N71" i="1" l="1"/>
  <c r="S70" i="1"/>
  <c r="L72" i="1"/>
  <c r="Q71" i="1"/>
  <c r="X68" i="1"/>
  <c r="J69" i="1"/>
  <c r="Z68" i="1"/>
  <c r="Y68" i="1"/>
  <c r="K69" i="1"/>
  <c r="P68" i="1"/>
  <c r="R69" i="1"/>
  <c r="M70" i="1"/>
  <c r="O69" i="1"/>
  <c r="T68" i="1"/>
  <c r="B19" i="1"/>
  <c r="C18" i="1"/>
  <c r="F17" i="1"/>
  <c r="G17" i="1"/>
  <c r="E22" i="1"/>
  <c r="R70" i="1" l="1"/>
  <c r="M71" i="1"/>
  <c r="L73" i="1"/>
  <c r="Q72" i="1"/>
  <c r="J70" i="1"/>
  <c r="X69" i="1"/>
  <c r="Y69" i="1"/>
  <c r="Z69" i="1"/>
  <c r="O70" i="1"/>
  <c r="T69" i="1"/>
  <c r="P69" i="1"/>
  <c r="K70" i="1"/>
  <c r="N72" i="1"/>
  <c r="S71" i="1"/>
  <c r="F18" i="1"/>
  <c r="G18" i="1"/>
  <c r="C19" i="1"/>
  <c r="B20" i="1"/>
  <c r="L74" i="1" l="1"/>
  <c r="Q73" i="1"/>
  <c r="R71" i="1"/>
  <c r="M72" i="1"/>
  <c r="K71" i="1"/>
  <c r="P70" i="1"/>
  <c r="N73" i="1"/>
  <c r="S72" i="1"/>
  <c r="T70" i="1"/>
  <c r="O71" i="1"/>
  <c r="J71" i="1"/>
  <c r="X70" i="1"/>
  <c r="Y70" i="1"/>
  <c r="Z70" i="1"/>
  <c r="C20" i="1"/>
  <c r="B21" i="1"/>
  <c r="F19" i="1"/>
  <c r="G19" i="1"/>
  <c r="R72" i="1" l="1"/>
  <c r="M73" i="1"/>
  <c r="N74" i="1"/>
  <c r="S73" i="1"/>
  <c r="T71" i="1"/>
  <c r="O72" i="1"/>
  <c r="J72" i="1"/>
  <c r="X71" i="1"/>
  <c r="Y71" i="1"/>
  <c r="Z71" i="1"/>
  <c r="K72" i="1"/>
  <c r="P71" i="1"/>
  <c r="Q74" i="1"/>
  <c r="L75" i="1"/>
  <c r="F20" i="1"/>
  <c r="G20" i="1"/>
  <c r="C21" i="1"/>
  <c r="B22" i="1"/>
  <c r="C22" i="1" s="1"/>
  <c r="P72" i="1" l="1"/>
  <c r="K73" i="1"/>
  <c r="J73" i="1"/>
  <c r="X72" i="1"/>
  <c r="Y72" i="1"/>
  <c r="N75" i="1"/>
  <c r="S74" i="1"/>
  <c r="O73" i="1"/>
  <c r="T72" i="1"/>
  <c r="Z72" i="1" s="1"/>
  <c r="R73" i="1"/>
  <c r="M74" i="1"/>
  <c r="L76" i="1"/>
  <c r="Q75" i="1"/>
  <c r="F22" i="1"/>
  <c r="G22" i="1"/>
  <c r="F21" i="1"/>
  <c r="G21" i="1"/>
  <c r="N76" i="1" l="1"/>
  <c r="S75" i="1"/>
  <c r="J74" i="1"/>
  <c r="X73" i="1"/>
  <c r="Y73" i="1"/>
  <c r="R74" i="1"/>
  <c r="M75" i="1"/>
  <c r="P73" i="1"/>
  <c r="K74" i="1"/>
  <c r="L77" i="1"/>
  <c r="Q76" i="1"/>
  <c r="O74" i="1"/>
  <c r="T73" i="1"/>
  <c r="Z73" i="1" s="1"/>
  <c r="L78" i="1" l="1"/>
  <c r="Q77" i="1"/>
  <c r="J75" i="1"/>
  <c r="X74" i="1"/>
  <c r="Y74" i="1"/>
  <c r="K75" i="1"/>
  <c r="P74" i="1"/>
  <c r="R75" i="1"/>
  <c r="M76" i="1"/>
  <c r="O75" i="1"/>
  <c r="T74" i="1"/>
  <c r="Z74" i="1" s="1"/>
  <c r="S76" i="1"/>
  <c r="N77" i="1"/>
  <c r="O76" i="1" l="1"/>
  <c r="T75" i="1"/>
  <c r="K76" i="1"/>
  <c r="P75" i="1"/>
  <c r="Y75" i="1"/>
  <c r="Z75" i="1"/>
  <c r="J76" i="1"/>
  <c r="N78" i="1"/>
  <c r="S77" i="1"/>
  <c r="M77" i="1"/>
  <c r="R76" i="1"/>
  <c r="Q78" i="1"/>
  <c r="L79" i="1"/>
  <c r="Y76" i="1" l="1"/>
  <c r="J77" i="1"/>
  <c r="K77" i="1"/>
  <c r="P76" i="1"/>
  <c r="N79" i="1"/>
  <c r="S78" i="1"/>
  <c r="M78" i="1"/>
  <c r="R77" i="1"/>
  <c r="Q79" i="1"/>
  <c r="L80" i="1"/>
  <c r="T76" i="1"/>
  <c r="Z76" i="1" s="1"/>
  <c r="O77" i="1"/>
  <c r="R78" i="1" l="1"/>
  <c r="M79" i="1"/>
  <c r="P77" i="1"/>
  <c r="K78" i="1"/>
  <c r="Y77" i="1"/>
  <c r="J78" i="1"/>
  <c r="L81" i="1"/>
  <c r="Q80" i="1"/>
  <c r="N80" i="1"/>
  <c r="S79" i="1"/>
  <c r="T77" i="1"/>
  <c r="Z77" i="1" s="1"/>
  <c r="O78" i="1"/>
  <c r="L82" i="1" l="1"/>
  <c r="Q81" i="1"/>
  <c r="K79" i="1"/>
  <c r="P78" i="1"/>
  <c r="R79" i="1"/>
  <c r="M80" i="1"/>
  <c r="J79" i="1"/>
  <c r="Y78" i="1"/>
  <c r="S80" i="1"/>
  <c r="N81" i="1"/>
  <c r="O79" i="1"/>
  <c r="T78" i="1"/>
  <c r="Z78" i="1" s="1"/>
  <c r="N82" i="1" l="1"/>
  <c r="S81" i="1"/>
  <c r="Y79" i="1"/>
  <c r="J80" i="1"/>
  <c r="K80" i="1"/>
  <c r="P79" i="1"/>
  <c r="O80" i="1"/>
  <c r="T79" i="1"/>
  <c r="Z79" i="1" s="1"/>
  <c r="M81" i="1"/>
  <c r="R80" i="1"/>
  <c r="Q82" i="1"/>
  <c r="L83" i="1"/>
  <c r="O81" i="1" l="1"/>
  <c r="T80" i="1"/>
  <c r="Z80" i="1"/>
  <c r="J81" i="1"/>
  <c r="Y80" i="1"/>
  <c r="K81" i="1"/>
  <c r="P80" i="1"/>
  <c r="M82" i="1"/>
  <c r="R81" i="1"/>
  <c r="L84" i="1"/>
  <c r="Q83" i="1"/>
  <c r="N83" i="1"/>
  <c r="S82" i="1"/>
  <c r="N84" i="1" l="1"/>
  <c r="S83" i="1"/>
  <c r="M83" i="1"/>
  <c r="R82" i="1"/>
  <c r="Y81" i="1"/>
  <c r="J82" i="1"/>
  <c r="L85" i="1"/>
  <c r="Q84" i="1"/>
  <c r="P81" i="1"/>
  <c r="K82" i="1"/>
  <c r="T81" i="1"/>
  <c r="Z81" i="1" s="1"/>
  <c r="O82" i="1"/>
  <c r="L86" i="1" l="1"/>
  <c r="Q85" i="1"/>
  <c r="J83" i="1"/>
  <c r="Y82" i="1"/>
  <c r="R83" i="1"/>
  <c r="M84" i="1"/>
  <c r="K83" i="1"/>
  <c r="P82" i="1"/>
  <c r="O83" i="1"/>
  <c r="T82" i="1"/>
  <c r="Z82" i="1" s="1"/>
  <c r="S84" i="1"/>
  <c r="N85" i="1"/>
  <c r="K84" i="1" l="1"/>
  <c r="P83" i="1"/>
  <c r="M85" i="1"/>
  <c r="R84" i="1"/>
  <c r="Y83" i="1"/>
  <c r="J84" i="1"/>
  <c r="Z83" i="1"/>
  <c r="O84" i="1"/>
  <c r="T83" i="1"/>
  <c r="S85" i="1"/>
  <c r="N86" i="1"/>
  <c r="Q86" i="1"/>
  <c r="L87" i="1"/>
  <c r="O85" i="1" l="1"/>
  <c r="T84" i="1"/>
  <c r="M86" i="1"/>
  <c r="R85" i="1"/>
  <c r="N87" i="1"/>
  <c r="S86" i="1"/>
  <c r="Z84" i="1"/>
  <c r="J85" i="1"/>
  <c r="Y84" i="1"/>
  <c r="Q87" i="1"/>
  <c r="L88" i="1"/>
  <c r="K85" i="1"/>
  <c r="P84" i="1"/>
  <c r="P85" i="1" l="1"/>
  <c r="K86" i="1"/>
  <c r="J86" i="1"/>
  <c r="Y85" i="1"/>
  <c r="M87" i="1"/>
  <c r="R86" i="1"/>
  <c r="L89" i="1"/>
  <c r="Q88" i="1"/>
  <c r="S87" i="1"/>
  <c r="N88" i="1"/>
  <c r="T85" i="1"/>
  <c r="Z85" i="1" s="1"/>
  <c r="O86" i="1"/>
  <c r="Q89" i="1" l="1"/>
  <c r="L90" i="1"/>
  <c r="J87" i="1"/>
  <c r="Y86" i="1"/>
  <c r="S88" i="1"/>
  <c r="N89" i="1"/>
  <c r="R87" i="1"/>
  <c r="M88" i="1"/>
  <c r="P86" i="1"/>
  <c r="K87" i="1"/>
  <c r="O87" i="1"/>
  <c r="T86" i="1"/>
  <c r="Z86" i="1" s="1"/>
  <c r="S89" i="1" l="1"/>
  <c r="N90" i="1"/>
  <c r="Y87" i="1"/>
  <c r="Z87" i="1"/>
  <c r="J88" i="1"/>
  <c r="Q90" i="1"/>
  <c r="L91" i="1"/>
  <c r="O88" i="1"/>
  <c r="T87" i="1"/>
  <c r="K88" i="1"/>
  <c r="P87" i="1"/>
  <c r="R88" i="1"/>
  <c r="M89" i="1"/>
  <c r="K89" i="1" l="1"/>
  <c r="P88" i="1"/>
  <c r="N91" i="1"/>
  <c r="S90" i="1"/>
  <c r="T88" i="1"/>
  <c r="O89" i="1"/>
  <c r="L92" i="1"/>
  <c r="Q91" i="1"/>
  <c r="M90" i="1"/>
  <c r="R89" i="1"/>
  <c r="Z88" i="1"/>
  <c r="J89" i="1"/>
  <c r="Y88" i="1"/>
  <c r="N92" i="1" l="1"/>
  <c r="S91" i="1"/>
  <c r="L93" i="1"/>
  <c r="Q92" i="1"/>
  <c r="T89" i="1"/>
  <c r="O90" i="1"/>
  <c r="J90" i="1"/>
  <c r="Z89" i="1"/>
  <c r="Y89" i="1"/>
  <c r="R90" i="1"/>
  <c r="M91" i="1"/>
  <c r="P89" i="1"/>
  <c r="K90" i="1"/>
  <c r="L94" i="1" l="1"/>
  <c r="Q93" i="1"/>
  <c r="J91" i="1"/>
  <c r="Z90" i="1"/>
  <c r="Y90" i="1"/>
  <c r="T90" i="1"/>
  <c r="O91" i="1"/>
  <c r="R91" i="1"/>
  <c r="M92" i="1"/>
  <c r="K91" i="1"/>
  <c r="P90" i="1"/>
  <c r="N93" i="1"/>
  <c r="S92" i="1"/>
  <c r="O92" i="1" l="1"/>
  <c r="T91" i="1"/>
  <c r="Z91" i="1"/>
  <c r="J92" i="1"/>
  <c r="N94" i="1"/>
  <c r="S93" i="1"/>
  <c r="P91" i="1"/>
  <c r="K92" i="1"/>
  <c r="R92" i="1"/>
  <c r="M93" i="1"/>
  <c r="Q94" i="1"/>
  <c r="L95" i="1"/>
  <c r="L96" i="1" l="1"/>
  <c r="Q95" i="1"/>
  <c r="J93" i="1"/>
  <c r="R93" i="1"/>
  <c r="M94" i="1"/>
  <c r="P92" i="1"/>
  <c r="K93" i="1"/>
  <c r="N95" i="1"/>
  <c r="S94" i="1"/>
  <c r="T92" i="1"/>
  <c r="Z92" i="1" s="1"/>
  <c r="O93" i="1"/>
  <c r="T93" i="1" l="1"/>
  <c r="O94" i="1"/>
  <c r="K94" i="1"/>
  <c r="P93" i="1"/>
  <c r="Z93" i="1"/>
  <c r="J94" i="1"/>
  <c r="M95" i="1"/>
  <c r="R94" i="1"/>
  <c r="S95" i="1"/>
  <c r="N96" i="1"/>
  <c r="L97" i="1"/>
  <c r="Q97" i="1" s="1"/>
  <c r="Q96" i="1"/>
  <c r="P94" i="1" l="1"/>
  <c r="K95" i="1"/>
  <c r="N97" i="1"/>
  <c r="S97" i="1" s="1"/>
  <c r="S96" i="1"/>
  <c r="J95" i="1"/>
  <c r="T94" i="1"/>
  <c r="Z94" i="1" s="1"/>
  <c r="O95" i="1"/>
  <c r="R95" i="1"/>
  <c r="M96" i="1"/>
  <c r="O96" i="1" l="1"/>
  <c r="T95" i="1"/>
  <c r="M97" i="1"/>
  <c r="R97" i="1" s="1"/>
  <c r="R96" i="1"/>
  <c r="P95" i="1"/>
  <c r="K96" i="1"/>
  <c r="Z95" i="1"/>
  <c r="J96" i="1"/>
  <c r="J97" i="1" l="1"/>
  <c r="Z96" i="1"/>
  <c r="P96" i="1"/>
  <c r="K97" i="1"/>
  <c r="P97" i="1" s="1"/>
  <c r="T96" i="1"/>
  <c r="O97" i="1"/>
  <c r="T97" i="1" s="1"/>
  <c r="Z97" i="1" l="1"/>
</calcChain>
</file>

<file path=xl/sharedStrings.xml><?xml version="1.0" encoding="utf-8"?>
<sst xmlns="http://schemas.openxmlformats.org/spreadsheetml/2006/main" count="48" uniqueCount="47">
  <si>
    <t>Vo (m/s)</t>
    <phoneticPr fontId="1" type="noConversion"/>
  </si>
  <si>
    <t>徑度</t>
    <phoneticPr fontId="1" type="noConversion"/>
  </si>
  <si>
    <t>θ (角度)</t>
    <phoneticPr fontId="1" type="noConversion"/>
  </si>
  <si>
    <t>h (t) = Vosin(θ)t-0.5gt^2</t>
    <phoneticPr fontId="1" type="noConversion"/>
  </si>
  <si>
    <t>t (s)</t>
    <phoneticPr fontId="1" type="noConversion"/>
  </si>
  <si>
    <t>g (m/s^2)</t>
    <phoneticPr fontId="1" type="noConversion"/>
  </si>
  <si>
    <t>r (t) = Vocos(θ)t</t>
    <phoneticPr fontId="1" type="noConversion"/>
  </si>
  <si>
    <t>θ=30˚</t>
    <phoneticPr fontId="1" type="noConversion"/>
  </si>
  <si>
    <t>θ=45˚</t>
    <phoneticPr fontId="1" type="noConversion"/>
  </si>
  <si>
    <t>θ=60˚</t>
    <phoneticPr fontId="1" type="noConversion"/>
  </si>
  <si>
    <t>θ=70˚</t>
    <phoneticPr fontId="1" type="noConversion"/>
  </si>
  <si>
    <t>時間 t(sec)</t>
    <phoneticPr fontId="1" type="noConversion"/>
  </si>
  <si>
    <t>初速 Vo(m/s)</t>
    <phoneticPr fontId="1" type="noConversion"/>
  </si>
  <si>
    <t>角度1</t>
    <phoneticPr fontId="1" type="noConversion"/>
  </si>
  <si>
    <t>角度2</t>
    <phoneticPr fontId="1" type="noConversion"/>
  </si>
  <si>
    <t>角度3</t>
    <phoneticPr fontId="1" type="noConversion"/>
  </si>
  <si>
    <t>角度4</t>
    <phoneticPr fontId="1" type="noConversion"/>
  </si>
  <si>
    <t>角度5</t>
    <phoneticPr fontId="1" type="noConversion"/>
  </si>
  <si>
    <t>徑度1</t>
    <phoneticPr fontId="1" type="noConversion"/>
  </si>
  <si>
    <t>徑度2</t>
    <phoneticPr fontId="1" type="noConversion"/>
  </si>
  <si>
    <t>徑度3</t>
    <phoneticPr fontId="1" type="noConversion"/>
  </si>
  <si>
    <t>徑度4</t>
    <phoneticPr fontId="1" type="noConversion"/>
  </si>
  <si>
    <t>徑度5</t>
    <phoneticPr fontId="1" type="noConversion"/>
  </si>
  <si>
    <r>
      <t>重力加速度 g(m/s</t>
    </r>
    <r>
      <rPr>
        <sz val="12"/>
        <color theme="1"/>
        <rFont val="新細明體"/>
        <family val="1"/>
        <charset val="136"/>
      </rPr>
      <t>²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</si>
  <si>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θ=15˚</t>
    <phoneticPr fontId="1" type="noConversion"/>
  </si>
  <si>
    <t>初速 V1(m/s)</t>
    <phoneticPr fontId="1" type="noConversion"/>
  </si>
  <si>
    <t>初速 V2(m/s)</t>
    <phoneticPr fontId="1" type="noConversion"/>
  </si>
  <si>
    <t>初速 V3(m/s)</t>
    <phoneticPr fontId="1" type="noConversion"/>
  </si>
  <si>
    <t>初速 V4(m/s)</t>
    <phoneticPr fontId="1" type="noConversion"/>
  </si>
  <si>
    <t>初速 V5(m/s)</t>
    <phoneticPr fontId="1" type="noConversion"/>
  </si>
  <si>
    <t>初速 V6(m/s)</t>
    <phoneticPr fontId="1" type="noConversion"/>
  </si>
  <si>
    <t>角度</t>
    <phoneticPr fontId="1" type="noConversion"/>
  </si>
  <si>
    <t>徑度</t>
    <phoneticPr fontId="1" type="noConversion"/>
  </si>
  <si>
    <t>V= 10(m/s)</t>
    <phoneticPr fontId="1" type="noConversion"/>
  </si>
  <si>
    <t>V= 12(m/s)</t>
    <phoneticPr fontId="1" type="noConversion"/>
  </si>
  <si>
    <t>V= 14(m/s)</t>
    <phoneticPr fontId="1" type="noConversion"/>
  </si>
  <si>
    <t>V= 15(m/s)</t>
    <phoneticPr fontId="1" type="noConversion"/>
  </si>
  <si>
    <t>V= 18(m/s)</t>
    <phoneticPr fontId="1" type="noConversion"/>
  </si>
  <si>
    <t>V= 20(m/s)</t>
    <phoneticPr fontId="1" type="noConversion"/>
  </si>
  <si>
    <t>0˚&lt;θ&lt;180˚</t>
    <phoneticPr fontId="1" type="noConversion"/>
  </si>
  <si>
    <t>f(x) (0˚&lt;θ&lt;π˚)</t>
    <phoneticPr fontId="1" type="noConversion"/>
  </si>
  <si>
    <t>徑度 (0˚&lt;θ&lt;180˚)</t>
    <phoneticPr fontId="1" type="noConversion"/>
  </si>
  <si>
    <t>g1(x)</t>
    <phoneticPr fontId="1" type="noConversion"/>
  </si>
  <si>
    <t>g2(x)</t>
    <phoneticPr fontId="1" type="noConversion"/>
  </si>
  <si>
    <t>g3(x)</t>
    <phoneticPr fontId="1" type="noConversion"/>
  </si>
  <si>
    <t>g4(x)</t>
    <phoneticPr fontId="1" type="noConversion"/>
  </si>
  <si>
    <t>f(x) (-π˚&lt;θ&lt;0˚)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</si>
</sst>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(a)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工作表1!$G$1</c:f>
              <c:strCache>
                <c:ptCount val="1"/>
                <c:pt idx="0">
                  <c:v>h (t) = Vosin(θ)t-0.5gt^2</c:v>
                </c:pt>
              </c:strCache>
            </c:strRef>
          </c:tx>
          <c:marker>
            <c:symbol val="none"/>
          </c:marker>
          <c:xVal>
            <c:numRef>
              <c:f>工作表1!$F$2:$F$23</c:f>
              <c:numCache>
                <c:formatCode>General</c:formatCode>
                <c:ptCount val="22"/>
                <c:pt idx="0">
                  <c:v>0</c:v>
                </c:pt>
                <c:pt idx="1">
                  <c:v>0.43301270412512738</c:v>
                </c:pt>
                <c:pt idx="2">
                  <c:v>0.86602540825025476</c:v>
                </c:pt>
                <c:pt idx="3">
                  <c:v>1.2990381123753822</c:v>
                </c:pt>
                <c:pt idx="4">
                  <c:v>1.7320508165005095</c:v>
                </c:pt>
                <c:pt idx="5">
                  <c:v>2.1650635206256368</c:v>
                </c:pt>
                <c:pt idx="6">
                  <c:v>2.5980762247507641</c:v>
                </c:pt>
                <c:pt idx="7">
                  <c:v>3.0310889288758913</c:v>
                </c:pt>
                <c:pt idx="8">
                  <c:v>3.4641016330010186</c:v>
                </c:pt>
                <c:pt idx="9">
                  <c:v>3.8971143371261459</c:v>
                </c:pt>
                <c:pt idx="10">
                  <c:v>4.3301270412512727</c:v>
                </c:pt>
                <c:pt idx="11">
                  <c:v>4.7631397453764004</c:v>
                </c:pt>
                <c:pt idx="12">
                  <c:v>5.1961524495015281</c:v>
                </c:pt>
                <c:pt idx="13">
                  <c:v>5.6291651536266558</c:v>
                </c:pt>
                <c:pt idx="14">
                  <c:v>6.0621778577517835</c:v>
                </c:pt>
                <c:pt idx="15">
                  <c:v>6.4951905618769112</c:v>
                </c:pt>
                <c:pt idx="16">
                  <c:v>6.928203266002039</c:v>
                </c:pt>
                <c:pt idx="17">
                  <c:v>7.3612159701271667</c:v>
                </c:pt>
                <c:pt idx="18">
                  <c:v>7.7942286742522944</c:v>
                </c:pt>
                <c:pt idx="19">
                  <c:v>8.227241378377423</c:v>
                </c:pt>
                <c:pt idx="20">
                  <c:v>8.6602540825025489</c:v>
                </c:pt>
              </c:numCache>
            </c:numRef>
          </c:xVal>
          <c:yVal>
            <c:numRef>
              <c:f>工作表1!$G$2:$G$23</c:f>
              <c:numCache>
                <c:formatCode>General</c:formatCode>
                <c:ptCount val="22"/>
                <c:pt idx="0">
                  <c:v>0</c:v>
                </c:pt>
                <c:pt idx="1">
                  <c:v>0.23774999613248979</c:v>
                </c:pt>
                <c:pt idx="2">
                  <c:v>0.45099999226497955</c:v>
                </c:pt>
                <c:pt idx="3">
                  <c:v>0.63974998839746933</c:v>
                </c:pt>
                <c:pt idx="4">
                  <c:v>0.80399998452995913</c:v>
                </c:pt>
                <c:pt idx="5">
                  <c:v>0.94374998066244886</c:v>
                </c:pt>
                <c:pt idx="6">
                  <c:v>1.0589999767949385</c:v>
                </c:pt>
                <c:pt idx="7">
                  <c:v>1.1497499729274283</c:v>
                </c:pt>
                <c:pt idx="8">
                  <c:v>1.2159999690599181</c:v>
                </c:pt>
                <c:pt idx="9">
                  <c:v>1.2577499651924078</c:v>
                </c:pt>
                <c:pt idx="10">
                  <c:v>1.2749999613248975</c:v>
                </c:pt>
                <c:pt idx="11">
                  <c:v>1.2677499574573872</c:v>
                </c:pt>
                <c:pt idx="12">
                  <c:v>1.2359999535898771</c:v>
                </c:pt>
                <c:pt idx="13">
                  <c:v>1.1797499497223671</c:v>
                </c:pt>
                <c:pt idx="14">
                  <c:v>1.0989999458548567</c:v>
                </c:pt>
                <c:pt idx="15">
                  <c:v>0.99374994198734568</c:v>
                </c:pt>
                <c:pt idx="16">
                  <c:v>0.86399993811983578</c:v>
                </c:pt>
                <c:pt idx="17">
                  <c:v>0.7097499342523248</c:v>
                </c:pt>
                <c:pt idx="18">
                  <c:v>0.53099993038481497</c:v>
                </c:pt>
                <c:pt idx="19">
                  <c:v>0.3277499265173045</c:v>
                </c:pt>
                <c:pt idx="20">
                  <c:v>9.9999922649794293E-2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53856"/>
        <c:axId val="82552320"/>
      </c:scatterChart>
      <c:valAx>
        <c:axId val="82553856"/>
        <c:scaling>
          <c:orientation val="minMax"/>
        </c:scaling>
        <c:delete val="0"/>
        <c:axPos val="b"/>
        <c:numFmt formatCode="General" sourceLinked="1"/>
        <c:majorTickMark val="out"/>
        <c:minorTickMark val="cross"/>
        <c:tickLblPos val="nextTo"/>
        <c:crossAx val="82552320"/>
        <c:crosses val="autoZero"/>
        <c:crossBetween val="midCat"/>
      </c:valAx>
      <c:valAx>
        <c:axId val="82552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cross"/>
        <c:tickLblPos val="nextTo"/>
        <c:crossAx val="82553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(b)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工作表1!$V$1</c:f>
              <c:strCache>
                <c:ptCount val="1"/>
                <c:pt idx="0">
                  <c:v>θ=15˚</c:v>
                </c:pt>
              </c:strCache>
            </c:strRef>
          </c:tx>
          <c:marker>
            <c:symbol val="none"/>
          </c:marker>
          <c:xVal>
            <c:numRef>
              <c:f>工作表1!$I$2:$I$108</c:f>
              <c:numCache>
                <c:formatCode>General</c:formatCode>
                <c:ptCount val="107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</c:numCache>
            </c:numRef>
          </c:xVal>
          <c:yVal>
            <c:numRef>
              <c:f>工作表1!$V$2:$V$108</c:f>
              <c:numCache>
                <c:formatCode>General</c:formatCode>
                <c:ptCount val="107"/>
                <c:pt idx="0">
                  <c:v>0</c:v>
                </c:pt>
                <c:pt idx="1">
                  <c:v>4.9803808157774722E-2</c:v>
                </c:pt>
                <c:pt idx="2">
                  <c:v>9.5687616315549451E-2</c:v>
                </c:pt>
                <c:pt idx="3">
                  <c:v>0.13765142447332418</c:v>
                </c:pt>
                <c:pt idx="4">
                  <c:v>0.1756952326310989</c:v>
                </c:pt>
                <c:pt idx="5">
                  <c:v>0.20981904078887362</c:v>
                </c:pt>
                <c:pt idx="6">
                  <c:v>0.24002284894664833</c:v>
                </c:pt>
                <c:pt idx="7">
                  <c:v>0.26630665710442308</c:v>
                </c:pt>
                <c:pt idx="8">
                  <c:v>0.28867046526219775</c:v>
                </c:pt>
                <c:pt idx="9">
                  <c:v>0.30711427341997249</c:v>
                </c:pt>
                <c:pt idx="10">
                  <c:v>0.3216380815777472</c:v>
                </c:pt>
                <c:pt idx="11">
                  <c:v>0.33224188973552188</c:v>
                </c:pt>
                <c:pt idx="12">
                  <c:v>0.33892569789329663</c:v>
                </c:pt>
                <c:pt idx="13">
                  <c:v>0.34168950605107135</c:v>
                </c:pt>
                <c:pt idx="14">
                  <c:v>0.34053331420884614</c:v>
                </c:pt>
                <c:pt idx="15">
                  <c:v>0.33545712236662079</c:v>
                </c:pt>
                <c:pt idx="16">
                  <c:v>0.32646093052439551</c:v>
                </c:pt>
                <c:pt idx="17">
                  <c:v>0.31354473868217014</c:v>
                </c:pt>
                <c:pt idx="18">
                  <c:v>0.29670854683994496</c:v>
                </c:pt>
                <c:pt idx="19">
                  <c:v>0.27595235499771953</c:v>
                </c:pt>
                <c:pt idx="20">
                  <c:v>0.25127616315549439</c:v>
                </c:pt>
                <c:pt idx="21">
                  <c:v>0.222679971313269</c:v>
                </c:pt>
                <c:pt idx="22">
                  <c:v>0.19016377947104357</c:v>
                </c:pt>
                <c:pt idx="23">
                  <c:v>0.15372758762881822</c:v>
                </c:pt>
                <c:pt idx="24">
                  <c:v>0.11337139578659317</c:v>
                </c:pt>
                <c:pt idx="25">
                  <c:v>6.9095203944367745E-2</c:v>
                </c:pt>
                <c:pt idx="26">
                  <c:v>2.08990121021424E-2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工作表1!$W$1</c:f>
              <c:strCache>
                <c:ptCount val="1"/>
                <c:pt idx="0">
                  <c:v>θ=30˚</c:v>
                </c:pt>
              </c:strCache>
            </c:strRef>
          </c:tx>
          <c:marker>
            <c:symbol val="none"/>
          </c:marker>
          <c:xVal>
            <c:numRef>
              <c:f>工作表1!$I$2:$I$108</c:f>
              <c:numCache>
                <c:formatCode>General</c:formatCode>
                <c:ptCount val="107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</c:numCache>
            </c:numRef>
          </c:xVal>
          <c:yVal>
            <c:numRef>
              <c:f>工作表1!$W$2:$W$108</c:f>
              <c:numCache>
                <c:formatCode>General</c:formatCode>
                <c:ptCount val="107"/>
                <c:pt idx="0">
                  <c:v>0</c:v>
                </c:pt>
                <c:pt idx="1">
                  <c:v>9.8039998452995908E-2</c:v>
                </c:pt>
                <c:pt idx="2">
                  <c:v>0.19215999690599181</c:v>
                </c:pt>
                <c:pt idx="3">
                  <c:v>0.28235999535898776</c:v>
                </c:pt>
                <c:pt idx="4">
                  <c:v>0.36863999381198365</c:v>
                </c:pt>
                <c:pt idx="5">
                  <c:v>0.45099999226497955</c:v>
                </c:pt>
                <c:pt idx="6">
                  <c:v>0.52943999071797543</c:v>
                </c:pt>
                <c:pt idx="7">
                  <c:v>0.60395998917097138</c:v>
                </c:pt>
                <c:pt idx="8">
                  <c:v>0.67455998762396729</c:v>
                </c:pt>
                <c:pt idx="9">
                  <c:v>0.74123998607696318</c:v>
                </c:pt>
                <c:pt idx="10">
                  <c:v>0.80399998452995902</c:v>
                </c:pt>
                <c:pt idx="11">
                  <c:v>0.86283998298295495</c:v>
                </c:pt>
                <c:pt idx="12">
                  <c:v>0.91775998143595083</c:v>
                </c:pt>
                <c:pt idx="13">
                  <c:v>0.96875997988894658</c:v>
                </c:pt>
                <c:pt idx="14">
                  <c:v>1.0158399783419427</c:v>
                </c:pt>
                <c:pt idx="15">
                  <c:v>1.0589999767949385</c:v>
                </c:pt>
                <c:pt idx="16">
                  <c:v>1.0982399752479344</c:v>
                </c:pt>
                <c:pt idx="17">
                  <c:v>1.1335599737009305</c:v>
                </c:pt>
                <c:pt idx="18">
                  <c:v>1.1649599721539263</c:v>
                </c:pt>
                <c:pt idx="19">
                  <c:v>1.1924399706069222</c:v>
                </c:pt>
                <c:pt idx="20">
                  <c:v>1.2159999690599181</c:v>
                </c:pt>
                <c:pt idx="21">
                  <c:v>1.2356399675129142</c:v>
                </c:pt>
                <c:pt idx="22">
                  <c:v>1.2513599659659098</c:v>
                </c:pt>
                <c:pt idx="23">
                  <c:v>1.263159964418906</c:v>
                </c:pt>
                <c:pt idx="24">
                  <c:v>1.2710399628719018</c:v>
                </c:pt>
                <c:pt idx="25">
                  <c:v>1.2749999613248977</c:v>
                </c:pt>
                <c:pt idx="26">
                  <c:v>1.2750399597778936</c:v>
                </c:pt>
                <c:pt idx="27">
                  <c:v>1.2711599582308895</c:v>
                </c:pt>
                <c:pt idx="28">
                  <c:v>1.2633599566838856</c:v>
                </c:pt>
                <c:pt idx="29">
                  <c:v>1.2516399551368811</c:v>
                </c:pt>
                <c:pt idx="30">
                  <c:v>1.2359999535898771</c:v>
                </c:pt>
                <c:pt idx="31">
                  <c:v>1.2164399520428726</c:v>
                </c:pt>
                <c:pt idx="32">
                  <c:v>1.1929599504958688</c:v>
                </c:pt>
                <c:pt idx="33">
                  <c:v>1.1655599489488644</c:v>
                </c:pt>
                <c:pt idx="34">
                  <c:v>1.1342399474018605</c:v>
                </c:pt>
                <c:pt idx="35">
                  <c:v>1.0989999458548563</c:v>
                </c:pt>
                <c:pt idx="36">
                  <c:v>1.0598399443078521</c:v>
                </c:pt>
                <c:pt idx="37">
                  <c:v>1.0167599427608476</c:v>
                </c:pt>
                <c:pt idx="38">
                  <c:v>0.96975994121384312</c:v>
                </c:pt>
                <c:pt idx="39">
                  <c:v>0.91883993966683919</c:v>
                </c:pt>
                <c:pt idx="40">
                  <c:v>0.86399993811983489</c:v>
                </c:pt>
                <c:pt idx="41">
                  <c:v>0.80523993657283022</c:v>
                </c:pt>
                <c:pt idx="42">
                  <c:v>0.74255993502582651</c:v>
                </c:pt>
                <c:pt idx="43">
                  <c:v>0.67595993347882288</c:v>
                </c:pt>
                <c:pt idx="44">
                  <c:v>0.60543993193181844</c:v>
                </c:pt>
                <c:pt idx="45">
                  <c:v>0.53099993038481363</c:v>
                </c:pt>
                <c:pt idx="46">
                  <c:v>0.4526399288378089</c:v>
                </c:pt>
                <c:pt idx="47">
                  <c:v>0.37035992729080558</c:v>
                </c:pt>
                <c:pt idx="48">
                  <c:v>0.28415992574380144</c:v>
                </c:pt>
                <c:pt idx="49">
                  <c:v>0.1940399241967965</c:v>
                </c:pt>
                <c:pt idx="50">
                  <c:v>9.9999922649792516E-2</c:v>
                </c:pt>
                <c:pt idx="51">
                  <c:v>2.0399211027886111E-3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工作表1!$X$1</c:f>
              <c:strCache>
                <c:ptCount val="1"/>
                <c:pt idx="0">
                  <c:v>θ=45˚</c:v>
                </c:pt>
              </c:strCache>
            </c:strRef>
          </c:tx>
          <c:marker>
            <c:symbol val="none"/>
          </c:marker>
          <c:xVal>
            <c:numRef>
              <c:f>工作表1!$I$2:$I$108</c:f>
              <c:numCache>
                <c:formatCode>General</c:formatCode>
                <c:ptCount val="107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</c:numCache>
            </c:numRef>
          </c:xVal>
          <c:yVal>
            <c:numRef>
              <c:f>工作表1!$X$2:$X$108</c:f>
              <c:numCache>
                <c:formatCode>General</c:formatCode>
                <c:ptCount val="107"/>
                <c:pt idx="0">
                  <c:v>0</c:v>
                </c:pt>
                <c:pt idx="1">
                  <c:v>0.13946135434262422</c:v>
                </c:pt>
                <c:pt idx="2">
                  <c:v>0.2750027086852484</c:v>
                </c:pt>
                <c:pt idx="3">
                  <c:v>0.40662406302787257</c:v>
                </c:pt>
                <c:pt idx="4">
                  <c:v>0.53432541737049677</c:v>
                </c:pt>
                <c:pt idx="5">
                  <c:v>0.65810677171312093</c:v>
                </c:pt>
                <c:pt idx="6">
                  <c:v>0.77796812605574517</c:v>
                </c:pt>
                <c:pt idx="7">
                  <c:v>0.89390948039836948</c:v>
                </c:pt>
                <c:pt idx="8">
                  <c:v>1.0059308347409937</c:v>
                </c:pt>
                <c:pt idx="9">
                  <c:v>1.1140321890836178</c:v>
                </c:pt>
                <c:pt idx="10">
                  <c:v>1.2182135434262418</c:v>
                </c:pt>
                <c:pt idx="11">
                  <c:v>1.3184748977688658</c:v>
                </c:pt>
                <c:pt idx="12">
                  <c:v>1.41481625211149</c:v>
                </c:pt>
                <c:pt idx="13">
                  <c:v>1.5072376064541142</c:v>
                </c:pt>
                <c:pt idx="14">
                  <c:v>1.5957389607967385</c:v>
                </c:pt>
                <c:pt idx="15">
                  <c:v>1.6803203151393629</c:v>
                </c:pt>
                <c:pt idx="16">
                  <c:v>1.7609816694819873</c:v>
                </c:pt>
                <c:pt idx="17">
                  <c:v>1.8377230238246116</c:v>
                </c:pt>
                <c:pt idx="18">
                  <c:v>1.9105443781672355</c:v>
                </c:pt>
                <c:pt idx="19">
                  <c:v>1.9794457325098596</c:v>
                </c:pt>
                <c:pt idx="20">
                  <c:v>2.0444270868524841</c:v>
                </c:pt>
                <c:pt idx="21">
                  <c:v>2.1054884411951083</c:v>
                </c:pt>
                <c:pt idx="22">
                  <c:v>2.1626297955377325</c:v>
                </c:pt>
                <c:pt idx="23">
                  <c:v>2.2158511498803568</c:v>
                </c:pt>
                <c:pt idx="24">
                  <c:v>2.2651525042229812</c:v>
                </c:pt>
                <c:pt idx="25">
                  <c:v>2.3105338585656052</c:v>
                </c:pt>
                <c:pt idx="26">
                  <c:v>2.3519952129082293</c:v>
                </c:pt>
                <c:pt idx="27">
                  <c:v>2.3895365672508539</c:v>
                </c:pt>
                <c:pt idx="28">
                  <c:v>2.4231579215934778</c:v>
                </c:pt>
                <c:pt idx="29">
                  <c:v>2.4528592759361016</c:v>
                </c:pt>
                <c:pt idx="30">
                  <c:v>2.4786406302787265</c:v>
                </c:pt>
                <c:pt idx="31">
                  <c:v>2.5005019846213496</c:v>
                </c:pt>
                <c:pt idx="32">
                  <c:v>2.5184433389639738</c:v>
                </c:pt>
                <c:pt idx="33">
                  <c:v>2.5324646933065984</c:v>
                </c:pt>
                <c:pt idx="34">
                  <c:v>2.5425660476492222</c:v>
                </c:pt>
                <c:pt idx="35">
                  <c:v>2.548747401991847</c:v>
                </c:pt>
                <c:pt idx="36">
                  <c:v>2.5510087563344706</c:v>
                </c:pt>
                <c:pt idx="37">
                  <c:v>2.549350110677095</c:v>
                </c:pt>
                <c:pt idx="38">
                  <c:v>2.5437714650197187</c:v>
                </c:pt>
                <c:pt idx="39">
                  <c:v>2.5342728193623434</c:v>
                </c:pt>
                <c:pt idx="40">
                  <c:v>2.5208541737049672</c:v>
                </c:pt>
                <c:pt idx="41">
                  <c:v>2.5035155280475907</c:v>
                </c:pt>
                <c:pt idx="42">
                  <c:v>2.4822568823902156</c:v>
                </c:pt>
                <c:pt idx="43">
                  <c:v>2.4570782367328396</c:v>
                </c:pt>
                <c:pt idx="44">
                  <c:v>2.4279795910754638</c:v>
                </c:pt>
                <c:pt idx="45">
                  <c:v>2.3949609454180876</c:v>
                </c:pt>
                <c:pt idx="46">
                  <c:v>2.3580222997607114</c:v>
                </c:pt>
                <c:pt idx="47">
                  <c:v>2.3171636541033358</c:v>
                </c:pt>
                <c:pt idx="48">
                  <c:v>2.2723850084459603</c:v>
                </c:pt>
                <c:pt idx="49">
                  <c:v>2.2236863627885839</c:v>
                </c:pt>
                <c:pt idx="50">
                  <c:v>2.1710677171312085</c:v>
                </c:pt>
                <c:pt idx="51">
                  <c:v>2.1145290714738323</c:v>
                </c:pt>
                <c:pt idx="52">
                  <c:v>2.0540704258164562</c:v>
                </c:pt>
                <c:pt idx="53">
                  <c:v>1.9896917801590801</c:v>
                </c:pt>
                <c:pt idx="54">
                  <c:v>1.9213931345017032</c:v>
                </c:pt>
                <c:pt idx="55">
                  <c:v>1.8491744888443291</c:v>
                </c:pt>
                <c:pt idx="56">
                  <c:v>1.7730358431869515</c:v>
                </c:pt>
                <c:pt idx="57">
                  <c:v>1.6929771975295775</c:v>
                </c:pt>
                <c:pt idx="58">
                  <c:v>1.6089985518722001</c:v>
                </c:pt>
                <c:pt idx="59">
                  <c:v>1.5210999062148236</c:v>
                </c:pt>
                <c:pt idx="60">
                  <c:v>1.4292812605574472</c:v>
                </c:pt>
                <c:pt idx="61">
                  <c:v>1.3335426149000726</c:v>
                </c:pt>
                <c:pt idx="62">
                  <c:v>1.2338839692426964</c:v>
                </c:pt>
                <c:pt idx="63">
                  <c:v>1.1303053235853202</c:v>
                </c:pt>
                <c:pt idx="64">
                  <c:v>1.0228066779279423</c:v>
                </c:pt>
                <c:pt idx="65">
                  <c:v>0.91138803227056897</c:v>
                </c:pt>
                <c:pt idx="66">
                  <c:v>0.79604938661319302</c:v>
                </c:pt>
                <c:pt idx="67">
                  <c:v>0.67679074095581626</c:v>
                </c:pt>
                <c:pt idx="68">
                  <c:v>0.55361209529843869</c:v>
                </c:pt>
                <c:pt idx="69">
                  <c:v>0.42651344964106386</c:v>
                </c:pt>
                <c:pt idx="70">
                  <c:v>0.29549480398368821</c:v>
                </c:pt>
                <c:pt idx="71">
                  <c:v>0.16055615832631176</c:v>
                </c:pt>
                <c:pt idx="72">
                  <c:v>2.1697512668934493E-2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工作表1!$Y$1</c:f>
              <c:strCache>
                <c:ptCount val="1"/>
                <c:pt idx="0">
                  <c:v>θ=60˚</c:v>
                </c:pt>
              </c:strCache>
            </c:strRef>
          </c:tx>
          <c:marker>
            <c:symbol val="none"/>
          </c:marker>
          <c:xVal>
            <c:numRef>
              <c:f>工作表1!$I$2:$I$108</c:f>
              <c:numCache>
                <c:formatCode>General</c:formatCode>
                <c:ptCount val="107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</c:numCache>
            </c:numRef>
          </c:xVal>
          <c:yVal>
            <c:numRef>
              <c:f>工作表1!$Y$2:$Y$108</c:f>
              <c:numCache>
                <c:formatCode>General</c:formatCode>
                <c:ptCount val="107"/>
                <c:pt idx="0">
                  <c:v>0</c:v>
                </c:pt>
                <c:pt idx="1">
                  <c:v>0.17124507897056127</c:v>
                </c:pt>
                <c:pt idx="2">
                  <c:v>0.3385701579411225</c:v>
                </c:pt>
                <c:pt idx="3">
                  <c:v>0.50197523691168378</c:v>
                </c:pt>
                <c:pt idx="4">
                  <c:v>0.66146031588224496</c:v>
                </c:pt>
                <c:pt idx="5">
                  <c:v>0.81702539485280623</c:v>
                </c:pt>
                <c:pt idx="6">
                  <c:v>0.96867047382336746</c:v>
                </c:pt>
                <c:pt idx="7">
                  <c:v>1.1163955527939287</c:v>
                </c:pt>
                <c:pt idx="8">
                  <c:v>1.26020063176449</c:v>
                </c:pt>
                <c:pt idx="9">
                  <c:v>1.4000857107350511</c:v>
                </c:pt>
                <c:pt idx="10">
                  <c:v>1.5360507897056124</c:v>
                </c:pt>
                <c:pt idx="11">
                  <c:v>1.6680958686761735</c:v>
                </c:pt>
                <c:pt idx="12">
                  <c:v>1.7962209476467348</c:v>
                </c:pt>
                <c:pt idx="13">
                  <c:v>1.9204260266172957</c:v>
                </c:pt>
                <c:pt idx="14">
                  <c:v>2.0407111055878571</c:v>
                </c:pt>
                <c:pt idx="15">
                  <c:v>2.1570761845584188</c:v>
                </c:pt>
                <c:pt idx="16">
                  <c:v>2.2695212635289801</c:v>
                </c:pt>
                <c:pt idx="17">
                  <c:v>2.3780463424995415</c:v>
                </c:pt>
                <c:pt idx="18">
                  <c:v>2.4826514214701025</c:v>
                </c:pt>
                <c:pt idx="19">
                  <c:v>2.5833365004406637</c:v>
                </c:pt>
                <c:pt idx="20">
                  <c:v>2.6801015794112253</c:v>
                </c:pt>
                <c:pt idx="21">
                  <c:v>2.7729466583817866</c:v>
                </c:pt>
                <c:pt idx="22">
                  <c:v>2.8618717373523479</c:v>
                </c:pt>
                <c:pt idx="23">
                  <c:v>2.9468768163229093</c:v>
                </c:pt>
                <c:pt idx="24">
                  <c:v>3.0279618952934704</c:v>
                </c:pt>
                <c:pt idx="25">
                  <c:v>3.1051269742640315</c:v>
                </c:pt>
                <c:pt idx="26">
                  <c:v>3.1783720532345923</c:v>
                </c:pt>
                <c:pt idx="27">
                  <c:v>3.247697132205154</c:v>
                </c:pt>
                <c:pt idx="28">
                  <c:v>3.3131022111757149</c:v>
                </c:pt>
                <c:pt idx="29">
                  <c:v>3.3745872901462768</c:v>
                </c:pt>
                <c:pt idx="30">
                  <c:v>3.4321523691168379</c:v>
                </c:pt>
                <c:pt idx="31">
                  <c:v>3.485797448087399</c:v>
                </c:pt>
                <c:pt idx="32">
                  <c:v>3.5355225270579602</c:v>
                </c:pt>
                <c:pt idx="33">
                  <c:v>3.5813276060285211</c:v>
                </c:pt>
                <c:pt idx="34">
                  <c:v>3.6232126849990829</c:v>
                </c:pt>
                <c:pt idx="35">
                  <c:v>3.6611777639696439</c:v>
                </c:pt>
                <c:pt idx="36">
                  <c:v>3.6952228429402054</c:v>
                </c:pt>
                <c:pt idx="37">
                  <c:v>3.7253479219107661</c:v>
                </c:pt>
                <c:pt idx="38">
                  <c:v>3.7515530008813269</c:v>
                </c:pt>
                <c:pt idx="39">
                  <c:v>3.7738380798518887</c:v>
                </c:pt>
                <c:pt idx="40">
                  <c:v>3.7922031588224496</c:v>
                </c:pt>
                <c:pt idx="41">
                  <c:v>3.8066482377930111</c:v>
                </c:pt>
                <c:pt idx="42">
                  <c:v>3.8171733167635722</c:v>
                </c:pt>
                <c:pt idx="43">
                  <c:v>3.8237783957341343</c:v>
                </c:pt>
                <c:pt idx="44">
                  <c:v>3.8264634747046946</c:v>
                </c:pt>
                <c:pt idx="45">
                  <c:v>3.8252285536752555</c:v>
                </c:pt>
                <c:pt idx="46">
                  <c:v>3.8200736326458165</c:v>
                </c:pt>
                <c:pt idx="47">
                  <c:v>3.8109987116163779</c:v>
                </c:pt>
                <c:pt idx="48">
                  <c:v>3.7980037905869386</c:v>
                </c:pt>
                <c:pt idx="49">
                  <c:v>3.7810888695574993</c:v>
                </c:pt>
                <c:pt idx="50">
                  <c:v>3.7602539485280611</c:v>
                </c:pt>
                <c:pt idx="51">
                  <c:v>3.7354990274986219</c:v>
                </c:pt>
                <c:pt idx="52">
                  <c:v>3.7068241064691847</c:v>
                </c:pt>
                <c:pt idx="53">
                  <c:v>3.6742291854397449</c:v>
                </c:pt>
                <c:pt idx="54">
                  <c:v>3.6377142644103051</c:v>
                </c:pt>
                <c:pt idx="55">
                  <c:v>3.5972793433808672</c:v>
                </c:pt>
                <c:pt idx="56">
                  <c:v>3.5529244223514267</c:v>
                </c:pt>
                <c:pt idx="57">
                  <c:v>3.5046495013219907</c:v>
                </c:pt>
                <c:pt idx="58">
                  <c:v>3.4524545802925504</c:v>
                </c:pt>
                <c:pt idx="59">
                  <c:v>3.396339659263111</c:v>
                </c:pt>
                <c:pt idx="60">
                  <c:v>3.3363047382336717</c:v>
                </c:pt>
                <c:pt idx="61">
                  <c:v>3.2723498172042325</c:v>
                </c:pt>
                <c:pt idx="62">
                  <c:v>3.2044748961747951</c:v>
                </c:pt>
                <c:pt idx="63">
                  <c:v>3.132679975145356</c:v>
                </c:pt>
                <c:pt idx="64">
                  <c:v>3.0569650541159152</c:v>
                </c:pt>
                <c:pt idx="65">
                  <c:v>2.9773301330864772</c:v>
                </c:pt>
                <c:pt idx="66">
                  <c:v>2.8937752120570384</c:v>
                </c:pt>
                <c:pt idx="67">
                  <c:v>2.8063002910276005</c:v>
                </c:pt>
                <c:pt idx="68">
                  <c:v>2.71490536999816</c:v>
                </c:pt>
                <c:pt idx="69">
                  <c:v>2.6195904489687223</c:v>
                </c:pt>
                <c:pt idx="70">
                  <c:v>2.520355527939282</c:v>
                </c:pt>
                <c:pt idx="71">
                  <c:v>2.4172006069098444</c:v>
                </c:pt>
                <c:pt idx="72">
                  <c:v>2.3101256858804042</c:v>
                </c:pt>
                <c:pt idx="73">
                  <c:v>2.1991307648509668</c:v>
                </c:pt>
                <c:pt idx="74">
                  <c:v>2.0842158438215268</c:v>
                </c:pt>
                <c:pt idx="75">
                  <c:v>1.965380922792086</c:v>
                </c:pt>
                <c:pt idx="76">
                  <c:v>1.8426260017626497</c:v>
                </c:pt>
                <c:pt idx="77">
                  <c:v>1.715951080733209</c:v>
                </c:pt>
                <c:pt idx="78">
                  <c:v>1.5853561597037711</c:v>
                </c:pt>
                <c:pt idx="79">
                  <c:v>1.4508412386743306</c:v>
                </c:pt>
                <c:pt idx="80">
                  <c:v>1.312406317644891</c:v>
                </c:pt>
                <c:pt idx="81">
                  <c:v>1.1700513966154542</c:v>
                </c:pt>
                <c:pt idx="82">
                  <c:v>1.0237764755860148</c:v>
                </c:pt>
                <c:pt idx="83">
                  <c:v>0.8735815545565746</c:v>
                </c:pt>
                <c:pt idx="84">
                  <c:v>0.71946663352713536</c:v>
                </c:pt>
                <c:pt idx="85">
                  <c:v>0.5614317124976953</c:v>
                </c:pt>
                <c:pt idx="86">
                  <c:v>0.39947679146825799</c:v>
                </c:pt>
                <c:pt idx="87">
                  <c:v>0.23360187043881986</c:v>
                </c:pt>
                <c:pt idx="88">
                  <c:v>6.3806949409379143E-2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工作表1!$Z$1</c:f>
              <c:strCache>
                <c:ptCount val="1"/>
                <c:pt idx="0">
                  <c:v>θ=70˚</c:v>
                </c:pt>
              </c:strCache>
            </c:strRef>
          </c:tx>
          <c:marker>
            <c:symbol val="none"/>
          </c:marker>
          <c:xVal>
            <c:numRef>
              <c:f>工作表1!$I$2:$I$108</c:f>
              <c:numCache>
                <c:formatCode>General</c:formatCode>
                <c:ptCount val="107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</c:numCache>
            </c:numRef>
          </c:xVal>
          <c:yVal>
            <c:numRef>
              <c:f>工作表1!$Z$2:$Z$108</c:f>
              <c:numCache>
                <c:formatCode>General</c:formatCode>
                <c:ptCount val="107"/>
                <c:pt idx="0">
                  <c:v>0</c:v>
                </c:pt>
                <c:pt idx="1">
                  <c:v>0.1859785227316092</c:v>
                </c:pt>
                <c:pt idx="2">
                  <c:v>0.36803704546321836</c:v>
                </c:pt>
                <c:pt idx="3">
                  <c:v>0.5461755681948276</c:v>
                </c:pt>
                <c:pt idx="4">
                  <c:v>0.72039409092643669</c:v>
                </c:pt>
                <c:pt idx="5">
                  <c:v>0.89069261365804597</c:v>
                </c:pt>
                <c:pt idx="6">
                  <c:v>1.0570711363896552</c:v>
                </c:pt>
                <c:pt idx="7">
                  <c:v>1.2195296591212643</c:v>
                </c:pt>
                <c:pt idx="8">
                  <c:v>1.3780681818528735</c:v>
                </c:pt>
                <c:pt idx="9">
                  <c:v>1.5326867045844825</c:v>
                </c:pt>
                <c:pt idx="10">
                  <c:v>1.6833852273160919</c:v>
                </c:pt>
                <c:pt idx="11">
                  <c:v>1.8301637500477008</c:v>
                </c:pt>
                <c:pt idx="12">
                  <c:v>1.9730222727793101</c:v>
                </c:pt>
                <c:pt idx="13">
                  <c:v>2.1119607955109192</c:v>
                </c:pt>
                <c:pt idx="14">
                  <c:v>2.2469793182425284</c:v>
                </c:pt>
                <c:pt idx="15">
                  <c:v>2.3780778409741381</c:v>
                </c:pt>
                <c:pt idx="16">
                  <c:v>2.505256363705747</c:v>
                </c:pt>
                <c:pt idx="17">
                  <c:v>2.6285148864373564</c:v>
                </c:pt>
                <c:pt idx="18">
                  <c:v>2.7478534091689659</c:v>
                </c:pt>
                <c:pt idx="19">
                  <c:v>2.8632719319005746</c:v>
                </c:pt>
                <c:pt idx="20">
                  <c:v>2.9747704546321843</c:v>
                </c:pt>
                <c:pt idx="21">
                  <c:v>3.0823489773637935</c:v>
                </c:pt>
                <c:pt idx="22">
                  <c:v>3.1860075000954029</c:v>
                </c:pt>
                <c:pt idx="23">
                  <c:v>3.2857460228270119</c:v>
                </c:pt>
                <c:pt idx="24">
                  <c:v>3.381564545558621</c:v>
                </c:pt>
                <c:pt idx="25">
                  <c:v>3.4734630682902301</c:v>
                </c:pt>
                <c:pt idx="26">
                  <c:v>3.5614415910218398</c:v>
                </c:pt>
                <c:pt idx="27">
                  <c:v>3.6455001137534486</c:v>
                </c:pt>
                <c:pt idx="28">
                  <c:v>3.7256386364850576</c:v>
                </c:pt>
                <c:pt idx="29">
                  <c:v>3.8018571592166674</c:v>
                </c:pt>
                <c:pt idx="30">
                  <c:v>3.8741556819482765</c:v>
                </c:pt>
                <c:pt idx="31">
                  <c:v>3.9425342046798848</c:v>
                </c:pt>
                <c:pt idx="32">
                  <c:v>4.0069927274114949</c:v>
                </c:pt>
                <c:pt idx="33">
                  <c:v>4.0675312501431033</c:v>
                </c:pt>
                <c:pt idx="34">
                  <c:v>4.1241497728747127</c:v>
                </c:pt>
                <c:pt idx="35">
                  <c:v>4.1768482956063231</c:v>
                </c:pt>
                <c:pt idx="36">
                  <c:v>4.2256268183379309</c:v>
                </c:pt>
                <c:pt idx="37">
                  <c:v>4.2704853410695396</c:v>
                </c:pt>
                <c:pt idx="38">
                  <c:v>4.3114238638011493</c:v>
                </c:pt>
                <c:pt idx="39">
                  <c:v>4.3484423865327582</c:v>
                </c:pt>
                <c:pt idx="40">
                  <c:v>4.381540909264368</c:v>
                </c:pt>
                <c:pt idx="41">
                  <c:v>4.410719431995977</c:v>
                </c:pt>
                <c:pt idx="42">
                  <c:v>4.4359779547275862</c:v>
                </c:pt>
                <c:pt idx="43">
                  <c:v>4.4573164774591953</c:v>
                </c:pt>
                <c:pt idx="44">
                  <c:v>4.4747350001908046</c:v>
                </c:pt>
                <c:pt idx="45">
                  <c:v>4.488233522922414</c:v>
                </c:pt>
                <c:pt idx="46">
                  <c:v>4.4978120456540216</c:v>
                </c:pt>
                <c:pt idx="47">
                  <c:v>4.503470568385632</c:v>
                </c:pt>
                <c:pt idx="48">
                  <c:v>4.5052090911172415</c:v>
                </c:pt>
                <c:pt idx="49">
                  <c:v>4.5030276138488494</c:v>
                </c:pt>
                <c:pt idx="50">
                  <c:v>4.4969261365804583</c:v>
                </c:pt>
                <c:pt idx="51">
                  <c:v>4.4869046593120681</c:v>
                </c:pt>
                <c:pt idx="52">
                  <c:v>4.4729631820436779</c:v>
                </c:pt>
                <c:pt idx="53">
                  <c:v>4.4551017047752852</c:v>
                </c:pt>
                <c:pt idx="54">
                  <c:v>4.4333202275068944</c:v>
                </c:pt>
                <c:pt idx="55">
                  <c:v>4.4076187502385054</c:v>
                </c:pt>
                <c:pt idx="56">
                  <c:v>4.377997272970112</c:v>
                </c:pt>
                <c:pt idx="57">
                  <c:v>4.3444557957017231</c:v>
                </c:pt>
                <c:pt idx="58">
                  <c:v>4.3069943184333317</c:v>
                </c:pt>
                <c:pt idx="59">
                  <c:v>4.2656128411649394</c:v>
                </c:pt>
                <c:pt idx="60">
                  <c:v>4.220311363896549</c:v>
                </c:pt>
                <c:pt idx="61">
                  <c:v>4.1710898866281587</c:v>
                </c:pt>
                <c:pt idx="62">
                  <c:v>4.1179484093597667</c:v>
                </c:pt>
                <c:pt idx="63">
                  <c:v>4.0608869320913765</c:v>
                </c:pt>
                <c:pt idx="64">
                  <c:v>3.9999054548229847</c:v>
                </c:pt>
                <c:pt idx="65">
                  <c:v>3.9350039775545937</c:v>
                </c:pt>
                <c:pt idx="66">
                  <c:v>3.8661825002862038</c:v>
                </c:pt>
                <c:pt idx="67">
                  <c:v>3.7934410230178131</c:v>
                </c:pt>
                <c:pt idx="68">
                  <c:v>3.7167795457494197</c:v>
                </c:pt>
                <c:pt idx="69">
                  <c:v>3.6361980684810309</c:v>
                </c:pt>
                <c:pt idx="70">
                  <c:v>3.5516965912126395</c:v>
                </c:pt>
                <c:pt idx="71">
                  <c:v>3.463275113944249</c:v>
                </c:pt>
                <c:pt idx="72">
                  <c:v>3.370933636675856</c:v>
                </c:pt>
                <c:pt idx="73">
                  <c:v>3.2746721594074675</c:v>
                </c:pt>
                <c:pt idx="74">
                  <c:v>3.1744906821390764</c:v>
                </c:pt>
                <c:pt idx="75">
                  <c:v>3.0703892048706827</c:v>
                </c:pt>
                <c:pt idx="76">
                  <c:v>2.9623677276022935</c:v>
                </c:pt>
                <c:pt idx="77">
                  <c:v>2.8504262503339017</c:v>
                </c:pt>
                <c:pt idx="78">
                  <c:v>2.7345647730655109</c:v>
                </c:pt>
                <c:pt idx="79">
                  <c:v>2.6147832957971193</c:v>
                </c:pt>
                <c:pt idx="80">
                  <c:v>2.4910818185287287</c:v>
                </c:pt>
                <c:pt idx="81">
                  <c:v>2.3634603412603372</c:v>
                </c:pt>
                <c:pt idx="82">
                  <c:v>2.2319188639919467</c:v>
                </c:pt>
                <c:pt idx="83">
                  <c:v>2.0964573867235554</c:v>
                </c:pt>
                <c:pt idx="84">
                  <c:v>1.9570759094551633</c:v>
                </c:pt>
                <c:pt idx="85">
                  <c:v>1.8137744321867721</c:v>
                </c:pt>
                <c:pt idx="86">
                  <c:v>1.666552954918382</c:v>
                </c:pt>
                <c:pt idx="87">
                  <c:v>1.5154114776499927</c:v>
                </c:pt>
                <c:pt idx="88">
                  <c:v>1.3603500003815974</c:v>
                </c:pt>
                <c:pt idx="89">
                  <c:v>1.2013685231132065</c:v>
                </c:pt>
                <c:pt idx="90">
                  <c:v>1.0384670458448149</c:v>
                </c:pt>
                <c:pt idx="91">
                  <c:v>0.87164556857642594</c:v>
                </c:pt>
                <c:pt idx="92">
                  <c:v>0.70090409130803621</c:v>
                </c:pt>
                <c:pt idx="93">
                  <c:v>0.52624261403964567</c:v>
                </c:pt>
                <c:pt idx="94">
                  <c:v>0.34766113677125432</c:v>
                </c:pt>
                <c:pt idx="95">
                  <c:v>0.1651596595028586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38496"/>
        <c:axId val="82540032"/>
      </c:scatterChart>
      <c:valAx>
        <c:axId val="82538496"/>
        <c:scaling>
          <c:orientation val="minMax"/>
        </c:scaling>
        <c:delete val="0"/>
        <c:axPos val="b"/>
        <c:numFmt formatCode="General" sourceLinked="1"/>
        <c:majorTickMark val="out"/>
        <c:minorTickMark val="cross"/>
        <c:tickLblPos val="nextTo"/>
        <c:crossAx val="82540032"/>
        <c:crosses val="autoZero"/>
        <c:crossBetween val="midCat"/>
      </c:valAx>
      <c:valAx>
        <c:axId val="82540032"/>
        <c:scaling>
          <c:orientation val="minMax"/>
          <c:max val="4.5"/>
        </c:scaling>
        <c:delete val="0"/>
        <c:axPos val="l"/>
        <c:majorGridlines/>
        <c:numFmt formatCode="General" sourceLinked="1"/>
        <c:majorTickMark val="out"/>
        <c:minorTickMark val="cross"/>
        <c:tickLblPos val="nextTo"/>
        <c:crossAx val="82538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(c)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工作表1!$AK$1</c:f>
              <c:strCache>
                <c:ptCount val="1"/>
                <c:pt idx="0">
                  <c:v>V= 10(m/s)</c:v>
                </c:pt>
              </c:strCache>
            </c:strRef>
          </c:tx>
          <c:marker>
            <c:symbol val="none"/>
          </c:marker>
          <c:xVal>
            <c:numRef>
              <c:f>工作表1!$AB$2:$AB$97</c:f>
              <c:numCache>
                <c:formatCode>General</c:formatCode>
                <c:ptCount val="9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</c:numCache>
            </c:numRef>
          </c:xVal>
          <c:yVal>
            <c:numRef>
              <c:f>工作表1!$AK$2:$AK$97</c:f>
              <c:numCache>
                <c:formatCode>General</c:formatCode>
                <c:ptCount val="96"/>
                <c:pt idx="0">
                  <c:v>0</c:v>
                </c:pt>
                <c:pt idx="1">
                  <c:v>0.1414213581319948</c:v>
                </c:pt>
                <c:pt idx="2">
                  <c:v>0.2828427162639896</c:v>
                </c:pt>
                <c:pt idx="3">
                  <c:v>0.42426407439598435</c:v>
                </c:pt>
                <c:pt idx="4">
                  <c:v>0.5656854325279792</c:v>
                </c:pt>
                <c:pt idx="5">
                  <c:v>0.70710679065997395</c:v>
                </c:pt>
                <c:pt idx="6">
                  <c:v>0.84852814879196881</c:v>
                </c:pt>
                <c:pt idx="7">
                  <c:v>0.98994950692396366</c:v>
                </c:pt>
                <c:pt idx="8">
                  <c:v>1.1313708650559584</c:v>
                </c:pt>
                <c:pt idx="9">
                  <c:v>1.2727922231879532</c:v>
                </c:pt>
                <c:pt idx="10">
                  <c:v>1.4142135813199477</c:v>
                </c:pt>
                <c:pt idx="11">
                  <c:v>1.5556349394519424</c:v>
                </c:pt>
                <c:pt idx="12">
                  <c:v>1.6970562975839372</c:v>
                </c:pt>
                <c:pt idx="13">
                  <c:v>1.8384776557159319</c:v>
                </c:pt>
                <c:pt idx="14">
                  <c:v>1.9798990138479269</c:v>
                </c:pt>
                <c:pt idx="15">
                  <c:v>2.1213203719799218</c:v>
                </c:pt>
                <c:pt idx="16">
                  <c:v>2.2627417301119168</c:v>
                </c:pt>
                <c:pt idx="17">
                  <c:v>2.4041630882439118</c:v>
                </c:pt>
                <c:pt idx="18">
                  <c:v>2.5455844463759063</c:v>
                </c:pt>
                <c:pt idx="19">
                  <c:v>2.6870058045079013</c:v>
                </c:pt>
                <c:pt idx="20">
                  <c:v>2.8284271626398962</c:v>
                </c:pt>
                <c:pt idx="21">
                  <c:v>2.9698485207718912</c:v>
                </c:pt>
                <c:pt idx="22">
                  <c:v>3.1112698789038862</c:v>
                </c:pt>
                <c:pt idx="23">
                  <c:v>3.2526912370358811</c:v>
                </c:pt>
                <c:pt idx="24">
                  <c:v>3.3941125951678761</c:v>
                </c:pt>
                <c:pt idx="25">
                  <c:v>3.5355339532998706</c:v>
                </c:pt>
                <c:pt idx="26">
                  <c:v>3.6769553114318656</c:v>
                </c:pt>
                <c:pt idx="27">
                  <c:v>3.8183766695638606</c:v>
                </c:pt>
                <c:pt idx="28">
                  <c:v>3.9597980276958551</c:v>
                </c:pt>
                <c:pt idx="29">
                  <c:v>4.1012193858278501</c:v>
                </c:pt>
                <c:pt idx="30">
                  <c:v>4.2426407439598455</c:v>
                </c:pt>
                <c:pt idx="31">
                  <c:v>4.38406210209184</c:v>
                </c:pt>
                <c:pt idx="32">
                  <c:v>4.5254834602238345</c:v>
                </c:pt>
                <c:pt idx="33">
                  <c:v>4.6669048183558299</c:v>
                </c:pt>
                <c:pt idx="34">
                  <c:v>4.8083261764878245</c:v>
                </c:pt>
                <c:pt idx="35">
                  <c:v>4.9497475346198199</c:v>
                </c:pt>
                <c:pt idx="36">
                  <c:v>5.0911688927518144</c:v>
                </c:pt>
                <c:pt idx="37">
                  <c:v>5.2325902508838098</c:v>
                </c:pt>
                <c:pt idx="38">
                  <c:v>5.3740116090158043</c:v>
                </c:pt>
                <c:pt idx="39">
                  <c:v>5.5154329671477997</c:v>
                </c:pt>
                <c:pt idx="40">
                  <c:v>5.6568543252797943</c:v>
                </c:pt>
                <c:pt idx="41">
                  <c:v>5.7982756834117888</c:v>
                </c:pt>
                <c:pt idx="42">
                  <c:v>5.9396970415437842</c:v>
                </c:pt>
                <c:pt idx="43">
                  <c:v>6.0811183996757787</c:v>
                </c:pt>
                <c:pt idx="44">
                  <c:v>6.2225397578077741</c:v>
                </c:pt>
                <c:pt idx="45">
                  <c:v>6.3639611159397687</c:v>
                </c:pt>
                <c:pt idx="46">
                  <c:v>6.5053824740717641</c:v>
                </c:pt>
                <c:pt idx="47">
                  <c:v>6.6468038322037586</c:v>
                </c:pt>
                <c:pt idx="48">
                  <c:v>6.788225190335754</c:v>
                </c:pt>
                <c:pt idx="49">
                  <c:v>6.9296465484677485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工作表1!$AL$1</c:f>
              <c:strCache>
                <c:ptCount val="1"/>
                <c:pt idx="0">
                  <c:v>V= 12(m/s)</c:v>
                </c:pt>
              </c:strCache>
            </c:strRef>
          </c:tx>
          <c:marker>
            <c:symbol val="none"/>
          </c:marker>
          <c:xVal>
            <c:numRef>
              <c:f>工作表1!$AB$2:$AB$97</c:f>
              <c:numCache>
                <c:formatCode>General</c:formatCode>
                <c:ptCount val="9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</c:numCache>
            </c:numRef>
          </c:xVal>
          <c:yVal>
            <c:numRef>
              <c:f>工作表1!$AL$2:$AL$97</c:f>
              <c:numCache>
                <c:formatCode>General</c:formatCode>
                <c:ptCount val="96"/>
                <c:pt idx="0">
                  <c:v>0</c:v>
                </c:pt>
                <c:pt idx="1">
                  <c:v>0.16970562975839376</c:v>
                </c:pt>
                <c:pt idx="2">
                  <c:v>0.33941125951678752</c:v>
                </c:pt>
                <c:pt idx="3">
                  <c:v>0.50911688927518117</c:v>
                </c:pt>
                <c:pt idx="4">
                  <c:v>0.67882251903357504</c:v>
                </c:pt>
                <c:pt idx="5">
                  <c:v>0.84852814879196881</c:v>
                </c:pt>
                <c:pt idx="6">
                  <c:v>1.0182337785503626</c:v>
                </c:pt>
                <c:pt idx="7">
                  <c:v>1.1879394083087564</c:v>
                </c:pt>
                <c:pt idx="8">
                  <c:v>1.3576450380671501</c:v>
                </c:pt>
                <c:pt idx="9">
                  <c:v>1.5273506678255437</c:v>
                </c:pt>
                <c:pt idx="10">
                  <c:v>1.6970562975839374</c:v>
                </c:pt>
                <c:pt idx="11">
                  <c:v>1.866761927342331</c:v>
                </c:pt>
                <c:pt idx="12">
                  <c:v>2.0364675571007247</c:v>
                </c:pt>
                <c:pt idx="13">
                  <c:v>2.2061731868591181</c:v>
                </c:pt>
                <c:pt idx="14">
                  <c:v>2.3758788166175124</c:v>
                </c:pt>
                <c:pt idx="15">
                  <c:v>2.5455844463759063</c:v>
                </c:pt>
                <c:pt idx="16">
                  <c:v>2.7152900761343002</c:v>
                </c:pt>
                <c:pt idx="17">
                  <c:v>2.8849957058926941</c:v>
                </c:pt>
                <c:pt idx="18">
                  <c:v>3.0547013356510879</c:v>
                </c:pt>
                <c:pt idx="19">
                  <c:v>3.2244069654094818</c:v>
                </c:pt>
                <c:pt idx="20">
                  <c:v>3.3941125951678757</c:v>
                </c:pt>
                <c:pt idx="21">
                  <c:v>3.5638182249262695</c:v>
                </c:pt>
                <c:pt idx="22">
                  <c:v>3.7335238546846634</c:v>
                </c:pt>
                <c:pt idx="23">
                  <c:v>3.9032294844430573</c:v>
                </c:pt>
                <c:pt idx="24">
                  <c:v>4.0729351142014512</c:v>
                </c:pt>
                <c:pt idx="25">
                  <c:v>4.2426407439598446</c:v>
                </c:pt>
                <c:pt idx="26">
                  <c:v>4.4123463737182389</c:v>
                </c:pt>
                <c:pt idx="27">
                  <c:v>4.5820520034766323</c:v>
                </c:pt>
                <c:pt idx="28">
                  <c:v>4.7517576332350266</c:v>
                </c:pt>
                <c:pt idx="29">
                  <c:v>4.9214632629934201</c:v>
                </c:pt>
                <c:pt idx="30">
                  <c:v>5.0911688927518144</c:v>
                </c:pt>
                <c:pt idx="31">
                  <c:v>5.2608745225102078</c:v>
                </c:pt>
                <c:pt idx="32">
                  <c:v>5.4305801522686021</c:v>
                </c:pt>
                <c:pt idx="33">
                  <c:v>5.6002857820269956</c:v>
                </c:pt>
                <c:pt idx="34">
                  <c:v>5.7699914117853899</c:v>
                </c:pt>
                <c:pt idx="35">
                  <c:v>5.9396970415437833</c:v>
                </c:pt>
                <c:pt idx="36">
                  <c:v>6.1094026713021776</c:v>
                </c:pt>
                <c:pt idx="37">
                  <c:v>6.2791083010605711</c:v>
                </c:pt>
                <c:pt idx="38">
                  <c:v>6.4488139308189654</c:v>
                </c:pt>
                <c:pt idx="39">
                  <c:v>6.6185195605773588</c:v>
                </c:pt>
                <c:pt idx="40">
                  <c:v>6.7882251903357531</c:v>
                </c:pt>
                <c:pt idx="41">
                  <c:v>6.9579308200941474</c:v>
                </c:pt>
                <c:pt idx="42">
                  <c:v>7.1276364498525409</c:v>
                </c:pt>
                <c:pt idx="43">
                  <c:v>7.2973420796109352</c:v>
                </c:pt>
                <c:pt idx="44">
                  <c:v>7.4670477093693286</c:v>
                </c:pt>
                <c:pt idx="45">
                  <c:v>7.6367533391277229</c:v>
                </c:pt>
                <c:pt idx="46">
                  <c:v>7.8064589688861163</c:v>
                </c:pt>
                <c:pt idx="47">
                  <c:v>7.9761645986445107</c:v>
                </c:pt>
                <c:pt idx="48">
                  <c:v>8.1458702284029041</c:v>
                </c:pt>
                <c:pt idx="49">
                  <c:v>8.3155758581612975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工作表1!$AM$1</c:f>
              <c:strCache>
                <c:ptCount val="1"/>
                <c:pt idx="0">
                  <c:v>V= 14(m/s)</c:v>
                </c:pt>
              </c:strCache>
            </c:strRef>
          </c:tx>
          <c:marker>
            <c:symbol val="none"/>
          </c:marker>
          <c:xVal>
            <c:numRef>
              <c:f>工作表1!$AB$2:$AB$97</c:f>
              <c:numCache>
                <c:formatCode>General</c:formatCode>
                <c:ptCount val="9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</c:numCache>
            </c:numRef>
          </c:xVal>
          <c:yVal>
            <c:numRef>
              <c:f>工作表1!$AM$2:$AM$97</c:f>
              <c:numCache>
                <c:formatCode>General</c:formatCode>
                <c:ptCount val="96"/>
                <c:pt idx="0">
                  <c:v>0</c:v>
                </c:pt>
                <c:pt idx="1">
                  <c:v>0.19798990138479269</c:v>
                </c:pt>
                <c:pt idx="2">
                  <c:v>0.39597980276958539</c:v>
                </c:pt>
                <c:pt idx="3">
                  <c:v>0.593969704154378</c:v>
                </c:pt>
                <c:pt idx="4">
                  <c:v>0.79195960553917077</c:v>
                </c:pt>
                <c:pt idx="5">
                  <c:v>0.98994950692396344</c:v>
                </c:pt>
                <c:pt idx="6">
                  <c:v>1.1879394083087562</c:v>
                </c:pt>
                <c:pt idx="7">
                  <c:v>1.385929309693549</c:v>
                </c:pt>
                <c:pt idx="8">
                  <c:v>1.5839192110783415</c:v>
                </c:pt>
                <c:pt idx="9">
                  <c:v>1.7819091124631341</c:v>
                </c:pt>
                <c:pt idx="10">
                  <c:v>1.9798990138479267</c:v>
                </c:pt>
                <c:pt idx="11">
                  <c:v>2.1778889152327192</c:v>
                </c:pt>
                <c:pt idx="12">
                  <c:v>2.375878816617512</c:v>
                </c:pt>
                <c:pt idx="13">
                  <c:v>2.5738687180023043</c:v>
                </c:pt>
                <c:pt idx="14">
                  <c:v>2.7718586193870975</c:v>
                </c:pt>
                <c:pt idx="15">
                  <c:v>2.9698485207718903</c:v>
                </c:pt>
                <c:pt idx="16">
                  <c:v>3.1678384221566831</c:v>
                </c:pt>
                <c:pt idx="17">
                  <c:v>3.3658283235414759</c:v>
                </c:pt>
                <c:pt idx="18">
                  <c:v>3.5638182249262687</c:v>
                </c:pt>
                <c:pt idx="19">
                  <c:v>3.7618081263110619</c:v>
                </c:pt>
                <c:pt idx="20">
                  <c:v>3.9597980276958546</c:v>
                </c:pt>
                <c:pt idx="21">
                  <c:v>4.157787929080647</c:v>
                </c:pt>
                <c:pt idx="22">
                  <c:v>4.3557778304654402</c:v>
                </c:pt>
                <c:pt idx="23">
                  <c:v>4.5537677318502334</c:v>
                </c:pt>
                <c:pt idx="24">
                  <c:v>4.7517576332350258</c:v>
                </c:pt>
                <c:pt idx="25">
                  <c:v>4.9497475346198181</c:v>
                </c:pt>
                <c:pt idx="26">
                  <c:v>5.1477374360046113</c:v>
                </c:pt>
                <c:pt idx="27">
                  <c:v>5.3457273373894036</c:v>
                </c:pt>
                <c:pt idx="28">
                  <c:v>5.5437172387741969</c:v>
                </c:pt>
                <c:pt idx="29">
                  <c:v>5.7417071401589901</c:v>
                </c:pt>
                <c:pt idx="30">
                  <c:v>5.9396970415437824</c:v>
                </c:pt>
                <c:pt idx="31">
                  <c:v>6.1376869429285756</c:v>
                </c:pt>
                <c:pt idx="32">
                  <c:v>6.335676844313368</c:v>
                </c:pt>
                <c:pt idx="33">
                  <c:v>6.5336667456981612</c:v>
                </c:pt>
                <c:pt idx="34">
                  <c:v>6.7316566470829544</c:v>
                </c:pt>
                <c:pt idx="35">
                  <c:v>6.9296465484677467</c:v>
                </c:pt>
                <c:pt idx="36">
                  <c:v>7.12763644985254</c:v>
                </c:pt>
                <c:pt idx="37">
                  <c:v>7.3256263512373323</c:v>
                </c:pt>
                <c:pt idx="38">
                  <c:v>7.5236162526221255</c:v>
                </c:pt>
                <c:pt idx="39">
                  <c:v>7.7216061540069187</c:v>
                </c:pt>
                <c:pt idx="40">
                  <c:v>7.9195960553917111</c:v>
                </c:pt>
                <c:pt idx="41">
                  <c:v>8.1175859567765034</c:v>
                </c:pt>
                <c:pt idx="42">
                  <c:v>8.3155758581612975</c:v>
                </c:pt>
                <c:pt idx="43">
                  <c:v>8.5135657595460899</c:v>
                </c:pt>
                <c:pt idx="44">
                  <c:v>8.7115556609308822</c:v>
                </c:pt>
                <c:pt idx="45">
                  <c:v>8.9095455623156763</c:v>
                </c:pt>
                <c:pt idx="46">
                  <c:v>9.1075354637004686</c:v>
                </c:pt>
                <c:pt idx="47">
                  <c:v>9.305525365085261</c:v>
                </c:pt>
                <c:pt idx="48">
                  <c:v>9.5035152664700533</c:v>
                </c:pt>
                <c:pt idx="49">
                  <c:v>9.7015051678548474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工作表1!$AN$1</c:f>
              <c:strCache>
                <c:ptCount val="1"/>
                <c:pt idx="0">
                  <c:v>V= 15(m/s)</c:v>
                </c:pt>
              </c:strCache>
            </c:strRef>
          </c:tx>
          <c:marker>
            <c:symbol val="none"/>
          </c:marker>
          <c:xVal>
            <c:numRef>
              <c:f>工作表1!$AB$2:$AB$97</c:f>
              <c:numCache>
                <c:formatCode>General</c:formatCode>
                <c:ptCount val="9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</c:numCache>
            </c:numRef>
          </c:xVal>
          <c:yVal>
            <c:numRef>
              <c:f>工作表1!$AN$2:$AN$97</c:f>
              <c:numCache>
                <c:formatCode>General</c:formatCode>
                <c:ptCount val="96"/>
                <c:pt idx="0">
                  <c:v>0</c:v>
                </c:pt>
                <c:pt idx="1">
                  <c:v>0.21213203719799217</c:v>
                </c:pt>
                <c:pt idx="2">
                  <c:v>0.42426407439598435</c:v>
                </c:pt>
                <c:pt idx="3">
                  <c:v>0.63639611159397647</c:v>
                </c:pt>
                <c:pt idx="4">
                  <c:v>0.84852814879196869</c:v>
                </c:pt>
                <c:pt idx="5">
                  <c:v>1.0606601859899609</c:v>
                </c:pt>
                <c:pt idx="6">
                  <c:v>1.2727922231879532</c:v>
                </c:pt>
                <c:pt idx="7">
                  <c:v>1.4849242603859454</c:v>
                </c:pt>
                <c:pt idx="8">
                  <c:v>1.6970562975839374</c:v>
                </c:pt>
                <c:pt idx="9">
                  <c:v>1.9091883347819296</c:v>
                </c:pt>
                <c:pt idx="10">
                  <c:v>2.1213203719799214</c:v>
                </c:pt>
                <c:pt idx="11">
                  <c:v>2.3334524091779136</c:v>
                </c:pt>
                <c:pt idx="12">
                  <c:v>2.5455844463759059</c:v>
                </c:pt>
                <c:pt idx="13">
                  <c:v>2.7577164835738976</c:v>
                </c:pt>
                <c:pt idx="14">
                  <c:v>2.9698485207718903</c:v>
                </c:pt>
                <c:pt idx="15">
                  <c:v>3.1819805579698826</c:v>
                </c:pt>
                <c:pt idx="16">
                  <c:v>3.3941125951678748</c:v>
                </c:pt>
                <c:pt idx="17">
                  <c:v>3.6062446323658675</c:v>
                </c:pt>
                <c:pt idx="18">
                  <c:v>3.8183766695638597</c:v>
                </c:pt>
                <c:pt idx="19">
                  <c:v>4.0305087067618519</c:v>
                </c:pt>
                <c:pt idx="20">
                  <c:v>4.2426407439598446</c:v>
                </c:pt>
                <c:pt idx="21">
                  <c:v>4.4547727811578364</c:v>
                </c:pt>
                <c:pt idx="22">
                  <c:v>4.666904818355829</c:v>
                </c:pt>
                <c:pt idx="23">
                  <c:v>4.8790368555538217</c:v>
                </c:pt>
                <c:pt idx="24">
                  <c:v>5.0911688927518135</c:v>
                </c:pt>
                <c:pt idx="25">
                  <c:v>5.3033009299498053</c:v>
                </c:pt>
                <c:pt idx="26">
                  <c:v>5.515432967147798</c:v>
                </c:pt>
                <c:pt idx="27">
                  <c:v>5.7275650043457906</c:v>
                </c:pt>
                <c:pt idx="28">
                  <c:v>5.9396970415437824</c:v>
                </c:pt>
                <c:pt idx="29">
                  <c:v>6.1518290787417751</c:v>
                </c:pt>
                <c:pt idx="30">
                  <c:v>6.3639611159397678</c:v>
                </c:pt>
                <c:pt idx="31">
                  <c:v>6.5760931531377596</c:v>
                </c:pt>
                <c:pt idx="32">
                  <c:v>6.7882251903357522</c:v>
                </c:pt>
                <c:pt idx="33">
                  <c:v>7.0003572275337449</c:v>
                </c:pt>
                <c:pt idx="34">
                  <c:v>7.2124892647317367</c:v>
                </c:pt>
                <c:pt idx="35">
                  <c:v>7.4246213019297294</c:v>
                </c:pt>
                <c:pt idx="36">
                  <c:v>7.6367533391277211</c:v>
                </c:pt>
                <c:pt idx="37">
                  <c:v>7.8488853763257138</c:v>
                </c:pt>
                <c:pt idx="38">
                  <c:v>8.0610174135237056</c:v>
                </c:pt>
                <c:pt idx="39">
                  <c:v>8.2731494507216983</c:v>
                </c:pt>
                <c:pt idx="40">
                  <c:v>8.4852814879196909</c:v>
                </c:pt>
                <c:pt idx="41">
                  <c:v>8.6974135251176836</c:v>
                </c:pt>
                <c:pt idx="42">
                  <c:v>8.9095455623156763</c:v>
                </c:pt>
                <c:pt idx="43">
                  <c:v>9.121677599513669</c:v>
                </c:pt>
                <c:pt idx="44">
                  <c:v>9.3338096367116599</c:v>
                </c:pt>
                <c:pt idx="45">
                  <c:v>9.5459416739096525</c:v>
                </c:pt>
                <c:pt idx="46">
                  <c:v>9.7580737111076452</c:v>
                </c:pt>
                <c:pt idx="47">
                  <c:v>9.9702057483056379</c:v>
                </c:pt>
                <c:pt idx="48">
                  <c:v>10.182337785503631</c:v>
                </c:pt>
                <c:pt idx="49">
                  <c:v>10.394469822701621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工作表1!$AO$1</c:f>
              <c:strCache>
                <c:ptCount val="1"/>
                <c:pt idx="0">
                  <c:v>V= 18(m/s)</c:v>
                </c:pt>
              </c:strCache>
            </c:strRef>
          </c:tx>
          <c:marker>
            <c:symbol val="none"/>
          </c:marker>
          <c:xVal>
            <c:numRef>
              <c:f>工作表1!$AB$2:$AB$97</c:f>
              <c:numCache>
                <c:formatCode>General</c:formatCode>
                <c:ptCount val="9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</c:numCache>
            </c:numRef>
          </c:xVal>
          <c:yVal>
            <c:numRef>
              <c:f>工作表1!$AO$2:$AO$97</c:f>
              <c:numCache>
                <c:formatCode>General</c:formatCode>
                <c:ptCount val="96"/>
                <c:pt idx="0">
                  <c:v>0</c:v>
                </c:pt>
                <c:pt idx="1">
                  <c:v>0.25455844463759064</c:v>
                </c:pt>
                <c:pt idx="2">
                  <c:v>0.50911688927518128</c:v>
                </c:pt>
                <c:pt idx="3">
                  <c:v>0.76367533391277187</c:v>
                </c:pt>
                <c:pt idx="4">
                  <c:v>1.0182337785503626</c:v>
                </c:pt>
                <c:pt idx="5">
                  <c:v>1.2727922231879534</c:v>
                </c:pt>
                <c:pt idx="6">
                  <c:v>1.527350667825544</c:v>
                </c:pt>
                <c:pt idx="7">
                  <c:v>1.7819091124631345</c:v>
                </c:pt>
                <c:pt idx="8">
                  <c:v>2.0364675571007251</c:v>
                </c:pt>
                <c:pt idx="9">
                  <c:v>2.2910260017383157</c:v>
                </c:pt>
                <c:pt idx="10">
                  <c:v>2.5455844463759063</c:v>
                </c:pt>
                <c:pt idx="11">
                  <c:v>2.8001428910134969</c:v>
                </c:pt>
                <c:pt idx="12">
                  <c:v>3.054701335651087</c:v>
                </c:pt>
                <c:pt idx="13">
                  <c:v>3.3092597802886776</c:v>
                </c:pt>
                <c:pt idx="14">
                  <c:v>3.5638182249262687</c:v>
                </c:pt>
                <c:pt idx="15">
                  <c:v>3.8183766695638592</c:v>
                </c:pt>
                <c:pt idx="16">
                  <c:v>4.0729351142014503</c:v>
                </c:pt>
                <c:pt idx="17">
                  <c:v>4.3274935588390413</c:v>
                </c:pt>
                <c:pt idx="18">
                  <c:v>4.5820520034766323</c:v>
                </c:pt>
                <c:pt idx="19">
                  <c:v>4.8366104481142225</c:v>
                </c:pt>
                <c:pt idx="20">
                  <c:v>5.0911688927518135</c:v>
                </c:pt>
                <c:pt idx="21">
                  <c:v>5.3457273373894045</c:v>
                </c:pt>
                <c:pt idx="22">
                  <c:v>5.6002857820269956</c:v>
                </c:pt>
                <c:pt idx="23">
                  <c:v>5.8548442266645866</c:v>
                </c:pt>
                <c:pt idx="24">
                  <c:v>6.1094026713021776</c:v>
                </c:pt>
                <c:pt idx="25">
                  <c:v>6.3639611159397678</c:v>
                </c:pt>
                <c:pt idx="26">
                  <c:v>6.6185195605773579</c:v>
                </c:pt>
                <c:pt idx="27">
                  <c:v>6.8730780052149489</c:v>
                </c:pt>
                <c:pt idx="28">
                  <c:v>7.12763644985254</c:v>
                </c:pt>
                <c:pt idx="29">
                  <c:v>7.382194894490131</c:v>
                </c:pt>
                <c:pt idx="30">
                  <c:v>7.636753339127722</c:v>
                </c:pt>
                <c:pt idx="31">
                  <c:v>7.8913117837653122</c:v>
                </c:pt>
                <c:pt idx="32">
                  <c:v>8.1458702284029041</c:v>
                </c:pt>
                <c:pt idx="33">
                  <c:v>8.4004286730404942</c:v>
                </c:pt>
                <c:pt idx="34">
                  <c:v>8.6549871176780844</c:v>
                </c:pt>
                <c:pt idx="35">
                  <c:v>8.9095455623156763</c:v>
                </c:pt>
                <c:pt idx="36">
                  <c:v>9.1641040069532664</c:v>
                </c:pt>
                <c:pt idx="37">
                  <c:v>9.4186624515908584</c:v>
                </c:pt>
                <c:pt idx="38">
                  <c:v>9.6732208962284485</c:v>
                </c:pt>
                <c:pt idx="39">
                  <c:v>9.9277793408660386</c:v>
                </c:pt>
                <c:pt idx="40">
                  <c:v>10.182337785503631</c:v>
                </c:pt>
                <c:pt idx="41">
                  <c:v>10.436896230141221</c:v>
                </c:pt>
                <c:pt idx="42">
                  <c:v>10.691454674778813</c:v>
                </c:pt>
                <c:pt idx="43">
                  <c:v>10.946013119416403</c:v>
                </c:pt>
                <c:pt idx="44">
                  <c:v>11.200571564053995</c:v>
                </c:pt>
                <c:pt idx="45">
                  <c:v>11.455130008691585</c:v>
                </c:pt>
                <c:pt idx="46">
                  <c:v>11.709688453329175</c:v>
                </c:pt>
                <c:pt idx="47">
                  <c:v>11.964246897966767</c:v>
                </c:pt>
                <c:pt idx="48">
                  <c:v>12.218805342604357</c:v>
                </c:pt>
                <c:pt idx="49">
                  <c:v>12.473363787241949</c:v>
                </c:pt>
              </c:numCache>
            </c:numRef>
          </c:yVal>
          <c:smooth val="1"/>
        </c:ser>
        <c:ser>
          <c:idx val="6"/>
          <c:order val="5"/>
          <c:tx>
            <c:strRef>
              <c:f>工作表1!$AP$1</c:f>
              <c:strCache>
                <c:ptCount val="1"/>
                <c:pt idx="0">
                  <c:v>V= 20(m/s)</c:v>
                </c:pt>
              </c:strCache>
            </c:strRef>
          </c:tx>
          <c:marker>
            <c:symbol val="none"/>
          </c:marker>
          <c:xVal>
            <c:numRef>
              <c:f>工作表1!$AB$2:$AB$97</c:f>
              <c:numCache>
                <c:formatCode>General</c:formatCode>
                <c:ptCount val="9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</c:numCache>
            </c:numRef>
          </c:xVal>
          <c:yVal>
            <c:numRef>
              <c:f>工作表1!$AP$2:$AP$97</c:f>
              <c:numCache>
                <c:formatCode>General</c:formatCode>
                <c:ptCount val="96"/>
                <c:pt idx="0">
                  <c:v>0</c:v>
                </c:pt>
                <c:pt idx="1">
                  <c:v>0.2828427162639896</c:v>
                </c:pt>
                <c:pt idx="2">
                  <c:v>0.5656854325279792</c:v>
                </c:pt>
                <c:pt idx="3">
                  <c:v>0.84852814879196869</c:v>
                </c:pt>
                <c:pt idx="4">
                  <c:v>1.1313708650559584</c:v>
                </c:pt>
                <c:pt idx="5">
                  <c:v>1.4142135813199479</c:v>
                </c:pt>
                <c:pt idx="6">
                  <c:v>1.6970562975839376</c:v>
                </c:pt>
                <c:pt idx="7">
                  <c:v>1.9798990138479273</c:v>
                </c:pt>
                <c:pt idx="8">
                  <c:v>2.2627417301119168</c:v>
                </c:pt>
                <c:pt idx="9">
                  <c:v>2.5455844463759063</c:v>
                </c:pt>
                <c:pt idx="10">
                  <c:v>2.8284271626398954</c:v>
                </c:pt>
                <c:pt idx="11">
                  <c:v>3.1112698789038848</c:v>
                </c:pt>
                <c:pt idx="12">
                  <c:v>3.3941125951678743</c:v>
                </c:pt>
                <c:pt idx="13">
                  <c:v>3.6769553114318638</c:v>
                </c:pt>
                <c:pt idx="14">
                  <c:v>3.9597980276958538</c:v>
                </c:pt>
                <c:pt idx="15">
                  <c:v>4.2426407439598437</c:v>
                </c:pt>
                <c:pt idx="16">
                  <c:v>4.5254834602238336</c:v>
                </c:pt>
                <c:pt idx="17">
                  <c:v>4.8083261764878236</c:v>
                </c:pt>
                <c:pt idx="18">
                  <c:v>5.0911688927518126</c:v>
                </c:pt>
                <c:pt idx="19">
                  <c:v>5.3740116090158025</c:v>
                </c:pt>
                <c:pt idx="20">
                  <c:v>5.6568543252797925</c:v>
                </c:pt>
                <c:pt idx="21">
                  <c:v>5.9396970415437824</c:v>
                </c:pt>
                <c:pt idx="22">
                  <c:v>6.2225397578077724</c:v>
                </c:pt>
                <c:pt idx="23">
                  <c:v>6.5053824740717623</c:v>
                </c:pt>
                <c:pt idx="24">
                  <c:v>6.7882251903357522</c:v>
                </c:pt>
                <c:pt idx="25">
                  <c:v>7.0710679065997413</c:v>
                </c:pt>
                <c:pt idx="26">
                  <c:v>7.3539106228637312</c:v>
                </c:pt>
                <c:pt idx="27">
                  <c:v>7.6367533391277211</c:v>
                </c:pt>
                <c:pt idx="28">
                  <c:v>7.9195960553917102</c:v>
                </c:pt>
                <c:pt idx="29">
                  <c:v>8.2024387716557001</c:v>
                </c:pt>
                <c:pt idx="30">
                  <c:v>8.4852814879196909</c:v>
                </c:pt>
                <c:pt idx="31">
                  <c:v>8.76812420418368</c:v>
                </c:pt>
                <c:pt idx="32">
                  <c:v>9.050966920447669</c:v>
                </c:pt>
                <c:pt idx="33">
                  <c:v>9.3338096367116599</c:v>
                </c:pt>
                <c:pt idx="34">
                  <c:v>9.6166523529756489</c:v>
                </c:pt>
                <c:pt idx="35">
                  <c:v>9.8994950692396397</c:v>
                </c:pt>
                <c:pt idx="36">
                  <c:v>10.182337785503629</c:v>
                </c:pt>
                <c:pt idx="37">
                  <c:v>10.46518050176762</c:v>
                </c:pt>
                <c:pt idx="38">
                  <c:v>10.748023218031609</c:v>
                </c:pt>
                <c:pt idx="39">
                  <c:v>11.030865934295599</c:v>
                </c:pt>
                <c:pt idx="40">
                  <c:v>11.313708650559589</c:v>
                </c:pt>
                <c:pt idx="41">
                  <c:v>11.596551366823578</c:v>
                </c:pt>
                <c:pt idx="42">
                  <c:v>11.879394083087568</c:v>
                </c:pt>
                <c:pt idx="43">
                  <c:v>12.162236799351557</c:v>
                </c:pt>
                <c:pt idx="44">
                  <c:v>12.445079515615548</c:v>
                </c:pt>
                <c:pt idx="45">
                  <c:v>12.727922231879537</c:v>
                </c:pt>
                <c:pt idx="46">
                  <c:v>13.010764948143528</c:v>
                </c:pt>
                <c:pt idx="47">
                  <c:v>13.293607664407517</c:v>
                </c:pt>
                <c:pt idx="48">
                  <c:v>13.576450380671508</c:v>
                </c:pt>
                <c:pt idx="49">
                  <c:v>13.859293096935497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92352"/>
        <c:axId val="126698240"/>
      </c:scatterChart>
      <c:valAx>
        <c:axId val="126692352"/>
        <c:scaling>
          <c:orientation val="minMax"/>
          <c:max val="1"/>
        </c:scaling>
        <c:delete val="0"/>
        <c:axPos val="b"/>
        <c:numFmt formatCode="General" sourceLinked="1"/>
        <c:majorTickMark val="out"/>
        <c:minorTickMark val="cross"/>
        <c:tickLblPos val="nextTo"/>
        <c:crossAx val="126698240"/>
        <c:crosses val="autoZero"/>
        <c:crossBetween val="midCat"/>
      </c:valAx>
      <c:valAx>
        <c:axId val="126698240"/>
        <c:scaling>
          <c:orientation val="minMax"/>
          <c:max val="14"/>
        </c:scaling>
        <c:delete val="0"/>
        <c:axPos val="l"/>
        <c:majorGridlines/>
        <c:numFmt formatCode="General" sourceLinked="1"/>
        <c:majorTickMark val="out"/>
        <c:minorTickMark val="cross"/>
        <c:tickLblPos val="nextTo"/>
        <c:crossAx val="126692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工作表2!$C$1</c:f>
              <c:strCache>
                <c:ptCount val="1"/>
                <c:pt idx="0">
                  <c:v>f(x) (0˚&lt;θ&lt;π˚)</c:v>
                </c:pt>
              </c:strCache>
            </c:strRef>
          </c:tx>
          <c:marker>
            <c:symbol val="none"/>
          </c:marker>
          <c:xVal>
            <c:numRef>
              <c:f>工作表2!$A$2:$A$364</c:f>
              <c:numCache>
                <c:formatCode>General</c:formatCode>
                <c:ptCount val="363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-165</c:v>
                </c:pt>
                <c:pt idx="4">
                  <c:v>-160</c:v>
                </c:pt>
                <c:pt idx="5">
                  <c:v>-155</c:v>
                </c:pt>
                <c:pt idx="6">
                  <c:v>-150</c:v>
                </c:pt>
                <c:pt idx="7">
                  <c:v>-145</c:v>
                </c:pt>
                <c:pt idx="8">
                  <c:v>-140</c:v>
                </c:pt>
                <c:pt idx="9">
                  <c:v>-135</c:v>
                </c:pt>
                <c:pt idx="10">
                  <c:v>-130</c:v>
                </c:pt>
                <c:pt idx="11">
                  <c:v>-125</c:v>
                </c:pt>
                <c:pt idx="12">
                  <c:v>-120</c:v>
                </c:pt>
                <c:pt idx="13">
                  <c:v>-115</c:v>
                </c:pt>
                <c:pt idx="14">
                  <c:v>-110</c:v>
                </c:pt>
                <c:pt idx="15">
                  <c:v>-105</c:v>
                </c:pt>
                <c:pt idx="16">
                  <c:v>-100</c:v>
                </c:pt>
                <c:pt idx="17">
                  <c:v>-95</c:v>
                </c:pt>
                <c:pt idx="18">
                  <c:v>-90</c:v>
                </c:pt>
                <c:pt idx="19">
                  <c:v>-85</c:v>
                </c:pt>
                <c:pt idx="20">
                  <c:v>-80</c:v>
                </c:pt>
                <c:pt idx="21">
                  <c:v>-75</c:v>
                </c:pt>
                <c:pt idx="22">
                  <c:v>-70</c:v>
                </c:pt>
                <c:pt idx="23">
                  <c:v>-65</c:v>
                </c:pt>
                <c:pt idx="24">
                  <c:v>-60</c:v>
                </c:pt>
                <c:pt idx="25">
                  <c:v>-55</c:v>
                </c:pt>
                <c:pt idx="26">
                  <c:v>-50</c:v>
                </c:pt>
                <c:pt idx="27">
                  <c:v>-45</c:v>
                </c:pt>
                <c:pt idx="28">
                  <c:v>-40</c:v>
                </c:pt>
                <c:pt idx="29">
                  <c:v>-35</c:v>
                </c:pt>
                <c:pt idx="30">
                  <c:v>-30</c:v>
                </c:pt>
                <c:pt idx="31">
                  <c:v>-25</c:v>
                </c:pt>
                <c:pt idx="32">
                  <c:v>-20</c:v>
                </c:pt>
                <c:pt idx="33">
                  <c:v>-15</c:v>
                </c:pt>
                <c:pt idx="34">
                  <c:v>-10</c:v>
                </c:pt>
                <c:pt idx="35">
                  <c:v>-5</c:v>
                </c:pt>
                <c:pt idx="36">
                  <c:v>0</c:v>
                </c:pt>
                <c:pt idx="37">
                  <c:v>5</c:v>
                </c:pt>
                <c:pt idx="38">
                  <c:v>10</c:v>
                </c:pt>
                <c:pt idx="39">
                  <c:v>15</c:v>
                </c:pt>
                <c:pt idx="40">
                  <c:v>20</c:v>
                </c:pt>
                <c:pt idx="41">
                  <c:v>25</c:v>
                </c:pt>
                <c:pt idx="42">
                  <c:v>30</c:v>
                </c:pt>
                <c:pt idx="43">
                  <c:v>35</c:v>
                </c:pt>
                <c:pt idx="44">
                  <c:v>40</c:v>
                </c:pt>
                <c:pt idx="45">
                  <c:v>45</c:v>
                </c:pt>
                <c:pt idx="46">
                  <c:v>50</c:v>
                </c:pt>
                <c:pt idx="47">
                  <c:v>55</c:v>
                </c:pt>
                <c:pt idx="48">
                  <c:v>60</c:v>
                </c:pt>
                <c:pt idx="49">
                  <c:v>65</c:v>
                </c:pt>
                <c:pt idx="50">
                  <c:v>70</c:v>
                </c:pt>
                <c:pt idx="51">
                  <c:v>75</c:v>
                </c:pt>
                <c:pt idx="52">
                  <c:v>80</c:v>
                </c:pt>
                <c:pt idx="53">
                  <c:v>85</c:v>
                </c:pt>
                <c:pt idx="54">
                  <c:v>90</c:v>
                </c:pt>
                <c:pt idx="55">
                  <c:v>95</c:v>
                </c:pt>
                <c:pt idx="56">
                  <c:v>100</c:v>
                </c:pt>
                <c:pt idx="57">
                  <c:v>105</c:v>
                </c:pt>
                <c:pt idx="58">
                  <c:v>110</c:v>
                </c:pt>
                <c:pt idx="59">
                  <c:v>115</c:v>
                </c:pt>
                <c:pt idx="60">
                  <c:v>120</c:v>
                </c:pt>
                <c:pt idx="61">
                  <c:v>125</c:v>
                </c:pt>
                <c:pt idx="62">
                  <c:v>130</c:v>
                </c:pt>
                <c:pt idx="63">
                  <c:v>135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</c:numCache>
            </c:numRef>
          </c:xVal>
          <c:yVal>
            <c:numRef>
              <c:f>工作表2!$C$2:$C$364</c:f>
              <c:numCache>
                <c:formatCode>General</c:formatCode>
                <c:ptCount val="363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工作表2!$D$1</c:f>
              <c:strCache>
                <c:ptCount val="1"/>
                <c:pt idx="0">
                  <c:v>f(x) (-π˚&lt;θ&lt;0˚)</c:v>
                </c:pt>
              </c:strCache>
            </c:strRef>
          </c:tx>
          <c:marker>
            <c:symbol val="none"/>
          </c:marker>
          <c:xVal>
            <c:numRef>
              <c:f>工作表2!$A$2:$A$364</c:f>
              <c:numCache>
                <c:formatCode>General</c:formatCode>
                <c:ptCount val="363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-165</c:v>
                </c:pt>
                <c:pt idx="4">
                  <c:v>-160</c:v>
                </c:pt>
                <c:pt idx="5">
                  <c:v>-155</c:v>
                </c:pt>
                <c:pt idx="6">
                  <c:v>-150</c:v>
                </c:pt>
                <c:pt idx="7">
                  <c:v>-145</c:v>
                </c:pt>
                <c:pt idx="8">
                  <c:v>-140</c:v>
                </c:pt>
                <c:pt idx="9">
                  <c:v>-135</c:v>
                </c:pt>
                <c:pt idx="10">
                  <c:v>-130</c:v>
                </c:pt>
                <c:pt idx="11">
                  <c:v>-125</c:v>
                </c:pt>
                <c:pt idx="12">
                  <c:v>-120</c:v>
                </c:pt>
                <c:pt idx="13">
                  <c:v>-115</c:v>
                </c:pt>
                <c:pt idx="14">
                  <c:v>-110</c:v>
                </c:pt>
                <c:pt idx="15">
                  <c:v>-105</c:v>
                </c:pt>
                <c:pt idx="16">
                  <c:v>-100</c:v>
                </c:pt>
                <c:pt idx="17">
                  <c:v>-95</c:v>
                </c:pt>
                <c:pt idx="18">
                  <c:v>-90</c:v>
                </c:pt>
                <c:pt idx="19">
                  <c:v>-85</c:v>
                </c:pt>
                <c:pt idx="20">
                  <c:v>-80</c:v>
                </c:pt>
                <c:pt idx="21">
                  <c:v>-75</c:v>
                </c:pt>
                <c:pt idx="22">
                  <c:v>-70</c:v>
                </c:pt>
                <c:pt idx="23">
                  <c:v>-65</c:v>
                </c:pt>
                <c:pt idx="24">
                  <c:v>-60</c:v>
                </c:pt>
                <c:pt idx="25">
                  <c:v>-55</c:v>
                </c:pt>
                <c:pt idx="26">
                  <c:v>-50</c:v>
                </c:pt>
                <c:pt idx="27">
                  <c:v>-45</c:v>
                </c:pt>
                <c:pt idx="28">
                  <c:v>-40</c:v>
                </c:pt>
                <c:pt idx="29">
                  <c:v>-35</c:v>
                </c:pt>
                <c:pt idx="30">
                  <c:v>-30</c:v>
                </c:pt>
                <c:pt idx="31">
                  <c:v>-25</c:v>
                </c:pt>
                <c:pt idx="32">
                  <c:v>-20</c:v>
                </c:pt>
                <c:pt idx="33">
                  <c:v>-15</c:v>
                </c:pt>
                <c:pt idx="34">
                  <c:v>-10</c:v>
                </c:pt>
                <c:pt idx="35">
                  <c:v>-5</c:v>
                </c:pt>
                <c:pt idx="36">
                  <c:v>0</c:v>
                </c:pt>
                <c:pt idx="37">
                  <c:v>5</c:v>
                </c:pt>
                <c:pt idx="38">
                  <c:v>10</c:v>
                </c:pt>
                <c:pt idx="39">
                  <c:v>15</c:v>
                </c:pt>
                <c:pt idx="40">
                  <c:v>20</c:v>
                </c:pt>
                <c:pt idx="41">
                  <c:v>25</c:v>
                </c:pt>
                <c:pt idx="42">
                  <c:v>30</c:v>
                </c:pt>
                <c:pt idx="43">
                  <c:v>35</c:v>
                </c:pt>
                <c:pt idx="44">
                  <c:v>40</c:v>
                </c:pt>
                <c:pt idx="45">
                  <c:v>45</c:v>
                </c:pt>
                <c:pt idx="46">
                  <c:v>50</c:v>
                </c:pt>
                <c:pt idx="47">
                  <c:v>55</c:v>
                </c:pt>
                <c:pt idx="48">
                  <c:v>60</c:v>
                </c:pt>
                <c:pt idx="49">
                  <c:v>65</c:v>
                </c:pt>
                <c:pt idx="50">
                  <c:v>70</c:v>
                </c:pt>
                <c:pt idx="51">
                  <c:v>75</c:v>
                </c:pt>
                <c:pt idx="52">
                  <c:v>80</c:v>
                </c:pt>
                <c:pt idx="53">
                  <c:v>85</c:v>
                </c:pt>
                <c:pt idx="54">
                  <c:v>90</c:v>
                </c:pt>
                <c:pt idx="55">
                  <c:v>95</c:v>
                </c:pt>
                <c:pt idx="56">
                  <c:v>100</c:v>
                </c:pt>
                <c:pt idx="57">
                  <c:v>105</c:v>
                </c:pt>
                <c:pt idx="58">
                  <c:v>110</c:v>
                </c:pt>
                <c:pt idx="59">
                  <c:v>115</c:v>
                </c:pt>
                <c:pt idx="60">
                  <c:v>120</c:v>
                </c:pt>
                <c:pt idx="61">
                  <c:v>125</c:v>
                </c:pt>
                <c:pt idx="62">
                  <c:v>130</c:v>
                </c:pt>
                <c:pt idx="63">
                  <c:v>135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</c:numCache>
            </c:numRef>
          </c:xVal>
          <c:yVal>
            <c:numRef>
              <c:f>工作表2!$D$2:$D$364</c:f>
              <c:numCache>
                <c:formatCode>General</c:formatCode>
                <c:ptCount val="363"/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工作表2!$E$1</c:f>
              <c:strCache>
                <c:ptCount val="1"/>
                <c:pt idx="0">
                  <c:v>g1(x)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工作表2!$A$2:$A$364</c:f>
              <c:numCache>
                <c:formatCode>General</c:formatCode>
                <c:ptCount val="363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-165</c:v>
                </c:pt>
                <c:pt idx="4">
                  <c:v>-160</c:v>
                </c:pt>
                <c:pt idx="5">
                  <c:v>-155</c:v>
                </c:pt>
                <c:pt idx="6">
                  <c:v>-150</c:v>
                </c:pt>
                <c:pt idx="7">
                  <c:v>-145</c:v>
                </c:pt>
                <c:pt idx="8">
                  <c:v>-140</c:v>
                </c:pt>
                <c:pt idx="9">
                  <c:v>-135</c:v>
                </c:pt>
                <c:pt idx="10">
                  <c:v>-130</c:v>
                </c:pt>
                <c:pt idx="11">
                  <c:v>-125</c:v>
                </c:pt>
                <c:pt idx="12">
                  <c:v>-120</c:v>
                </c:pt>
                <c:pt idx="13">
                  <c:v>-115</c:v>
                </c:pt>
                <c:pt idx="14">
                  <c:v>-110</c:v>
                </c:pt>
                <c:pt idx="15">
                  <c:v>-105</c:v>
                </c:pt>
                <c:pt idx="16">
                  <c:v>-100</c:v>
                </c:pt>
                <c:pt idx="17">
                  <c:v>-95</c:v>
                </c:pt>
                <c:pt idx="18">
                  <c:v>-90</c:v>
                </c:pt>
                <c:pt idx="19">
                  <c:v>-85</c:v>
                </c:pt>
                <c:pt idx="20">
                  <c:v>-80</c:v>
                </c:pt>
                <c:pt idx="21">
                  <c:v>-75</c:v>
                </c:pt>
                <c:pt idx="22">
                  <c:v>-70</c:v>
                </c:pt>
                <c:pt idx="23">
                  <c:v>-65</c:v>
                </c:pt>
                <c:pt idx="24">
                  <c:v>-60</c:v>
                </c:pt>
                <c:pt idx="25">
                  <c:v>-55</c:v>
                </c:pt>
                <c:pt idx="26">
                  <c:v>-50</c:v>
                </c:pt>
                <c:pt idx="27">
                  <c:v>-45</c:v>
                </c:pt>
                <c:pt idx="28">
                  <c:v>-40</c:v>
                </c:pt>
                <c:pt idx="29">
                  <c:v>-35</c:v>
                </c:pt>
                <c:pt idx="30">
                  <c:v>-30</c:v>
                </c:pt>
                <c:pt idx="31">
                  <c:v>-25</c:v>
                </c:pt>
                <c:pt idx="32">
                  <c:v>-20</c:v>
                </c:pt>
                <c:pt idx="33">
                  <c:v>-15</c:v>
                </c:pt>
                <c:pt idx="34">
                  <c:v>-10</c:v>
                </c:pt>
                <c:pt idx="35">
                  <c:v>-5</c:v>
                </c:pt>
                <c:pt idx="36">
                  <c:v>0</c:v>
                </c:pt>
                <c:pt idx="37">
                  <c:v>5</c:v>
                </c:pt>
                <c:pt idx="38">
                  <c:v>10</c:v>
                </c:pt>
                <c:pt idx="39">
                  <c:v>15</c:v>
                </c:pt>
                <c:pt idx="40">
                  <c:v>20</c:v>
                </c:pt>
                <c:pt idx="41">
                  <c:v>25</c:v>
                </c:pt>
                <c:pt idx="42">
                  <c:v>30</c:v>
                </c:pt>
                <c:pt idx="43">
                  <c:v>35</c:v>
                </c:pt>
                <c:pt idx="44">
                  <c:v>40</c:v>
                </c:pt>
                <c:pt idx="45">
                  <c:v>45</c:v>
                </c:pt>
                <c:pt idx="46">
                  <c:v>50</c:v>
                </c:pt>
                <c:pt idx="47">
                  <c:v>55</c:v>
                </c:pt>
                <c:pt idx="48">
                  <c:v>60</c:v>
                </c:pt>
                <c:pt idx="49">
                  <c:v>65</c:v>
                </c:pt>
                <c:pt idx="50">
                  <c:v>70</c:v>
                </c:pt>
                <c:pt idx="51">
                  <c:v>75</c:v>
                </c:pt>
                <c:pt idx="52">
                  <c:v>80</c:v>
                </c:pt>
                <c:pt idx="53">
                  <c:v>85</c:v>
                </c:pt>
                <c:pt idx="54">
                  <c:v>90</c:v>
                </c:pt>
                <c:pt idx="55">
                  <c:v>95</c:v>
                </c:pt>
                <c:pt idx="56">
                  <c:v>100</c:v>
                </c:pt>
                <c:pt idx="57">
                  <c:v>105</c:v>
                </c:pt>
                <c:pt idx="58">
                  <c:v>110</c:v>
                </c:pt>
                <c:pt idx="59">
                  <c:v>115</c:v>
                </c:pt>
                <c:pt idx="60">
                  <c:v>120</c:v>
                </c:pt>
                <c:pt idx="61">
                  <c:v>125</c:v>
                </c:pt>
                <c:pt idx="62">
                  <c:v>130</c:v>
                </c:pt>
                <c:pt idx="63">
                  <c:v>135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</c:numCache>
            </c:numRef>
          </c:xVal>
          <c:yVal>
            <c:numRef>
              <c:f>工作表2!$E$2:$E$364</c:f>
              <c:numCache>
                <c:formatCode>General</c:formatCode>
                <c:ptCount val="363"/>
                <c:pt idx="0">
                  <c:v>-6.8232645022282534E-8</c:v>
                </c:pt>
                <c:pt idx="1">
                  <c:v>-0.11097020619488943</c:v>
                </c:pt>
                <c:pt idx="2">
                  <c:v>-0.22109579391114398</c:v>
                </c:pt>
                <c:pt idx="3">
                  <c:v>-0.32953870919181338</c:v>
                </c:pt>
                <c:pt idx="4">
                  <c:v>-0.43547363600013028</c:v>
                </c:pt>
                <c:pt idx="5">
                  <c:v>-0.53809434560531155</c:v>
                </c:pt>
                <c:pt idx="6">
                  <c:v>-0.63661983246981302</c:v>
                </c:pt>
                <c:pt idx="7">
                  <c:v>-0.73030025817284527</c:v>
                </c:pt>
                <c:pt idx="8">
                  <c:v>-0.81842265813332915</c:v>
                </c:pt>
                <c:pt idx="9">
                  <c:v>-0.90031636770067092</c:v>
                </c:pt>
                <c:pt idx="10">
                  <c:v>-0.97535812631753938</c:v>
                </c:pt>
                <c:pt idx="11">
                  <c:v>-1.0429768209088797</c:v>
                </c:pt>
                <c:pt idx="12">
                  <c:v>-1.102657832397113</c:v>
                </c:pt>
                <c:pt idx="13">
                  <c:v>-1.1539469522639203</c:v>
                </c:pt>
                <c:pt idx="14">
                  <c:v>-1.1964538393512059</c:v>
                </c:pt>
                <c:pt idx="15">
                  <c:v>-1.2298549905929057</c:v>
                </c:pt>
                <c:pt idx="16">
                  <c:v>-1.2538962030685707</c:v>
                </c:pt>
                <c:pt idx="17">
                  <c:v>-1.2683945086410182</c:v>
                </c:pt>
                <c:pt idx="18">
                  <c:v>-1.2732395664542877</c:v>
                </c:pt>
                <c:pt idx="19">
                  <c:v>-1.2683945026941514</c:v>
                </c:pt>
                <c:pt idx="20">
                  <c:v>-1.2538961912200965</c:v>
                </c:pt>
                <c:pt idx="21">
                  <c:v>-1.2298549729329979</c:v>
                </c:pt>
                <c:pt idx="22">
                  <c:v>-1.1964538160142673</c:v>
                </c:pt>
                <c:pt idx="23">
                  <c:v>-1.1539469234275586</c:v>
                </c:pt>
                <c:pt idx="24">
                  <c:v>-1.1026577982807908</c:v>
                </c:pt>
                <c:pt idx="25">
                  <c:v>-1.0429767817722426</c:v>
                </c:pt>
                <c:pt idx="26">
                  <c:v>-0.97535808245844102</c:v>
                </c:pt>
                <c:pt idx="27">
                  <c:v>-0.90031631945290547</c:v>
                </c:pt>
                <c:pt idx="28">
                  <c:v>-0.8184226058640911</c:v>
                </c:pt>
                <c:pt idx="29">
                  <c:v>-0.73030020227993553</c:v>
                </c:pt>
                <c:pt idx="30">
                  <c:v>-0.63661977337860998</c:v>
                </c:pt>
                <c:pt idx="31">
                  <c:v>-0.53809428376553503</c:v>
                </c:pt>
                <c:pt idx="32">
                  <c:v>-0.43547357188241759</c:v>
                </c:pt>
                <c:pt idx="33">
                  <c:v>-0.32953864328414018</c:v>
                </c:pt>
                <c:pt idx="34">
                  <c:v>-0.22109572671510638</c:v>
                </c:pt>
                <c:pt idx="35">
                  <c:v>-0.11097013822189089</c:v>
                </c:pt>
                <c:pt idx="36">
                  <c:v>0</c:v>
                </c:pt>
                <c:pt idx="37">
                  <c:v>0.11097013822189089</c:v>
                </c:pt>
                <c:pt idx="38">
                  <c:v>0.22109572671510638</c:v>
                </c:pt>
                <c:pt idx="39">
                  <c:v>0.32953864328414018</c:v>
                </c:pt>
                <c:pt idx="40">
                  <c:v>0.43547357188241759</c:v>
                </c:pt>
                <c:pt idx="41">
                  <c:v>0.53809428376553503</c:v>
                </c:pt>
                <c:pt idx="42">
                  <c:v>0.63661977337860998</c:v>
                </c:pt>
                <c:pt idx="43">
                  <c:v>0.73030020227993553</c:v>
                </c:pt>
                <c:pt idx="44">
                  <c:v>0.8184226058640911</c:v>
                </c:pt>
                <c:pt idx="45">
                  <c:v>0.90031631945290547</c:v>
                </c:pt>
                <c:pt idx="46">
                  <c:v>0.97535808245844102</c:v>
                </c:pt>
                <c:pt idx="47">
                  <c:v>1.0429767817722426</c:v>
                </c:pt>
                <c:pt idx="48">
                  <c:v>1.1026577982807908</c:v>
                </c:pt>
                <c:pt idx="49">
                  <c:v>1.1539469234275586</c:v>
                </c:pt>
                <c:pt idx="50">
                  <c:v>1.1964538160142673</c:v>
                </c:pt>
                <c:pt idx="51">
                  <c:v>1.2298549729329979</c:v>
                </c:pt>
                <c:pt idx="52">
                  <c:v>1.2538961912200965</c:v>
                </c:pt>
                <c:pt idx="53">
                  <c:v>1.2683945026941514</c:v>
                </c:pt>
                <c:pt idx="54">
                  <c:v>1.2732395664542877</c:v>
                </c:pt>
                <c:pt idx="55">
                  <c:v>1.2683945086410182</c:v>
                </c:pt>
                <c:pt idx="56">
                  <c:v>1.2538962030685707</c:v>
                </c:pt>
                <c:pt idx="57">
                  <c:v>1.2298549905929057</c:v>
                </c:pt>
                <c:pt idx="58">
                  <c:v>1.1964538393512059</c:v>
                </c:pt>
                <c:pt idx="59">
                  <c:v>1.1539469522639203</c:v>
                </c:pt>
                <c:pt idx="60">
                  <c:v>1.102657832397113</c:v>
                </c:pt>
                <c:pt idx="61">
                  <c:v>1.0429768209088797</c:v>
                </c:pt>
                <c:pt idx="62">
                  <c:v>0.97535812631753938</c:v>
                </c:pt>
                <c:pt idx="63">
                  <c:v>0.90031636770067092</c:v>
                </c:pt>
                <c:pt idx="64">
                  <c:v>0.81842265813332915</c:v>
                </c:pt>
                <c:pt idx="65">
                  <c:v>0.73030025817284527</c:v>
                </c:pt>
                <c:pt idx="66">
                  <c:v>0.63661983246981302</c:v>
                </c:pt>
                <c:pt idx="67">
                  <c:v>0.53809434560531155</c:v>
                </c:pt>
                <c:pt idx="68">
                  <c:v>0.43547363600013028</c:v>
                </c:pt>
                <c:pt idx="69">
                  <c:v>0.32953870919181338</c:v>
                </c:pt>
                <c:pt idx="70">
                  <c:v>0.22109579391114398</c:v>
                </c:pt>
                <c:pt idx="71">
                  <c:v>0.11097020619488943</c:v>
                </c:pt>
                <c:pt idx="72">
                  <c:v>6.8232645022282534E-8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工作表2!$F$1</c:f>
              <c:strCache>
                <c:ptCount val="1"/>
                <c:pt idx="0">
                  <c:v>g2(x)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工作表2!$A$2:$A$364</c:f>
              <c:numCache>
                <c:formatCode>General</c:formatCode>
                <c:ptCount val="363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-165</c:v>
                </c:pt>
                <c:pt idx="4">
                  <c:v>-160</c:v>
                </c:pt>
                <c:pt idx="5">
                  <c:v>-155</c:v>
                </c:pt>
                <c:pt idx="6">
                  <c:v>-150</c:v>
                </c:pt>
                <c:pt idx="7">
                  <c:v>-145</c:v>
                </c:pt>
                <c:pt idx="8">
                  <c:v>-140</c:v>
                </c:pt>
                <c:pt idx="9">
                  <c:v>-135</c:v>
                </c:pt>
                <c:pt idx="10">
                  <c:v>-130</c:v>
                </c:pt>
                <c:pt idx="11">
                  <c:v>-125</c:v>
                </c:pt>
                <c:pt idx="12">
                  <c:v>-120</c:v>
                </c:pt>
                <c:pt idx="13">
                  <c:v>-115</c:v>
                </c:pt>
                <c:pt idx="14">
                  <c:v>-110</c:v>
                </c:pt>
                <c:pt idx="15">
                  <c:v>-105</c:v>
                </c:pt>
                <c:pt idx="16">
                  <c:v>-100</c:v>
                </c:pt>
                <c:pt idx="17">
                  <c:v>-95</c:v>
                </c:pt>
                <c:pt idx="18">
                  <c:v>-90</c:v>
                </c:pt>
                <c:pt idx="19">
                  <c:v>-85</c:v>
                </c:pt>
                <c:pt idx="20">
                  <c:v>-80</c:v>
                </c:pt>
                <c:pt idx="21">
                  <c:v>-75</c:v>
                </c:pt>
                <c:pt idx="22">
                  <c:v>-70</c:v>
                </c:pt>
                <c:pt idx="23">
                  <c:v>-65</c:v>
                </c:pt>
                <c:pt idx="24">
                  <c:v>-60</c:v>
                </c:pt>
                <c:pt idx="25">
                  <c:v>-55</c:v>
                </c:pt>
                <c:pt idx="26">
                  <c:v>-50</c:v>
                </c:pt>
                <c:pt idx="27">
                  <c:v>-45</c:v>
                </c:pt>
                <c:pt idx="28">
                  <c:v>-40</c:v>
                </c:pt>
                <c:pt idx="29">
                  <c:v>-35</c:v>
                </c:pt>
                <c:pt idx="30">
                  <c:v>-30</c:v>
                </c:pt>
                <c:pt idx="31">
                  <c:v>-25</c:v>
                </c:pt>
                <c:pt idx="32">
                  <c:v>-20</c:v>
                </c:pt>
                <c:pt idx="33">
                  <c:v>-15</c:v>
                </c:pt>
                <c:pt idx="34">
                  <c:v>-10</c:v>
                </c:pt>
                <c:pt idx="35">
                  <c:v>-5</c:v>
                </c:pt>
                <c:pt idx="36">
                  <c:v>0</c:v>
                </c:pt>
                <c:pt idx="37">
                  <c:v>5</c:v>
                </c:pt>
                <c:pt idx="38">
                  <c:v>10</c:v>
                </c:pt>
                <c:pt idx="39">
                  <c:v>15</c:v>
                </c:pt>
                <c:pt idx="40">
                  <c:v>20</c:v>
                </c:pt>
                <c:pt idx="41">
                  <c:v>25</c:v>
                </c:pt>
                <c:pt idx="42">
                  <c:v>30</c:v>
                </c:pt>
                <c:pt idx="43">
                  <c:v>35</c:v>
                </c:pt>
                <c:pt idx="44">
                  <c:v>40</c:v>
                </c:pt>
                <c:pt idx="45">
                  <c:v>45</c:v>
                </c:pt>
                <c:pt idx="46">
                  <c:v>50</c:v>
                </c:pt>
                <c:pt idx="47">
                  <c:v>55</c:v>
                </c:pt>
                <c:pt idx="48">
                  <c:v>60</c:v>
                </c:pt>
                <c:pt idx="49">
                  <c:v>65</c:v>
                </c:pt>
                <c:pt idx="50">
                  <c:v>70</c:v>
                </c:pt>
                <c:pt idx="51">
                  <c:v>75</c:v>
                </c:pt>
                <c:pt idx="52">
                  <c:v>80</c:v>
                </c:pt>
                <c:pt idx="53">
                  <c:v>85</c:v>
                </c:pt>
                <c:pt idx="54">
                  <c:v>90</c:v>
                </c:pt>
                <c:pt idx="55">
                  <c:v>95</c:v>
                </c:pt>
                <c:pt idx="56">
                  <c:v>100</c:v>
                </c:pt>
                <c:pt idx="57">
                  <c:v>105</c:v>
                </c:pt>
                <c:pt idx="58">
                  <c:v>110</c:v>
                </c:pt>
                <c:pt idx="59">
                  <c:v>115</c:v>
                </c:pt>
                <c:pt idx="60">
                  <c:v>120</c:v>
                </c:pt>
                <c:pt idx="61">
                  <c:v>125</c:v>
                </c:pt>
                <c:pt idx="62">
                  <c:v>130</c:v>
                </c:pt>
                <c:pt idx="63">
                  <c:v>135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</c:numCache>
            </c:numRef>
          </c:xVal>
          <c:yVal>
            <c:numRef>
              <c:f>工作表2!$F$2:$F$364</c:f>
              <c:numCache>
                <c:formatCode>General</c:formatCode>
                <c:ptCount val="363"/>
                <c:pt idx="0">
                  <c:v>-1.3646528966761018E-7</c:v>
                </c:pt>
                <c:pt idx="1">
                  <c:v>-0.22081648653060831</c:v>
                </c:pt>
                <c:pt idx="2">
                  <c:v>-0.4333024441285489</c:v>
                </c:pt>
                <c:pt idx="3">
                  <c:v>-0.62964419725721077</c:v>
                </c:pt>
                <c:pt idx="4">
                  <c:v>-0.80302626954337952</c:v>
                </c:pt>
                <c:pt idx="5">
                  <c:v>-0.94804602090954837</c:v>
                </c:pt>
                <c:pt idx="6">
                  <c:v>-1.0610330212879053</c:v>
                </c:pt>
                <c:pt idx="7">
                  <c:v>-1.1402519040439025</c:v>
                </c:pt>
                <c:pt idx="8">
                  <c:v>-1.1859752348160415</c:v>
                </c:pt>
                <c:pt idx="9">
                  <c:v>-1.2004217753531261</c:v>
                </c:pt>
                <c:pt idx="10">
                  <c:v>-1.1875646780496052</c:v>
                </c:pt>
                <c:pt idx="11">
                  <c:v>-1.1528229913984762</c:v>
                </c:pt>
                <c:pt idx="12">
                  <c:v>-1.1026577869086827</c:v>
                </c:pt>
                <c:pt idx="13">
                  <c:v>-1.0441006938974242</c:v>
                </c:pt>
                <c:pt idx="14">
                  <c:v>-0.9842472088308678</c:v>
                </c:pt>
                <c:pt idx="15">
                  <c:v>-0.92974951861009469</c:v>
                </c:pt>
                <c:pt idx="16">
                  <c:v>-0.88634358089742671</c:v>
                </c:pt>
                <c:pt idx="17">
                  <c:v>-0.85844283922341491</c:v>
                </c:pt>
                <c:pt idx="18">
                  <c:v>-0.84882637763619306</c:v>
                </c:pt>
                <c:pt idx="19">
                  <c:v>-0.85844285093645589</c:v>
                </c:pt>
                <c:pt idx="20">
                  <c:v>-0.88634360316527472</c:v>
                </c:pt>
                <c:pt idx="21">
                  <c:v>-0.92974954919795194</c:v>
                </c:pt>
                <c:pt idx="22">
                  <c:v>-0.98424724458513235</c:v>
                </c:pt>
                <c:pt idx="23">
                  <c:v>-1.0441007309687367</c:v>
                </c:pt>
                <c:pt idx="24">
                  <c:v>-1.102657821025006</c:v>
                </c:pt>
                <c:pt idx="25">
                  <c:v>-1.1528230181695138</c:v>
                </c:pt>
                <c:pt idx="26">
                  <c:v>-1.1875646932817123</c:v>
                </c:pt>
                <c:pt idx="27">
                  <c:v>-1.200421775353129</c:v>
                </c:pt>
                <c:pt idx="28">
                  <c:v>-1.1859752166631288</c:v>
                </c:pt>
                <c:pt idx="29">
                  <c:v>-1.1402518658109042</c:v>
                </c:pt>
                <c:pt idx="30">
                  <c:v>-1.0610329621967058</c:v>
                </c:pt>
                <c:pt idx="31">
                  <c:v>-0.94804594140986775</c:v>
                </c:pt>
                <c:pt idx="32">
                  <c:v>-0.80302617130934784</c:v>
                </c:pt>
                <c:pt idx="33">
                  <c:v>-0.62964408310177533</c:v>
                </c:pt>
                <c:pt idx="34">
                  <c:v>-0.43330231784130968</c:v>
                </c:pt>
                <c:pt idx="35">
                  <c:v>-0.22081635264993763</c:v>
                </c:pt>
                <c:pt idx="36">
                  <c:v>0</c:v>
                </c:pt>
                <c:pt idx="37">
                  <c:v>0.22081635264993763</c:v>
                </c:pt>
                <c:pt idx="38">
                  <c:v>0.43330231784130968</c:v>
                </c:pt>
                <c:pt idx="39">
                  <c:v>0.62964408310177533</c:v>
                </c:pt>
                <c:pt idx="40">
                  <c:v>0.80302617130934784</c:v>
                </c:pt>
                <c:pt idx="41">
                  <c:v>0.94804594140986775</c:v>
                </c:pt>
                <c:pt idx="42">
                  <c:v>1.0610329621967058</c:v>
                </c:pt>
                <c:pt idx="43">
                  <c:v>1.1402518658109042</c:v>
                </c:pt>
                <c:pt idx="44">
                  <c:v>1.1859752166631288</c:v>
                </c:pt>
                <c:pt idx="45">
                  <c:v>1.200421775353129</c:v>
                </c:pt>
                <c:pt idx="46">
                  <c:v>1.1875646932817123</c:v>
                </c:pt>
                <c:pt idx="47">
                  <c:v>1.1528230181695138</c:v>
                </c:pt>
                <c:pt idx="48">
                  <c:v>1.102657821025006</c:v>
                </c:pt>
                <c:pt idx="49">
                  <c:v>1.0441007309687367</c:v>
                </c:pt>
                <c:pt idx="50">
                  <c:v>0.98424724458513235</c:v>
                </c:pt>
                <c:pt idx="51">
                  <c:v>0.92974954919795194</c:v>
                </c:pt>
                <c:pt idx="52">
                  <c:v>0.88634360316527472</c:v>
                </c:pt>
                <c:pt idx="53">
                  <c:v>0.85844285093645589</c:v>
                </c:pt>
                <c:pt idx="54">
                  <c:v>0.84882637763619306</c:v>
                </c:pt>
                <c:pt idx="55">
                  <c:v>0.85844283922341491</c:v>
                </c:pt>
                <c:pt idx="56">
                  <c:v>0.88634358089742671</c:v>
                </c:pt>
                <c:pt idx="57">
                  <c:v>0.92974951861009469</c:v>
                </c:pt>
                <c:pt idx="58">
                  <c:v>0.9842472088308678</c:v>
                </c:pt>
                <c:pt idx="59">
                  <c:v>1.0441006938974242</c:v>
                </c:pt>
                <c:pt idx="60">
                  <c:v>1.1026577869086827</c:v>
                </c:pt>
                <c:pt idx="61">
                  <c:v>1.1528229913984762</c:v>
                </c:pt>
                <c:pt idx="62">
                  <c:v>1.1875646780496052</c:v>
                </c:pt>
                <c:pt idx="63">
                  <c:v>1.2004217753531261</c:v>
                </c:pt>
                <c:pt idx="64">
                  <c:v>1.1859752348160415</c:v>
                </c:pt>
                <c:pt idx="65">
                  <c:v>1.1402519040439025</c:v>
                </c:pt>
                <c:pt idx="66">
                  <c:v>1.0610330212879053</c:v>
                </c:pt>
                <c:pt idx="67">
                  <c:v>0.94804602090954837</c:v>
                </c:pt>
                <c:pt idx="68">
                  <c:v>0.80302626954337952</c:v>
                </c:pt>
                <c:pt idx="69">
                  <c:v>0.62964419725721077</c:v>
                </c:pt>
                <c:pt idx="70">
                  <c:v>0.4333024441285489</c:v>
                </c:pt>
                <c:pt idx="71">
                  <c:v>0.22081648653060831</c:v>
                </c:pt>
                <c:pt idx="72">
                  <c:v>1.3646528966761018E-7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工作表2!$G$1</c:f>
              <c:strCache>
                <c:ptCount val="1"/>
                <c:pt idx="0">
                  <c:v>g3(x)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工作表2!$A$2:$A$364</c:f>
              <c:numCache>
                <c:formatCode>General</c:formatCode>
                <c:ptCount val="363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-165</c:v>
                </c:pt>
                <c:pt idx="4">
                  <c:v>-160</c:v>
                </c:pt>
                <c:pt idx="5">
                  <c:v>-155</c:v>
                </c:pt>
                <c:pt idx="6">
                  <c:v>-150</c:v>
                </c:pt>
                <c:pt idx="7">
                  <c:v>-145</c:v>
                </c:pt>
                <c:pt idx="8">
                  <c:v>-140</c:v>
                </c:pt>
                <c:pt idx="9">
                  <c:v>-135</c:v>
                </c:pt>
                <c:pt idx="10">
                  <c:v>-130</c:v>
                </c:pt>
                <c:pt idx="11">
                  <c:v>-125</c:v>
                </c:pt>
                <c:pt idx="12">
                  <c:v>-120</c:v>
                </c:pt>
                <c:pt idx="13">
                  <c:v>-115</c:v>
                </c:pt>
                <c:pt idx="14">
                  <c:v>-110</c:v>
                </c:pt>
                <c:pt idx="15">
                  <c:v>-105</c:v>
                </c:pt>
                <c:pt idx="16">
                  <c:v>-100</c:v>
                </c:pt>
                <c:pt idx="17">
                  <c:v>-95</c:v>
                </c:pt>
                <c:pt idx="18">
                  <c:v>-90</c:v>
                </c:pt>
                <c:pt idx="19">
                  <c:v>-85</c:v>
                </c:pt>
                <c:pt idx="20">
                  <c:v>-80</c:v>
                </c:pt>
                <c:pt idx="21">
                  <c:v>-75</c:v>
                </c:pt>
                <c:pt idx="22">
                  <c:v>-70</c:v>
                </c:pt>
                <c:pt idx="23">
                  <c:v>-65</c:v>
                </c:pt>
                <c:pt idx="24">
                  <c:v>-60</c:v>
                </c:pt>
                <c:pt idx="25">
                  <c:v>-55</c:v>
                </c:pt>
                <c:pt idx="26">
                  <c:v>-50</c:v>
                </c:pt>
                <c:pt idx="27">
                  <c:v>-45</c:v>
                </c:pt>
                <c:pt idx="28">
                  <c:v>-40</c:v>
                </c:pt>
                <c:pt idx="29">
                  <c:v>-35</c:v>
                </c:pt>
                <c:pt idx="30">
                  <c:v>-30</c:v>
                </c:pt>
                <c:pt idx="31">
                  <c:v>-25</c:v>
                </c:pt>
                <c:pt idx="32">
                  <c:v>-20</c:v>
                </c:pt>
                <c:pt idx="33">
                  <c:v>-15</c:v>
                </c:pt>
                <c:pt idx="34">
                  <c:v>-10</c:v>
                </c:pt>
                <c:pt idx="35">
                  <c:v>-5</c:v>
                </c:pt>
                <c:pt idx="36">
                  <c:v>0</c:v>
                </c:pt>
                <c:pt idx="37">
                  <c:v>5</c:v>
                </c:pt>
                <c:pt idx="38">
                  <c:v>10</c:v>
                </c:pt>
                <c:pt idx="39">
                  <c:v>15</c:v>
                </c:pt>
                <c:pt idx="40">
                  <c:v>20</c:v>
                </c:pt>
                <c:pt idx="41">
                  <c:v>25</c:v>
                </c:pt>
                <c:pt idx="42">
                  <c:v>30</c:v>
                </c:pt>
                <c:pt idx="43">
                  <c:v>35</c:v>
                </c:pt>
                <c:pt idx="44">
                  <c:v>40</c:v>
                </c:pt>
                <c:pt idx="45">
                  <c:v>45</c:v>
                </c:pt>
                <c:pt idx="46">
                  <c:v>50</c:v>
                </c:pt>
                <c:pt idx="47">
                  <c:v>55</c:v>
                </c:pt>
                <c:pt idx="48">
                  <c:v>60</c:v>
                </c:pt>
                <c:pt idx="49">
                  <c:v>65</c:v>
                </c:pt>
                <c:pt idx="50">
                  <c:v>70</c:v>
                </c:pt>
                <c:pt idx="51">
                  <c:v>75</c:v>
                </c:pt>
                <c:pt idx="52">
                  <c:v>80</c:v>
                </c:pt>
                <c:pt idx="53">
                  <c:v>85</c:v>
                </c:pt>
                <c:pt idx="54">
                  <c:v>90</c:v>
                </c:pt>
                <c:pt idx="55">
                  <c:v>95</c:v>
                </c:pt>
                <c:pt idx="56">
                  <c:v>100</c:v>
                </c:pt>
                <c:pt idx="57">
                  <c:v>105</c:v>
                </c:pt>
                <c:pt idx="58">
                  <c:v>110</c:v>
                </c:pt>
                <c:pt idx="59">
                  <c:v>115</c:v>
                </c:pt>
                <c:pt idx="60">
                  <c:v>120</c:v>
                </c:pt>
                <c:pt idx="61">
                  <c:v>125</c:v>
                </c:pt>
                <c:pt idx="62">
                  <c:v>130</c:v>
                </c:pt>
                <c:pt idx="63">
                  <c:v>135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</c:numCache>
            </c:numRef>
          </c:xVal>
          <c:yVal>
            <c:numRef>
              <c:f>工作表2!$G$2:$G$364</c:f>
              <c:numCache>
                <c:formatCode>General</c:formatCode>
                <c:ptCount val="363"/>
                <c:pt idx="0">
                  <c:v>-3.0704690278874652E-7</c:v>
                </c:pt>
                <c:pt idx="1">
                  <c:v>-0.48986378301280925</c:v>
                </c:pt>
                <c:pt idx="2">
                  <c:v>-0.92098159500550092</c:v>
                </c:pt>
                <c:pt idx="3">
                  <c:v>-1.2445717278734612</c:v>
                </c:pt>
                <c:pt idx="4">
                  <c:v>-1.4299743414564612</c:v>
                </c:pt>
                <c:pt idx="5">
                  <c:v>-1.4695343335223818</c:v>
                </c:pt>
                <c:pt idx="6">
                  <c:v>-1.3793427897947952</c:v>
                </c:pt>
                <c:pt idx="7">
                  <c:v>-1.1957368372088497</c:v>
                </c:pt>
                <c:pt idx="8">
                  <c:v>-0.96823832063941029</c:v>
                </c:pt>
                <c:pt idx="9">
                  <c:v>-0.75026351913115019</c:v>
                </c:pt>
                <c:pt idx="10">
                  <c:v>-0.58933772336860424</c:v>
                </c:pt>
                <c:pt idx="11">
                  <c:v>-0.51862574897171165</c:v>
                </c:pt>
                <c:pt idx="12">
                  <c:v>-0.5513289389427799</c:v>
                </c:pt>
                <c:pt idx="13">
                  <c:v>-0.67895067659682828</c:v>
                </c:pt>
                <c:pt idx="14">
                  <c:v>-0.87369944626737273</c:v>
                </c:pt>
                <c:pt idx="15">
                  <c:v>-1.0945189391136732</c:v>
                </c:pt>
                <c:pt idx="16">
                  <c:v>-1.2955549622333253</c:v>
                </c:pt>
                <c:pt idx="17">
                  <c:v>-1.4354163441917311</c:v>
                </c:pt>
                <c:pt idx="18">
                  <c:v>-1.4854461608633314</c:v>
                </c:pt>
                <c:pt idx="19">
                  <c:v>-1.4354162838138689</c:v>
                </c:pt>
                <c:pt idx="20">
                  <c:v>-1.2955548538280788</c:v>
                </c:pt>
                <c:pt idx="21">
                  <c:v>-1.0945188049323473</c:v>
                </c:pt>
                <c:pt idx="22">
                  <c:v>-0.87369931403154133</c:v>
                </c:pt>
                <c:pt idx="23">
                  <c:v>-0.67895057393585956</c:v>
                </c:pt>
                <c:pt idx="24">
                  <c:v>-0.55132888776829003</c:v>
                </c:pt>
                <c:pt idx="25">
                  <c:v>-0.51862576087557322</c:v>
                </c:pt>
                <c:pt idx="26">
                  <c:v>-0.58933779694304966</c:v>
                </c:pt>
                <c:pt idx="27">
                  <c:v>-0.75026363975056032</c:v>
                </c:pt>
                <c:pt idx="28">
                  <c:v>-0.96823846278077674</c:v>
                </c:pt>
                <c:pt idx="29">
                  <c:v>-1.1957369689083495</c:v>
                </c:pt>
                <c:pt idx="30">
                  <c:v>-1.3793428784316126</c:v>
                </c:pt>
                <c:pt idx="31">
                  <c:v>-1.4695343518643074</c:v>
                </c:pt>
                <c:pt idx="32">
                  <c:v>-1.4299742728436331</c:v>
                </c:pt>
                <c:pt idx="33">
                  <c:v>-1.2445715695682742</c:v>
                </c:pt>
                <c:pt idx="34">
                  <c:v>-0.92098135907053025</c:v>
                </c:pt>
                <c:pt idx="35">
                  <c:v>-0.48986349453270517</c:v>
                </c:pt>
                <c:pt idx="36">
                  <c:v>0</c:v>
                </c:pt>
                <c:pt idx="37">
                  <c:v>0.48986349453270517</c:v>
                </c:pt>
                <c:pt idx="38">
                  <c:v>0.92098135907053025</c:v>
                </c:pt>
                <c:pt idx="39">
                  <c:v>1.2445715695682742</c:v>
                </c:pt>
                <c:pt idx="40">
                  <c:v>1.4299742728436331</c:v>
                </c:pt>
                <c:pt idx="41">
                  <c:v>1.4695343518643074</c:v>
                </c:pt>
                <c:pt idx="42">
                  <c:v>1.3793428784316126</c:v>
                </c:pt>
                <c:pt idx="43">
                  <c:v>1.1957369689083495</c:v>
                </c:pt>
                <c:pt idx="44">
                  <c:v>0.96823846278077674</c:v>
                </c:pt>
                <c:pt idx="45">
                  <c:v>0.75026363975056032</c:v>
                </c:pt>
                <c:pt idx="46">
                  <c:v>0.58933779694304966</c:v>
                </c:pt>
                <c:pt idx="47">
                  <c:v>0.51862576087557322</c:v>
                </c:pt>
                <c:pt idx="48">
                  <c:v>0.55132888776829003</c:v>
                </c:pt>
                <c:pt idx="49">
                  <c:v>0.67895057393585956</c:v>
                </c:pt>
                <c:pt idx="50">
                  <c:v>0.87369931403154133</c:v>
                </c:pt>
                <c:pt idx="51">
                  <c:v>1.0945188049323473</c:v>
                </c:pt>
                <c:pt idx="52">
                  <c:v>1.2955548538280788</c:v>
                </c:pt>
                <c:pt idx="53">
                  <c:v>1.4354162838138689</c:v>
                </c:pt>
                <c:pt idx="54">
                  <c:v>1.4854461608633314</c:v>
                </c:pt>
                <c:pt idx="55">
                  <c:v>1.4354163441917311</c:v>
                </c:pt>
                <c:pt idx="56">
                  <c:v>1.2955549622333253</c:v>
                </c:pt>
                <c:pt idx="57">
                  <c:v>1.0945189391136732</c:v>
                </c:pt>
                <c:pt idx="58">
                  <c:v>0.87369944626737273</c:v>
                </c:pt>
                <c:pt idx="59">
                  <c:v>0.67895067659682828</c:v>
                </c:pt>
                <c:pt idx="60">
                  <c:v>0.5513289389427799</c:v>
                </c:pt>
                <c:pt idx="61">
                  <c:v>0.51862574897171165</c:v>
                </c:pt>
                <c:pt idx="62">
                  <c:v>0.58933772336860424</c:v>
                </c:pt>
                <c:pt idx="63">
                  <c:v>0.75026351913115019</c:v>
                </c:pt>
                <c:pt idx="64">
                  <c:v>0.96823832063941029</c:v>
                </c:pt>
                <c:pt idx="65">
                  <c:v>1.1957368372088497</c:v>
                </c:pt>
                <c:pt idx="66">
                  <c:v>1.3793427897947952</c:v>
                </c:pt>
                <c:pt idx="67">
                  <c:v>1.4695343335223818</c:v>
                </c:pt>
                <c:pt idx="68">
                  <c:v>1.4299743414564612</c:v>
                </c:pt>
                <c:pt idx="69">
                  <c:v>1.2445717278734612</c:v>
                </c:pt>
                <c:pt idx="70">
                  <c:v>0.92098159500550092</c:v>
                </c:pt>
                <c:pt idx="71">
                  <c:v>0.48986378301280925</c:v>
                </c:pt>
                <c:pt idx="72">
                  <c:v>3.0704690278874652E-7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工作表2!$H$1</c:f>
              <c:strCache>
                <c:ptCount val="1"/>
                <c:pt idx="0">
                  <c:v>g4(x)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工作表2!$A$2:$A$364</c:f>
              <c:numCache>
                <c:formatCode>General</c:formatCode>
                <c:ptCount val="363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-165</c:v>
                </c:pt>
                <c:pt idx="4">
                  <c:v>-160</c:v>
                </c:pt>
                <c:pt idx="5">
                  <c:v>-155</c:v>
                </c:pt>
                <c:pt idx="6">
                  <c:v>-150</c:v>
                </c:pt>
                <c:pt idx="7">
                  <c:v>-145</c:v>
                </c:pt>
                <c:pt idx="8">
                  <c:v>-140</c:v>
                </c:pt>
                <c:pt idx="9">
                  <c:v>-135</c:v>
                </c:pt>
                <c:pt idx="10">
                  <c:v>-130</c:v>
                </c:pt>
                <c:pt idx="11">
                  <c:v>-125</c:v>
                </c:pt>
                <c:pt idx="12">
                  <c:v>-120</c:v>
                </c:pt>
                <c:pt idx="13">
                  <c:v>-115</c:v>
                </c:pt>
                <c:pt idx="14">
                  <c:v>-110</c:v>
                </c:pt>
                <c:pt idx="15">
                  <c:v>-105</c:v>
                </c:pt>
                <c:pt idx="16">
                  <c:v>-100</c:v>
                </c:pt>
                <c:pt idx="17">
                  <c:v>-95</c:v>
                </c:pt>
                <c:pt idx="18">
                  <c:v>-90</c:v>
                </c:pt>
                <c:pt idx="19">
                  <c:v>-85</c:v>
                </c:pt>
                <c:pt idx="20">
                  <c:v>-80</c:v>
                </c:pt>
                <c:pt idx="21">
                  <c:v>-75</c:v>
                </c:pt>
                <c:pt idx="22">
                  <c:v>-70</c:v>
                </c:pt>
                <c:pt idx="23">
                  <c:v>-65</c:v>
                </c:pt>
                <c:pt idx="24">
                  <c:v>-60</c:v>
                </c:pt>
                <c:pt idx="25">
                  <c:v>-55</c:v>
                </c:pt>
                <c:pt idx="26">
                  <c:v>-50</c:v>
                </c:pt>
                <c:pt idx="27">
                  <c:v>-45</c:v>
                </c:pt>
                <c:pt idx="28">
                  <c:v>-40</c:v>
                </c:pt>
                <c:pt idx="29">
                  <c:v>-35</c:v>
                </c:pt>
                <c:pt idx="30">
                  <c:v>-30</c:v>
                </c:pt>
                <c:pt idx="31">
                  <c:v>-25</c:v>
                </c:pt>
                <c:pt idx="32">
                  <c:v>-20</c:v>
                </c:pt>
                <c:pt idx="33">
                  <c:v>-15</c:v>
                </c:pt>
                <c:pt idx="34">
                  <c:v>-10</c:v>
                </c:pt>
                <c:pt idx="35">
                  <c:v>-5</c:v>
                </c:pt>
                <c:pt idx="36">
                  <c:v>0</c:v>
                </c:pt>
                <c:pt idx="37">
                  <c:v>5</c:v>
                </c:pt>
                <c:pt idx="38">
                  <c:v>10</c:v>
                </c:pt>
                <c:pt idx="39">
                  <c:v>15</c:v>
                </c:pt>
                <c:pt idx="40">
                  <c:v>20</c:v>
                </c:pt>
                <c:pt idx="41">
                  <c:v>25</c:v>
                </c:pt>
                <c:pt idx="42">
                  <c:v>30</c:v>
                </c:pt>
                <c:pt idx="43">
                  <c:v>35</c:v>
                </c:pt>
                <c:pt idx="44">
                  <c:v>40</c:v>
                </c:pt>
                <c:pt idx="45">
                  <c:v>45</c:v>
                </c:pt>
                <c:pt idx="46">
                  <c:v>50</c:v>
                </c:pt>
                <c:pt idx="47">
                  <c:v>55</c:v>
                </c:pt>
                <c:pt idx="48">
                  <c:v>60</c:v>
                </c:pt>
                <c:pt idx="49">
                  <c:v>65</c:v>
                </c:pt>
                <c:pt idx="50">
                  <c:v>70</c:v>
                </c:pt>
                <c:pt idx="51">
                  <c:v>75</c:v>
                </c:pt>
                <c:pt idx="52">
                  <c:v>80</c:v>
                </c:pt>
                <c:pt idx="53">
                  <c:v>85</c:v>
                </c:pt>
                <c:pt idx="54">
                  <c:v>90</c:v>
                </c:pt>
                <c:pt idx="55">
                  <c:v>95</c:v>
                </c:pt>
                <c:pt idx="56">
                  <c:v>100</c:v>
                </c:pt>
                <c:pt idx="57">
                  <c:v>105</c:v>
                </c:pt>
                <c:pt idx="58">
                  <c:v>110</c:v>
                </c:pt>
                <c:pt idx="59">
                  <c:v>115</c:v>
                </c:pt>
                <c:pt idx="60">
                  <c:v>120</c:v>
                </c:pt>
                <c:pt idx="61">
                  <c:v>125</c:v>
                </c:pt>
                <c:pt idx="62">
                  <c:v>130</c:v>
                </c:pt>
                <c:pt idx="63">
                  <c:v>135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</c:numCache>
            </c:numRef>
          </c:xVal>
          <c:yVal>
            <c:numRef>
              <c:f>工作表2!$H$2:$H$364</c:f>
              <c:numCache>
                <c:formatCode>General</c:formatCode>
                <c:ptCount val="363"/>
                <c:pt idx="0">
                  <c:v>-3.7527954764947549E-7</c:v>
                </c:pt>
                <c:pt idx="1">
                  <c:v>-0.59419243923141762</c:v>
                </c:pt>
                <c:pt idx="2">
                  <c:v>-1.091903592058753</c:v>
                </c:pt>
                <c:pt idx="3">
                  <c:v>-1.4202652802982438</c:v>
                </c:pt>
                <c:pt idx="4">
                  <c:v>-1.5468918117776915</c:v>
                </c:pt>
                <c:pt idx="5">
                  <c:v>-1.4853871521486526</c:v>
                </c:pt>
                <c:pt idx="6">
                  <c:v>-1.2883970572339665</c:v>
                </c:pt>
                <c:pt idx="7">
                  <c:v>-1.0308872520023245</c:v>
                </c:pt>
                <c:pt idx="8">
                  <c:v>-0.78911030178545727</c:v>
                </c:pt>
                <c:pt idx="9">
                  <c:v>-0.62164693652914471</c:v>
                </c:pt>
                <c:pt idx="10">
                  <c:v>-0.55775266754933184</c:v>
                </c:pt>
                <c:pt idx="11">
                  <c:v>-0.59549640510948398</c:v>
                </c:pt>
                <c:pt idx="12">
                  <c:v>-0.70885150592311863</c:v>
                </c:pt>
                <c:pt idx="13">
                  <c:v>-0.86014988786920654</c:v>
                </c:pt>
                <c:pt idx="14">
                  <c:v>-1.0130362901276615</c:v>
                </c:pt>
                <c:pt idx="15">
                  <c:v>-1.1415958504927353</c:v>
                </c:pt>
                <c:pt idx="16">
                  <c:v>-1.2333444153257165</c:v>
                </c:pt>
                <c:pt idx="17">
                  <c:v>-1.2864196387176208</c:v>
                </c:pt>
                <c:pt idx="18">
                  <c:v>-1.3035547942270078</c:v>
                </c:pt>
                <c:pt idx="19">
                  <c:v>-1.2864196174763951</c:v>
                </c:pt>
                <c:pt idx="20">
                  <c:v>-1.2333443710381828</c:v>
                </c:pt>
                <c:pt idx="21">
                  <c:v>-1.1415957822190841</c:v>
                </c:pt>
                <c:pt idx="22">
                  <c:v>-1.0130362017509309</c:v>
                </c:pt>
                <c:pt idx="23">
                  <c:v>-0.86014979115510837</c:v>
                </c:pt>
                <c:pt idx="24">
                  <c:v>-0.70885142063230955</c:v>
                </c:pt>
                <c:pt idx="25">
                  <c:v>-0.59549635517356991</c:v>
                </c:pt>
                <c:pt idx="26">
                  <c:v>-0.55775267392773809</c:v>
                </c:pt>
                <c:pt idx="27">
                  <c:v>-0.62164700890078406</c:v>
                </c:pt>
                <c:pt idx="28">
                  <c:v>-0.78911043207834219</c:v>
                </c:pt>
                <c:pt idx="29">
                  <c:v>-1.0308874125381791</c:v>
                </c:pt>
                <c:pt idx="30">
                  <c:v>-1.2883972049619836</c:v>
                </c:pt>
                <c:pt idx="31">
                  <c:v>-1.4853872384635773</c:v>
                </c:pt>
                <c:pt idx="32">
                  <c:v>-1.5468917954341088</c:v>
                </c:pt>
                <c:pt idx="33">
                  <c:v>-1.4202651396529751</c:v>
                </c:pt>
                <c:pt idx="34">
                  <c:v>-1.0919033327868541</c:v>
                </c:pt>
                <c:pt idx="35">
                  <c:v>-0.59419209485841018</c:v>
                </c:pt>
                <c:pt idx="36">
                  <c:v>0</c:v>
                </c:pt>
                <c:pt idx="37">
                  <c:v>0.59419209485841018</c:v>
                </c:pt>
                <c:pt idx="38">
                  <c:v>1.0919033327868541</c:v>
                </c:pt>
                <c:pt idx="39">
                  <c:v>1.4202651396529751</c:v>
                </c:pt>
                <c:pt idx="40">
                  <c:v>1.5468917954341088</c:v>
                </c:pt>
                <c:pt idx="41">
                  <c:v>1.4853872384635773</c:v>
                </c:pt>
                <c:pt idx="42">
                  <c:v>1.2883972049619836</c:v>
                </c:pt>
                <c:pt idx="43">
                  <c:v>1.0308874125381791</c:v>
                </c:pt>
                <c:pt idx="44">
                  <c:v>0.78911043207834219</c:v>
                </c:pt>
                <c:pt idx="45">
                  <c:v>0.62164700890078406</c:v>
                </c:pt>
                <c:pt idx="46">
                  <c:v>0.55775267392773809</c:v>
                </c:pt>
                <c:pt idx="47">
                  <c:v>0.59549635517356991</c:v>
                </c:pt>
                <c:pt idx="48">
                  <c:v>0.70885142063230955</c:v>
                </c:pt>
                <c:pt idx="49">
                  <c:v>0.86014979115510837</c:v>
                </c:pt>
                <c:pt idx="50">
                  <c:v>1.0130362017509309</c:v>
                </c:pt>
                <c:pt idx="51">
                  <c:v>1.1415957822190841</c:v>
                </c:pt>
                <c:pt idx="52">
                  <c:v>1.2333443710381828</c:v>
                </c:pt>
                <c:pt idx="53">
                  <c:v>1.2864196174763951</c:v>
                </c:pt>
                <c:pt idx="54">
                  <c:v>1.3035547942270078</c:v>
                </c:pt>
                <c:pt idx="55">
                  <c:v>1.2864196387176208</c:v>
                </c:pt>
                <c:pt idx="56">
                  <c:v>1.2333444153257165</c:v>
                </c:pt>
                <c:pt idx="57">
                  <c:v>1.1415958504927353</c:v>
                </c:pt>
                <c:pt idx="58">
                  <c:v>1.0130362901276615</c:v>
                </c:pt>
                <c:pt idx="59">
                  <c:v>0.86014988786920654</c:v>
                </c:pt>
                <c:pt idx="60">
                  <c:v>0.70885150592311863</c:v>
                </c:pt>
                <c:pt idx="61">
                  <c:v>0.59549640510948398</c:v>
                </c:pt>
                <c:pt idx="62">
                  <c:v>0.55775266754933184</c:v>
                </c:pt>
                <c:pt idx="63">
                  <c:v>0.62164693652914471</c:v>
                </c:pt>
                <c:pt idx="64">
                  <c:v>0.78911030178545727</c:v>
                </c:pt>
                <c:pt idx="65">
                  <c:v>1.0308872520023245</c:v>
                </c:pt>
                <c:pt idx="66">
                  <c:v>1.2883970572339665</c:v>
                </c:pt>
                <c:pt idx="67">
                  <c:v>1.4853871521486526</c:v>
                </c:pt>
                <c:pt idx="68">
                  <c:v>1.5468918117776915</c:v>
                </c:pt>
                <c:pt idx="69">
                  <c:v>1.4202652802982438</c:v>
                </c:pt>
                <c:pt idx="70">
                  <c:v>1.091903592058753</c:v>
                </c:pt>
                <c:pt idx="71">
                  <c:v>0.59419243923141762</c:v>
                </c:pt>
                <c:pt idx="72">
                  <c:v>3.7527954764947549E-7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30304"/>
        <c:axId val="86528768"/>
      </c:scatterChart>
      <c:valAx>
        <c:axId val="8653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528768"/>
        <c:crosses val="autoZero"/>
        <c:crossBetween val="midCat"/>
      </c:valAx>
      <c:valAx>
        <c:axId val="86528768"/>
        <c:scaling>
          <c:orientation val="minMax"/>
          <c:max val="1.8"/>
          <c:min val="-1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530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423021</xdr:colOff>
      <xdr:row>23</xdr:row>
      <xdr:rowOff>203666</xdr:rowOff>
    </xdr:from>
    <xdr:to>
      <xdr:col>5</xdr:col>
      <xdr:colOff>1654548</xdr:colOff>
      <xdr:row>37</xdr:row>
      <xdr:rowOff>9805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414617</xdr:colOff>
      <xdr:row>38</xdr:row>
      <xdr:rowOff>45943</xdr:rowOff>
    </xdr:from>
    <xdr:to>
      <xdr:col>5</xdr:col>
      <xdr:colOff>1210235</xdr:colOff>
      <xdr:row>51</xdr:row>
      <xdr:rowOff>21290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414617</xdr:colOff>
      <xdr:row>52</xdr:row>
      <xdr:rowOff>34738</xdr:rowOff>
    </xdr:from>
    <xdr:to>
      <xdr:col>5</xdr:col>
      <xdr:colOff>1210235</xdr:colOff>
      <xdr:row>65</xdr:row>
      <xdr:rowOff>10085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459442</xdr:colOff>
      <xdr:row>24</xdr:row>
      <xdr:rowOff>179294</xdr:rowOff>
    </xdr:from>
    <xdr:to>
      <xdr:col>2</xdr:col>
      <xdr:colOff>112059</xdr:colOff>
      <xdr:row>26</xdr:row>
      <xdr:rowOff>44823</xdr:rowOff>
    </xdr:to>
    <xdr:sp macro="" textlink="">
      <xdr:nvSpPr>
        <xdr:cNvPr id="8" name="文字方塊 7"/>
        <xdr:cNvSpPr txBox="1"/>
      </xdr:nvSpPr>
      <xdr:spPr>
        <a:xfrm>
          <a:off x="1143001" y="5289176"/>
          <a:ext cx="336176" cy="29135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600"/>
            <a:t>H</a:t>
          </a:r>
          <a:endParaRPr lang="en-US" altLang="zh-TW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0.63221</cdr:x>
      <cdr:y>0.82643</cdr:y>
    </cdr:from>
    <cdr:to>
      <cdr:x>0.69934</cdr:x>
      <cdr:y>0.93097</cdr:y>
    </cdr:to>
    <cdr:sp macro="" textlink="">
      <cdr:nvSpPr>
        <cdr:cNvPr id="2" name="文字方塊 7"/>
        <cdr:cNvSpPr txBox="1"/>
      </cdr:nvSpPr>
      <cdr:spPr>
        <a:xfrm xmlns:a="http://schemas.openxmlformats.org/drawingml/2006/main">
          <a:off x="3166036" y="2303182"/>
          <a:ext cx="336176" cy="2913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R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0.00376</cdr:x>
      <cdr:y>0.0512</cdr:y>
    </cdr:from>
    <cdr:to>
      <cdr:x>0.07729</cdr:x>
      <cdr:y>0.15741</cdr:y>
    </cdr:to>
    <cdr:sp macro="" textlink="">
      <cdr:nvSpPr>
        <cdr:cNvPr id="2" name="文字方塊 7"/>
        <cdr:cNvSpPr txBox="1"/>
      </cdr:nvSpPr>
      <cdr:spPr>
        <a:xfrm xmlns:a="http://schemas.openxmlformats.org/drawingml/2006/main">
          <a:off x="17182" y="140447"/>
          <a:ext cx="336176" cy="2913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600"/>
            <a:t>H</a:t>
          </a:r>
          <a:endParaRPr lang="en-US" altLang="zh-TW" sz="1100"/>
        </a:p>
      </cdr:txBody>
    </cdr:sp>
  </cdr:relSizeAnchor>
  <cdr:relSizeAnchor xmlns:cdr="http://schemas.openxmlformats.org/drawingml/2006/chartDrawing">
    <cdr:from>
      <cdr:x>0.82239</cdr:x>
      <cdr:y>0.84368</cdr:y>
    </cdr:from>
    <cdr:to>
      <cdr:x>0.89591</cdr:x>
      <cdr:y>0.94989</cdr:y>
    </cdr:to>
    <cdr:sp macro="" textlink="">
      <cdr:nvSpPr>
        <cdr:cNvPr id="3" name="文字方塊 7"/>
        <cdr:cNvSpPr txBox="1"/>
      </cdr:nvSpPr>
      <cdr:spPr>
        <a:xfrm xmlns:a="http://schemas.openxmlformats.org/drawingml/2006/main">
          <a:off x="3759947" y="2314388"/>
          <a:ext cx="336176" cy="2913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R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0.07721</cdr:y>
    </cdr:from>
    <cdr:to>
      <cdr:x>0.08464</cdr:x>
      <cdr:y>0.17524</cdr:y>
    </cdr:to>
    <cdr:sp macro="" textlink="">
      <cdr:nvSpPr>
        <cdr:cNvPr id="2" name="文字方塊 7"/>
        <cdr:cNvSpPr txBox="1"/>
      </cdr:nvSpPr>
      <cdr:spPr>
        <a:xfrm xmlns:a="http://schemas.openxmlformats.org/drawingml/2006/main">
          <a:off x="50800" y="211790"/>
          <a:ext cx="336176" cy="26894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</a:t>
          </a:r>
        </a:p>
      </cdr:txBody>
    </cdr:sp>
  </cdr:relSizeAnchor>
  <cdr:relSizeAnchor xmlns:cdr="http://schemas.openxmlformats.org/drawingml/2006/chartDrawing">
    <cdr:from>
      <cdr:x>0.74886</cdr:x>
      <cdr:y>0.8396</cdr:y>
    </cdr:from>
    <cdr:to>
      <cdr:x>0.82239</cdr:x>
      <cdr:y>0.94581</cdr:y>
    </cdr:to>
    <cdr:sp macro="" textlink="">
      <cdr:nvSpPr>
        <cdr:cNvPr id="3" name="文字方塊 7"/>
        <cdr:cNvSpPr txBox="1"/>
      </cdr:nvSpPr>
      <cdr:spPr>
        <a:xfrm xmlns:a="http://schemas.openxmlformats.org/drawingml/2006/main">
          <a:off x="3423770" y="2303182"/>
          <a:ext cx="336176" cy="2913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R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1</xdr:row>
      <xdr:rowOff>147637</xdr:rowOff>
    </xdr:from>
    <xdr:to>
      <xdr:col>14</xdr:col>
      <xdr:colOff>552450</xdr:colOff>
      <xdr:row>14</xdr:row>
      <xdr:rowOff>166687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97"/>
  <sheetViews>
    <sheetView topLeftCell="A43" zoomScale="85" zoomScaleNormal="85" workbookViewId="0">
      <selection activeCell="I1" sqref="I1"/>
    </sheetView>
  </sheetViews>
  <sheetFormatPr defaultRowHeight="16.5" x14ac:dyDescent="0.25"/>
  <cols>
    <col min="3" max="5" width="13.5" customWidth="1"/>
    <col min="6" max="6" width="21.875" customWidth="1"/>
    <col min="7" max="7" width="23.75" customWidth="1"/>
    <col min="8" max="8" width="3.875" customWidth="1"/>
    <col min="9" max="9" width="11.25" style="1" customWidth="1"/>
    <col min="10" max="10" width="13.625" style="1" customWidth="1"/>
    <col min="11" max="20" width="9" style="1"/>
    <col min="21" max="21" width="18.75" style="1" customWidth="1"/>
    <col min="22" max="26" width="9.5" style="1" customWidth="1"/>
    <col min="27" max="27" width="3.875" customWidth="1"/>
    <col min="28" max="28" width="11.25" style="1" customWidth="1"/>
    <col min="29" max="34" width="13.625" style="1" customWidth="1"/>
    <col min="35" max="36" width="9" style="1"/>
    <col min="37" max="42" width="13.625" style="1" customWidth="1"/>
  </cols>
  <sheetData>
    <row r="1" spans="1:42" x14ac:dyDescent="0.25">
      <c r="A1" s="1" t="s">
        <v>0</v>
      </c>
      <c r="B1" s="2" t="s">
        <v>2</v>
      </c>
      <c r="C1" s="1" t="s">
        <v>1</v>
      </c>
      <c r="D1" s="1" t="s">
        <v>4</v>
      </c>
      <c r="E1" s="1" t="s">
        <v>5</v>
      </c>
      <c r="F1" s="1" t="s">
        <v>6</v>
      </c>
      <c r="G1" s="1" t="s">
        <v>3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2" t="s">
        <v>24</v>
      </c>
      <c r="W1" s="1" t="s">
        <v>7</v>
      </c>
      <c r="X1" s="1" t="s">
        <v>8</v>
      </c>
      <c r="Y1" s="1" t="s">
        <v>9</v>
      </c>
      <c r="Z1" s="1" t="s">
        <v>10</v>
      </c>
      <c r="AB1" s="1" t="s">
        <v>11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</row>
    <row r="2" spans="1:42" x14ac:dyDescent="0.25">
      <c r="A2" s="1">
        <v>10</v>
      </c>
      <c r="B2" s="1">
        <v>30</v>
      </c>
      <c r="C2" s="1">
        <f>3.1415926*B2/180</f>
        <v>0.5235987666666666</v>
      </c>
      <c r="D2" s="1">
        <v>0</v>
      </c>
      <c r="E2" s="1">
        <v>9.8000000000000007</v>
      </c>
      <c r="F2" s="1">
        <f>A2*COS(C2)*D2</f>
        <v>0</v>
      </c>
      <c r="G2" s="1">
        <f>A2*SIN(C2)*D2-0.5*E2*D2^2</f>
        <v>0</v>
      </c>
      <c r="I2" s="1">
        <v>0</v>
      </c>
      <c r="J2" s="1">
        <v>10</v>
      </c>
      <c r="K2" s="1">
        <v>15</v>
      </c>
      <c r="L2" s="1">
        <v>30</v>
      </c>
      <c r="M2" s="1">
        <v>45</v>
      </c>
      <c r="N2" s="1">
        <v>60</v>
      </c>
      <c r="O2" s="1">
        <v>70</v>
      </c>
      <c r="P2" s="1">
        <f>3.1415926/180*K2</f>
        <v>0.2617993833333333</v>
      </c>
      <c r="Q2" s="1">
        <f>3.1415926/180*L2</f>
        <v>0.5235987666666666</v>
      </c>
      <c r="R2" s="1">
        <f>3.1415926/180*M2</f>
        <v>0.78539815000000002</v>
      </c>
      <c r="S2" s="1">
        <f>3.1415926/180*N2</f>
        <v>1.0471975333333332</v>
      </c>
      <c r="T2" s="1">
        <f>3.1415926/180*O2</f>
        <v>1.2217304555555555</v>
      </c>
      <c r="U2" s="1">
        <v>9.8000000000000007</v>
      </c>
      <c r="V2" s="1">
        <f>J2*SIN(P2)*I2-(U2*I2^2)/2</f>
        <v>0</v>
      </c>
      <c r="W2" s="1">
        <f>J2*SIN(Q2)*I2-(U2*I2^2)/2</f>
        <v>0</v>
      </c>
      <c r="X2" s="1">
        <f>J2*SIN(R2)*I2-(U2*I2^2)/2</f>
        <v>0</v>
      </c>
      <c r="Y2" s="1">
        <f>J2*SIN(S2)*I2-(U2*I2^2)/2</f>
        <v>0</v>
      </c>
      <c r="Z2" s="1">
        <f>J2*SIN(T2)*I2-(U2*I2^2)/2</f>
        <v>0</v>
      </c>
      <c r="AB2" s="1">
        <v>0</v>
      </c>
      <c r="AC2" s="1">
        <v>10</v>
      </c>
      <c r="AD2" s="1">
        <v>12</v>
      </c>
      <c r="AE2" s="1">
        <v>14</v>
      </c>
      <c r="AF2" s="1">
        <v>15</v>
      </c>
      <c r="AG2" s="1">
        <v>18</v>
      </c>
      <c r="AH2" s="1">
        <v>20</v>
      </c>
      <c r="AI2" s="1">
        <v>45</v>
      </c>
      <c r="AJ2" s="1">
        <f>3.1415926/180*AI2</f>
        <v>0.78539815000000002</v>
      </c>
      <c r="AK2" s="1">
        <f>AC2*COS(AJ2)*AB2</f>
        <v>0</v>
      </c>
      <c r="AL2" s="1">
        <f>AD2*COS(AJ2)*AB2</f>
        <v>0</v>
      </c>
      <c r="AM2" s="1">
        <f>AE2*COS(AJ2)*AB2</f>
        <v>0</v>
      </c>
      <c r="AN2" s="1">
        <f>AF2*COS(AJ2)*AB2</f>
        <v>0</v>
      </c>
      <c r="AO2" s="1">
        <f>AG2*COS(AJ2)*AB2</f>
        <v>0</v>
      </c>
      <c r="AP2" s="1">
        <f>AH2*COS(AJ2)*AB2</f>
        <v>0</v>
      </c>
    </row>
    <row r="3" spans="1:42" x14ac:dyDescent="0.25">
      <c r="A3" s="1">
        <v>10</v>
      </c>
      <c r="B3" s="1">
        <f>B2</f>
        <v>30</v>
      </c>
      <c r="C3" s="1">
        <f>3.1415926*B3/180</f>
        <v>0.5235987666666666</v>
      </c>
      <c r="D3" s="1">
        <f>D2+0.05</f>
        <v>0.05</v>
      </c>
      <c r="E3" s="1">
        <f>E2</f>
        <v>9.8000000000000007</v>
      </c>
      <c r="F3" s="1">
        <f>A3*COS(C3)*D3</f>
        <v>0.43301270412512738</v>
      </c>
      <c r="G3" s="1">
        <f t="shared" ref="G3:G22" si="0">A3*SIN(C3)*D3-0.5*E3*D3^2</f>
        <v>0.23774999613248979</v>
      </c>
      <c r="I3" s="1">
        <f>I2+0.02</f>
        <v>0.02</v>
      </c>
      <c r="J3" s="1">
        <f t="shared" ref="J3:O18" si="1">J2</f>
        <v>10</v>
      </c>
      <c r="K3" s="1">
        <f t="shared" si="1"/>
        <v>15</v>
      </c>
      <c r="L3" s="1">
        <f t="shared" si="1"/>
        <v>30</v>
      </c>
      <c r="M3" s="1">
        <f t="shared" si="1"/>
        <v>45</v>
      </c>
      <c r="N3" s="1">
        <f t="shared" si="1"/>
        <v>60</v>
      </c>
      <c r="O3" s="1">
        <f t="shared" si="1"/>
        <v>70</v>
      </c>
      <c r="P3" s="1">
        <f>3.1415926/180*K3</f>
        <v>0.2617993833333333</v>
      </c>
      <c r="Q3" s="1">
        <f>3.1415926/180*L3</f>
        <v>0.5235987666666666</v>
      </c>
      <c r="R3" s="1">
        <f>3.1415926/180*M3</f>
        <v>0.78539815000000002</v>
      </c>
      <c r="S3" s="1">
        <f>3.1415926/180*N3</f>
        <v>1.0471975333333332</v>
      </c>
      <c r="T3" s="1">
        <f>3.1415926/180*O3</f>
        <v>1.2217304555555555</v>
      </c>
      <c r="U3" s="1">
        <f>U2</f>
        <v>9.8000000000000007</v>
      </c>
      <c r="V3" s="1">
        <f>J3*SIN(P3)*I3-(U3*I3^2)/2</f>
        <v>4.9803808157774722E-2</v>
      </c>
      <c r="W3" s="1">
        <f>J3*SIN(Q3)*I3-(U3*I3^2)/2</f>
        <v>9.8039998452995908E-2</v>
      </c>
      <c r="X3" s="1">
        <f>J3*SIN(R3)*I3-(U3*I3^2)/2</f>
        <v>0.13946135434262422</v>
      </c>
      <c r="Y3" s="1">
        <f>J3*SIN(S3)*I3-(U3*I3^2)/2</f>
        <v>0.17124507897056127</v>
      </c>
      <c r="Z3" s="1">
        <f>J3*SIN(T3)*I3-(U3*I3^2)/2</f>
        <v>0.1859785227316092</v>
      </c>
      <c r="AB3" s="1">
        <f>AB2+0.02</f>
        <v>0.02</v>
      </c>
      <c r="AC3" s="1">
        <f t="shared" ref="AC3:AI18" si="2">AC2</f>
        <v>10</v>
      </c>
      <c r="AD3" s="1">
        <f t="shared" si="2"/>
        <v>12</v>
      </c>
      <c r="AE3" s="1">
        <f t="shared" si="2"/>
        <v>14</v>
      </c>
      <c r="AF3" s="1">
        <f t="shared" si="2"/>
        <v>15</v>
      </c>
      <c r="AG3" s="1">
        <f t="shared" si="2"/>
        <v>18</v>
      </c>
      <c r="AH3" s="1">
        <f t="shared" si="2"/>
        <v>20</v>
      </c>
      <c r="AI3" s="1">
        <f t="shared" si="2"/>
        <v>45</v>
      </c>
      <c r="AJ3" s="1">
        <f>3.1415926/180*AI3</f>
        <v>0.78539815000000002</v>
      </c>
      <c r="AK3" s="1">
        <f t="shared" ref="AK3:AK53" si="3">AC3*COS(AJ3)*AB3</f>
        <v>0.1414213581319948</v>
      </c>
      <c r="AL3" s="1">
        <f t="shared" ref="AL3:AL53" si="4">AD3*COS(AJ3)*AB3</f>
        <v>0.16970562975839376</v>
      </c>
      <c r="AM3" s="1">
        <f t="shared" ref="AM3:AM53" si="5">AE3*COS(AJ3)*AB3</f>
        <v>0.19798990138479269</v>
      </c>
      <c r="AN3" s="1">
        <f t="shared" ref="AN3:AN53" si="6">AF3*COS(AJ3)*AB3</f>
        <v>0.21213203719799217</v>
      </c>
      <c r="AO3" s="1">
        <f t="shared" ref="AO3:AO53" si="7">AG3*COS(AJ3)*AB3</f>
        <v>0.25455844463759064</v>
      </c>
      <c r="AP3" s="1">
        <f t="shared" ref="AP3:AP53" si="8">AH3*COS(AJ3)*AB3</f>
        <v>0.2828427162639896</v>
      </c>
    </row>
    <row r="4" spans="1:42" x14ac:dyDescent="0.25">
      <c r="A4" s="1">
        <v>10</v>
      </c>
      <c r="B4" s="1">
        <f t="shared" ref="B4:B22" si="9">B3</f>
        <v>30</v>
      </c>
      <c r="C4" s="1">
        <f t="shared" ref="C4:C22" si="10">3.1415926*B4/180</f>
        <v>0.5235987666666666</v>
      </c>
      <c r="D4" s="1">
        <f t="shared" ref="D4:D12" si="11">D3+0.05</f>
        <v>0.1</v>
      </c>
      <c r="E4" s="1">
        <f t="shared" ref="E4:E9" si="12">E3</f>
        <v>9.8000000000000007</v>
      </c>
      <c r="F4" s="1">
        <f t="shared" ref="F4:F9" si="13">A4*COS(C4)*D4</f>
        <v>0.86602540825025476</v>
      </c>
      <c r="G4" s="1">
        <f t="shared" si="0"/>
        <v>0.45099999226497955</v>
      </c>
      <c r="I4" s="1">
        <f t="shared" ref="I4:I67" si="14">I3+0.02</f>
        <v>0.04</v>
      </c>
      <c r="J4" s="1">
        <f t="shared" si="1"/>
        <v>10</v>
      </c>
      <c r="K4" s="1">
        <f t="shared" si="1"/>
        <v>15</v>
      </c>
      <c r="L4" s="1">
        <f t="shared" si="1"/>
        <v>30</v>
      </c>
      <c r="M4" s="1">
        <f t="shared" si="1"/>
        <v>45</v>
      </c>
      <c r="N4" s="1">
        <f t="shared" si="1"/>
        <v>60</v>
      </c>
      <c r="O4" s="1">
        <f t="shared" si="1"/>
        <v>70</v>
      </c>
      <c r="P4" s="1">
        <f>3.1415926/180*K4</f>
        <v>0.2617993833333333</v>
      </c>
      <c r="Q4" s="1">
        <f>3.1415926/180*L4</f>
        <v>0.5235987666666666</v>
      </c>
      <c r="R4" s="1">
        <f>3.1415926/180*M4</f>
        <v>0.78539815000000002</v>
      </c>
      <c r="S4" s="1">
        <f>3.1415926/180*N4</f>
        <v>1.0471975333333332</v>
      </c>
      <c r="T4" s="1">
        <f>3.1415926/180*O4</f>
        <v>1.2217304555555555</v>
      </c>
      <c r="U4" s="1">
        <f t="shared" ref="U4:U67" si="15">U3</f>
        <v>9.8000000000000007</v>
      </c>
      <c r="V4" s="1">
        <f>J4*SIN(P4)*I4-(U4*I4^2)/2</f>
        <v>9.5687616315549451E-2</v>
      </c>
      <c r="W4" s="1">
        <f>J4*SIN(Q4)*I4-(U4*I4^2)/2</f>
        <v>0.19215999690599181</v>
      </c>
      <c r="X4" s="1">
        <f>J4*SIN(R4)*I4-(U4*I4^2)/2</f>
        <v>0.2750027086852484</v>
      </c>
      <c r="Y4" s="1">
        <f>J4*SIN(S4)*I4-(U4*I4^2)/2</f>
        <v>0.3385701579411225</v>
      </c>
      <c r="Z4" s="1">
        <f>J4*SIN(T4)*I4-(U4*I4^2)/2</f>
        <v>0.36803704546321836</v>
      </c>
      <c r="AB4" s="1">
        <f t="shared" ref="AB4:AB52" si="16">AB3+0.02</f>
        <v>0.04</v>
      </c>
      <c r="AC4" s="1">
        <f t="shared" si="2"/>
        <v>10</v>
      </c>
      <c r="AD4" s="1">
        <f t="shared" si="2"/>
        <v>12</v>
      </c>
      <c r="AE4" s="1">
        <f t="shared" si="2"/>
        <v>14</v>
      </c>
      <c r="AF4" s="1">
        <f t="shared" si="2"/>
        <v>15</v>
      </c>
      <c r="AG4" s="1">
        <f t="shared" si="2"/>
        <v>18</v>
      </c>
      <c r="AH4" s="1">
        <f t="shared" si="2"/>
        <v>20</v>
      </c>
      <c r="AI4" s="1">
        <f t="shared" si="2"/>
        <v>45</v>
      </c>
      <c r="AJ4" s="1">
        <f>3.1415926/180*AI4</f>
        <v>0.78539815000000002</v>
      </c>
      <c r="AK4" s="1">
        <f t="shared" si="3"/>
        <v>0.2828427162639896</v>
      </c>
      <c r="AL4" s="1">
        <f t="shared" si="4"/>
        <v>0.33941125951678752</v>
      </c>
      <c r="AM4" s="1">
        <f t="shared" si="5"/>
        <v>0.39597980276958539</v>
      </c>
      <c r="AN4" s="1">
        <f t="shared" si="6"/>
        <v>0.42426407439598435</v>
      </c>
      <c r="AO4" s="1">
        <f t="shared" si="7"/>
        <v>0.50911688927518128</v>
      </c>
      <c r="AP4" s="1">
        <f t="shared" si="8"/>
        <v>0.5656854325279792</v>
      </c>
    </row>
    <row r="5" spans="1:42" x14ac:dyDescent="0.25">
      <c r="A5" s="1">
        <v>10</v>
      </c>
      <c r="B5" s="1">
        <f t="shared" si="9"/>
        <v>30</v>
      </c>
      <c r="C5" s="1">
        <f t="shared" si="10"/>
        <v>0.5235987666666666</v>
      </c>
      <c r="D5" s="1">
        <f t="shared" si="11"/>
        <v>0.15000000000000002</v>
      </c>
      <c r="E5" s="1">
        <f t="shared" si="12"/>
        <v>9.8000000000000007</v>
      </c>
      <c r="F5" s="1">
        <f t="shared" si="13"/>
        <v>1.2990381123753822</v>
      </c>
      <c r="G5" s="1">
        <f t="shared" si="0"/>
        <v>0.63974998839746933</v>
      </c>
      <c r="I5" s="1">
        <f t="shared" si="14"/>
        <v>0.06</v>
      </c>
      <c r="J5" s="1">
        <f t="shared" si="1"/>
        <v>10</v>
      </c>
      <c r="K5" s="1">
        <f t="shared" si="1"/>
        <v>15</v>
      </c>
      <c r="L5" s="1">
        <f t="shared" si="1"/>
        <v>30</v>
      </c>
      <c r="M5" s="1">
        <f t="shared" si="1"/>
        <v>45</v>
      </c>
      <c r="N5" s="1">
        <f t="shared" si="1"/>
        <v>60</v>
      </c>
      <c r="O5" s="1">
        <f t="shared" si="1"/>
        <v>70</v>
      </c>
      <c r="P5" s="1">
        <f>3.1415926/180*K5</f>
        <v>0.2617993833333333</v>
      </c>
      <c r="Q5" s="1">
        <f>3.1415926/180*L5</f>
        <v>0.5235987666666666</v>
      </c>
      <c r="R5" s="1">
        <f>3.1415926/180*M5</f>
        <v>0.78539815000000002</v>
      </c>
      <c r="S5" s="1">
        <f>3.1415926/180*N5</f>
        <v>1.0471975333333332</v>
      </c>
      <c r="T5" s="1">
        <f>3.1415926/180*O5</f>
        <v>1.2217304555555555</v>
      </c>
      <c r="U5" s="1">
        <f t="shared" si="15"/>
        <v>9.8000000000000007</v>
      </c>
      <c r="V5" s="1">
        <f>J5*SIN(P5)*I5-(U5*I5^2)/2</f>
        <v>0.13765142447332418</v>
      </c>
      <c r="W5" s="1">
        <f>J5*SIN(Q5)*I5-(U5*I5^2)/2</f>
        <v>0.28235999535898776</v>
      </c>
      <c r="X5" s="1">
        <f>J5*SIN(R5)*I5-(U5*I5^2)/2</f>
        <v>0.40662406302787257</v>
      </c>
      <c r="Y5" s="1">
        <f>J5*SIN(S5)*I5-(U5*I5^2)/2</f>
        <v>0.50197523691168378</v>
      </c>
      <c r="Z5" s="1">
        <f>J5*SIN(T5)*I5-(U5*I5^2)/2</f>
        <v>0.5461755681948276</v>
      </c>
      <c r="AB5" s="1">
        <f t="shared" si="16"/>
        <v>0.06</v>
      </c>
      <c r="AC5" s="1">
        <f t="shared" si="2"/>
        <v>10</v>
      </c>
      <c r="AD5" s="1">
        <f t="shared" si="2"/>
        <v>12</v>
      </c>
      <c r="AE5" s="1">
        <f t="shared" si="2"/>
        <v>14</v>
      </c>
      <c r="AF5" s="1">
        <f t="shared" si="2"/>
        <v>15</v>
      </c>
      <c r="AG5" s="1">
        <f t="shared" si="2"/>
        <v>18</v>
      </c>
      <c r="AH5" s="1">
        <f t="shared" si="2"/>
        <v>20</v>
      </c>
      <c r="AI5" s="1">
        <f>AI4</f>
        <v>45</v>
      </c>
      <c r="AJ5" s="1">
        <f t="shared" ref="AJ5:AJ53" si="17">3.1415926/180*AI5</f>
        <v>0.78539815000000002</v>
      </c>
      <c r="AK5" s="1">
        <f t="shared" si="3"/>
        <v>0.42426407439598435</v>
      </c>
      <c r="AL5" s="1">
        <f t="shared" si="4"/>
        <v>0.50911688927518117</v>
      </c>
      <c r="AM5" s="1">
        <f t="shared" si="5"/>
        <v>0.593969704154378</v>
      </c>
      <c r="AN5" s="1">
        <f t="shared" si="6"/>
        <v>0.63639611159397647</v>
      </c>
      <c r="AO5" s="1">
        <f t="shared" si="7"/>
        <v>0.76367533391277187</v>
      </c>
      <c r="AP5" s="1">
        <f t="shared" si="8"/>
        <v>0.84852814879196869</v>
      </c>
    </row>
    <row r="6" spans="1:42" x14ac:dyDescent="0.25">
      <c r="A6" s="1">
        <v>10</v>
      </c>
      <c r="B6" s="1">
        <f t="shared" si="9"/>
        <v>30</v>
      </c>
      <c r="C6" s="1">
        <f t="shared" si="10"/>
        <v>0.5235987666666666</v>
      </c>
      <c r="D6" s="1">
        <f t="shared" si="11"/>
        <v>0.2</v>
      </c>
      <c r="E6" s="1">
        <f t="shared" si="12"/>
        <v>9.8000000000000007</v>
      </c>
      <c r="F6" s="1">
        <f t="shared" si="13"/>
        <v>1.7320508165005095</v>
      </c>
      <c r="G6" s="1">
        <f t="shared" si="0"/>
        <v>0.80399998452995913</v>
      </c>
      <c r="I6" s="1">
        <f t="shared" si="14"/>
        <v>0.08</v>
      </c>
      <c r="J6" s="1">
        <f t="shared" si="1"/>
        <v>10</v>
      </c>
      <c r="K6" s="1">
        <f t="shared" si="1"/>
        <v>15</v>
      </c>
      <c r="L6" s="1">
        <f t="shared" si="1"/>
        <v>30</v>
      </c>
      <c r="M6" s="1">
        <f t="shared" si="1"/>
        <v>45</v>
      </c>
      <c r="N6" s="1">
        <f t="shared" si="1"/>
        <v>60</v>
      </c>
      <c r="O6" s="1">
        <f t="shared" si="1"/>
        <v>70</v>
      </c>
      <c r="P6" s="1">
        <f>3.1415926/180*K6</f>
        <v>0.2617993833333333</v>
      </c>
      <c r="Q6" s="1">
        <f>3.1415926/180*L6</f>
        <v>0.5235987666666666</v>
      </c>
      <c r="R6" s="1">
        <f>3.1415926/180*M6</f>
        <v>0.78539815000000002</v>
      </c>
      <c r="S6" s="1">
        <f>3.1415926/180*N6</f>
        <v>1.0471975333333332</v>
      </c>
      <c r="T6" s="1">
        <f>3.1415926/180*O6</f>
        <v>1.2217304555555555</v>
      </c>
      <c r="U6" s="1">
        <f t="shared" si="15"/>
        <v>9.8000000000000007</v>
      </c>
      <c r="V6" s="1">
        <f>J6*SIN(P6)*I6-(U6*I6^2)/2</f>
        <v>0.1756952326310989</v>
      </c>
      <c r="W6" s="1">
        <f>J6*SIN(Q6)*I6-(U6*I6^2)/2</f>
        <v>0.36863999381198365</v>
      </c>
      <c r="X6" s="1">
        <f>J6*SIN(R6)*I6-(U6*I6^2)/2</f>
        <v>0.53432541737049677</v>
      </c>
      <c r="Y6" s="1">
        <f>J6*SIN(S6)*I6-(U6*I6^2)/2</f>
        <v>0.66146031588224496</v>
      </c>
      <c r="Z6" s="1">
        <f>J6*SIN(T6)*I6-(U6*I6^2)/2</f>
        <v>0.72039409092643669</v>
      </c>
      <c r="AB6" s="1">
        <f t="shared" si="16"/>
        <v>0.08</v>
      </c>
      <c r="AC6" s="1">
        <f t="shared" si="2"/>
        <v>10</v>
      </c>
      <c r="AD6" s="1">
        <f t="shared" si="2"/>
        <v>12</v>
      </c>
      <c r="AE6" s="1">
        <f t="shared" si="2"/>
        <v>14</v>
      </c>
      <c r="AF6" s="1">
        <f t="shared" si="2"/>
        <v>15</v>
      </c>
      <c r="AG6" s="1">
        <f t="shared" si="2"/>
        <v>18</v>
      </c>
      <c r="AH6" s="1">
        <f t="shared" si="2"/>
        <v>20</v>
      </c>
      <c r="AI6" s="1">
        <f>AI5</f>
        <v>45</v>
      </c>
      <c r="AJ6" s="1">
        <f t="shared" si="17"/>
        <v>0.78539815000000002</v>
      </c>
      <c r="AK6" s="1">
        <f t="shared" si="3"/>
        <v>0.5656854325279792</v>
      </c>
      <c r="AL6" s="1">
        <f t="shared" si="4"/>
        <v>0.67882251903357504</v>
      </c>
      <c r="AM6" s="1">
        <f t="shared" si="5"/>
        <v>0.79195960553917077</v>
      </c>
      <c r="AN6" s="1">
        <f t="shared" si="6"/>
        <v>0.84852814879196869</v>
      </c>
      <c r="AO6" s="1">
        <f t="shared" si="7"/>
        <v>1.0182337785503626</v>
      </c>
      <c r="AP6" s="1">
        <f t="shared" si="8"/>
        <v>1.1313708650559584</v>
      </c>
    </row>
    <row r="7" spans="1:42" x14ac:dyDescent="0.25">
      <c r="A7" s="1">
        <v>10</v>
      </c>
      <c r="B7" s="1">
        <f t="shared" si="9"/>
        <v>30</v>
      </c>
      <c r="C7" s="1">
        <f t="shared" si="10"/>
        <v>0.5235987666666666</v>
      </c>
      <c r="D7" s="1">
        <f t="shared" si="11"/>
        <v>0.25</v>
      </c>
      <c r="E7" s="1">
        <f t="shared" si="12"/>
        <v>9.8000000000000007</v>
      </c>
      <c r="F7" s="1">
        <f t="shared" si="13"/>
        <v>2.1650635206256368</v>
      </c>
      <c r="G7" s="1">
        <f t="shared" si="0"/>
        <v>0.94374998066244886</v>
      </c>
      <c r="I7" s="1">
        <f t="shared" si="14"/>
        <v>0.1</v>
      </c>
      <c r="J7" s="1">
        <f t="shared" si="1"/>
        <v>10</v>
      </c>
      <c r="K7" s="1">
        <f t="shared" si="1"/>
        <v>15</v>
      </c>
      <c r="L7" s="1">
        <f t="shared" si="1"/>
        <v>30</v>
      </c>
      <c r="M7" s="1">
        <f t="shared" si="1"/>
        <v>45</v>
      </c>
      <c r="N7" s="1">
        <f t="shared" si="1"/>
        <v>60</v>
      </c>
      <c r="O7" s="1">
        <f t="shared" si="1"/>
        <v>70</v>
      </c>
      <c r="P7" s="1">
        <f>3.1415926/180*K7</f>
        <v>0.2617993833333333</v>
      </c>
      <c r="Q7" s="1">
        <f>3.1415926/180*L7</f>
        <v>0.5235987666666666</v>
      </c>
      <c r="R7" s="1">
        <f>3.1415926/180*M7</f>
        <v>0.78539815000000002</v>
      </c>
      <c r="S7" s="1">
        <f>3.1415926/180*N7</f>
        <v>1.0471975333333332</v>
      </c>
      <c r="T7" s="1">
        <f>3.1415926/180*O7</f>
        <v>1.2217304555555555</v>
      </c>
      <c r="U7" s="1">
        <f t="shared" si="15"/>
        <v>9.8000000000000007</v>
      </c>
      <c r="V7" s="1">
        <f>J7*SIN(P7)*I7-(U7*I7^2)/2</f>
        <v>0.20981904078887362</v>
      </c>
      <c r="W7" s="1">
        <f>J7*SIN(Q7)*I7-(U7*I7^2)/2</f>
        <v>0.45099999226497955</v>
      </c>
      <c r="X7" s="1">
        <f>J7*SIN(R7)*I7-(U7*I7^2)/2</f>
        <v>0.65810677171312093</v>
      </c>
      <c r="Y7" s="1">
        <f>J7*SIN(S7)*I7-(U7*I7^2)/2</f>
        <v>0.81702539485280623</v>
      </c>
      <c r="Z7" s="1">
        <f>J7*SIN(T7)*I7-(U7*I7^2)/2</f>
        <v>0.89069261365804597</v>
      </c>
      <c r="AB7" s="1">
        <f t="shared" si="16"/>
        <v>0.1</v>
      </c>
      <c r="AC7" s="1">
        <f t="shared" si="2"/>
        <v>10</v>
      </c>
      <c r="AD7" s="1">
        <f t="shared" si="2"/>
        <v>12</v>
      </c>
      <c r="AE7" s="1">
        <f t="shared" si="2"/>
        <v>14</v>
      </c>
      <c r="AF7" s="1">
        <f t="shared" si="2"/>
        <v>15</v>
      </c>
      <c r="AG7" s="1">
        <f t="shared" si="2"/>
        <v>18</v>
      </c>
      <c r="AH7" s="1">
        <f t="shared" si="2"/>
        <v>20</v>
      </c>
      <c r="AI7" s="1">
        <f>AI6</f>
        <v>45</v>
      </c>
      <c r="AJ7" s="1">
        <f t="shared" si="17"/>
        <v>0.78539815000000002</v>
      </c>
      <c r="AK7" s="1">
        <f t="shared" si="3"/>
        <v>0.70710679065997395</v>
      </c>
      <c r="AL7" s="1">
        <f t="shared" si="4"/>
        <v>0.84852814879196881</v>
      </c>
      <c r="AM7" s="1">
        <f t="shared" si="5"/>
        <v>0.98994950692396344</v>
      </c>
      <c r="AN7" s="1">
        <f t="shared" si="6"/>
        <v>1.0606601859899609</v>
      </c>
      <c r="AO7" s="1">
        <f t="shared" si="7"/>
        <v>1.2727922231879534</v>
      </c>
      <c r="AP7" s="1">
        <f t="shared" si="8"/>
        <v>1.4142135813199479</v>
      </c>
    </row>
    <row r="8" spans="1:42" x14ac:dyDescent="0.25">
      <c r="A8" s="1">
        <v>10</v>
      </c>
      <c r="B8" s="1">
        <f t="shared" si="9"/>
        <v>30</v>
      </c>
      <c r="C8" s="1">
        <f t="shared" si="10"/>
        <v>0.5235987666666666</v>
      </c>
      <c r="D8" s="1">
        <f t="shared" si="11"/>
        <v>0.3</v>
      </c>
      <c r="E8" s="1">
        <f t="shared" si="12"/>
        <v>9.8000000000000007</v>
      </c>
      <c r="F8" s="1">
        <f t="shared" si="13"/>
        <v>2.5980762247507641</v>
      </c>
      <c r="G8" s="1">
        <f t="shared" si="0"/>
        <v>1.0589999767949385</v>
      </c>
      <c r="I8" s="1">
        <f t="shared" si="14"/>
        <v>0.12000000000000001</v>
      </c>
      <c r="J8" s="1">
        <f t="shared" si="1"/>
        <v>10</v>
      </c>
      <c r="K8" s="1">
        <f t="shared" si="1"/>
        <v>15</v>
      </c>
      <c r="L8" s="1">
        <f t="shared" si="1"/>
        <v>30</v>
      </c>
      <c r="M8" s="1">
        <f t="shared" si="1"/>
        <v>45</v>
      </c>
      <c r="N8" s="1">
        <f t="shared" si="1"/>
        <v>60</v>
      </c>
      <c r="O8" s="1">
        <f t="shared" si="1"/>
        <v>70</v>
      </c>
      <c r="P8" s="1">
        <f>3.1415926/180*K8</f>
        <v>0.2617993833333333</v>
      </c>
      <c r="Q8" s="1">
        <f>3.1415926/180*L8</f>
        <v>0.5235987666666666</v>
      </c>
      <c r="R8" s="1">
        <f>3.1415926/180*M8</f>
        <v>0.78539815000000002</v>
      </c>
      <c r="S8" s="1">
        <f>3.1415926/180*N8</f>
        <v>1.0471975333333332</v>
      </c>
      <c r="T8" s="1">
        <f>3.1415926/180*O8</f>
        <v>1.2217304555555555</v>
      </c>
      <c r="U8" s="1">
        <f t="shared" si="15"/>
        <v>9.8000000000000007</v>
      </c>
      <c r="V8" s="1">
        <f>J8*SIN(P8)*I8-(U8*I8^2)/2</f>
        <v>0.24002284894664833</v>
      </c>
      <c r="W8" s="1">
        <f>J8*SIN(Q8)*I8-(U8*I8^2)/2</f>
        <v>0.52943999071797543</v>
      </c>
      <c r="X8" s="1">
        <f>J8*SIN(R8)*I8-(U8*I8^2)/2</f>
        <v>0.77796812605574517</v>
      </c>
      <c r="Y8" s="1">
        <f>J8*SIN(S8)*I8-(U8*I8^2)/2</f>
        <v>0.96867047382336746</v>
      </c>
      <c r="Z8" s="1">
        <f>J8*SIN(T8)*I8-(U8*I8^2)/2</f>
        <v>1.0570711363896552</v>
      </c>
      <c r="AB8" s="1">
        <f t="shared" si="16"/>
        <v>0.12000000000000001</v>
      </c>
      <c r="AC8" s="1">
        <f t="shared" si="2"/>
        <v>10</v>
      </c>
      <c r="AD8" s="1">
        <f t="shared" si="2"/>
        <v>12</v>
      </c>
      <c r="AE8" s="1">
        <f t="shared" si="2"/>
        <v>14</v>
      </c>
      <c r="AF8" s="1">
        <f t="shared" si="2"/>
        <v>15</v>
      </c>
      <c r="AG8" s="1">
        <f t="shared" si="2"/>
        <v>18</v>
      </c>
      <c r="AH8" s="1">
        <f t="shared" si="2"/>
        <v>20</v>
      </c>
      <c r="AI8" s="1">
        <f>AI7</f>
        <v>45</v>
      </c>
      <c r="AJ8" s="1">
        <f t="shared" si="17"/>
        <v>0.78539815000000002</v>
      </c>
      <c r="AK8" s="1">
        <f t="shared" si="3"/>
        <v>0.84852814879196881</v>
      </c>
      <c r="AL8" s="1">
        <f t="shared" si="4"/>
        <v>1.0182337785503626</v>
      </c>
      <c r="AM8" s="1">
        <f t="shared" si="5"/>
        <v>1.1879394083087562</v>
      </c>
      <c r="AN8" s="1">
        <f t="shared" si="6"/>
        <v>1.2727922231879532</v>
      </c>
      <c r="AO8" s="1">
        <f t="shared" si="7"/>
        <v>1.527350667825544</v>
      </c>
      <c r="AP8" s="1">
        <f t="shared" si="8"/>
        <v>1.6970562975839376</v>
      </c>
    </row>
    <row r="9" spans="1:42" x14ac:dyDescent="0.25">
      <c r="A9" s="1">
        <v>10</v>
      </c>
      <c r="B9" s="1">
        <f t="shared" si="9"/>
        <v>30</v>
      </c>
      <c r="C9" s="1">
        <f t="shared" si="10"/>
        <v>0.5235987666666666</v>
      </c>
      <c r="D9" s="1">
        <f t="shared" si="11"/>
        <v>0.35</v>
      </c>
      <c r="E9" s="1">
        <f t="shared" si="12"/>
        <v>9.8000000000000007</v>
      </c>
      <c r="F9" s="1">
        <f t="shared" si="13"/>
        <v>3.0310889288758913</v>
      </c>
      <c r="G9" s="1">
        <f t="shared" si="0"/>
        <v>1.1497499729274283</v>
      </c>
      <c r="I9" s="1">
        <f t="shared" si="14"/>
        <v>0.14000000000000001</v>
      </c>
      <c r="J9" s="1">
        <f t="shared" si="1"/>
        <v>10</v>
      </c>
      <c r="K9" s="1">
        <f t="shared" si="1"/>
        <v>15</v>
      </c>
      <c r="L9" s="1">
        <f t="shared" si="1"/>
        <v>30</v>
      </c>
      <c r="M9" s="1">
        <f t="shared" si="1"/>
        <v>45</v>
      </c>
      <c r="N9" s="1">
        <f t="shared" si="1"/>
        <v>60</v>
      </c>
      <c r="O9" s="1">
        <f t="shared" si="1"/>
        <v>70</v>
      </c>
      <c r="P9" s="1">
        <f>3.1415926/180*K9</f>
        <v>0.2617993833333333</v>
      </c>
      <c r="Q9" s="1">
        <f>3.1415926/180*L9</f>
        <v>0.5235987666666666</v>
      </c>
      <c r="R9" s="1">
        <f>3.1415926/180*M9</f>
        <v>0.78539815000000002</v>
      </c>
      <c r="S9" s="1">
        <f>3.1415926/180*N9</f>
        <v>1.0471975333333332</v>
      </c>
      <c r="T9" s="1">
        <f>3.1415926/180*O9</f>
        <v>1.2217304555555555</v>
      </c>
      <c r="U9" s="1">
        <f t="shared" si="15"/>
        <v>9.8000000000000007</v>
      </c>
      <c r="V9" s="1">
        <f>J9*SIN(P9)*I9-(U9*I9^2)/2</f>
        <v>0.26630665710442308</v>
      </c>
      <c r="W9" s="1">
        <f>J9*SIN(Q9)*I9-(U9*I9^2)/2</f>
        <v>0.60395998917097138</v>
      </c>
      <c r="X9" s="1">
        <f>J9*SIN(R9)*I9-(U9*I9^2)/2</f>
        <v>0.89390948039836948</v>
      </c>
      <c r="Y9" s="1">
        <f>J9*SIN(S9)*I9-(U9*I9^2)/2</f>
        <v>1.1163955527939287</v>
      </c>
      <c r="Z9" s="1">
        <f>J9*SIN(T9)*I9-(U9*I9^2)/2</f>
        <v>1.2195296591212643</v>
      </c>
      <c r="AB9" s="1">
        <f t="shared" si="16"/>
        <v>0.14000000000000001</v>
      </c>
      <c r="AC9" s="1">
        <f t="shared" si="2"/>
        <v>10</v>
      </c>
      <c r="AD9" s="1">
        <f t="shared" si="2"/>
        <v>12</v>
      </c>
      <c r="AE9" s="1">
        <f t="shared" si="2"/>
        <v>14</v>
      </c>
      <c r="AF9" s="1">
        <f t="shared" si="2"/>
        <v>15</v>
      </c>
      <c r="AG9" s="1">
        <f t="shared" si="2"/>
        <v>18</v>
      </c>
      <c r="AH9" s="1">
        <f t="shared" si="2"/>
        <v>20</v>
      </c>
      <c r="AI9" s="1">
        <f t="shared" si="2"/>
        <v>45</v>
      </c>
      <c r="AJ9" s="1">
        <f t="shared" si="17"/>
        <v>0.78539815000000002</v>
      </c>
      <c r="AK9" s="1">
        <f t="shared" si="3"/>
        <v>0.98994950692396366</v>
      </c>
      <c r="AL9" s="1">
        <f t="shared" si="4"/>
        <v>1.1879394083087564</v>
      </c>
      <c r="AM9" s="1">
        <f t="shared" si="5"/>
        <v>1.385929309693549</v>
      </c>
      <c r="AN9" s="1">
        <f t="shared" si="6"/>
        <v>1.4849242603859454</v>
      </c>
      <c r="AO9" s="1">
        <f t="shared" si="7"/>
        <v>1.7819091124631345</v>
      </c>
      <c r="AP9" s="1">
        <f t="shared" si="8"/>
        <v>1.9798990138479273</v>
      </c>
    </row>
    <row r="10" spans="1:42" x14ac:dyDescent="0.25">
      <c r="A10" s="1">
        <v>10</v>
      </c>
      <c r="B10" s="1">
        <f t="shared" si="9"/>
        <v>30</v>
      </c>
      <c r="C10" s="1">
        <f>3.1415926*B10/180</f>
        <v>0.5235987666666666</v>
      </c>
      <c r="D10" s="1">
        <f t="shared" si="11"/>
        <v>0.39999999999999997</v>
      </c>
      <c r="E10" s="1">
        <f>E9</f>
        <v>9.8000000000000007</v>
      </c>
      <c r="F10" s="1">
        <f>A10*COS(C10)*D10</f>
        <v>3.4641016330010186</v>
      </c>
      <c r="G10" s="1">
        <f t="shared" si="0"/>
        <v>1.2159999690599181</v>
      </c>
      <c r="I10" s="1">
        <f t="shared" si="14"/>
        <v>0.16</v>
      </c>
      <c r="J10" s="1">
        <f t="shared" si="1"/>
        <v>10</v>
      </c>
      <c r="K10" s="1">
        <f t="shared" si="1"/>
        <v>15</v>
      </c>
      <c r="L10" s="1">
        <f t="shared" si="1"/>
        <v>30</v>
      </c>
      <c r="M10" s="1">
        <f t="shared" si="1"/>
        <v>45</v>
      </c>
      <c r="N10" s="1">
        <f t="shared" si="1"/>
        <v>60</v>
      </c>
      <c r="O10" s="1">
        <f t="shared" si="1"/>
        <v>70</v>
      </c>
      <c r="P10" s="1">
        <f>3.1415926/180*K10</f>
        <v>0.2617993833333333</v>
      </c>
      <c r="Q10" s="1">
        <f>3.1415926/180*L10</f>
        <v>0.5235987666666666</v>
      </c>
      <c r="R10" s="1">
        <f>3.1415926/180*M10</f>
        <v>0.78539815000000002</v>
      </c>
      <c r="S10" s="1">
        <f>3.1415926/180*N10</f>
        <v>1.0471975333333332</v>
      </c>
      <c r="T10" s="1">
        <f>3.1415926/180*O10</f>
        <v>1.2217304555555555</v>
      </c>
      <c r="U10" s="1">
        <f t="shared" si="15"/>
        <v>9.8000000000000007</v>
      </c>
      <c r="V10" s="1">
        <f>J10*SIN(P10)*I10-(U10*I10^2)/2</f>
        <v>0.28867046526219775</v>
      </c>
      <c r="W10" s="1">
        <f>J10*SIN(Q10)*I10-(U10*I10^2)/2</f>
        <v>0.67455998762396729</v>
      </c>
      <c r="X10" s="1">
        <f>J10*SIN(R10)*I10-(U10*I10^2)/2</f>
        <v>1.0059308347409937</v>
      </c>
      <c r="Y10" s="1">
        <f>J10*SIN(S10)*I10-(U10*I10^2)/2</f>
        <v>1.26020063176449</v>
      </c>
      <c r="Z10" s="1">
        <f>J10*SIN(T10)*I10-(U10*I10^2)/2</f>
        <v>1.3780681818528735</v>
      </c>
      <c r="AB10" s="1">
        <f t="shared" si="16"/>
        <v>0.16</v>
      </c>
      <c r="AC10" s="1">
        <f t="shared" si="2"/>
        <v>10</v>
      </c>
      <c r="AD10" s="1">
        <f t="shared" si="2"/>
        <v>12</v>
      </c>
      <c r="AE10" s="1">
        <f t="shared" si="2"/>
        <v>14</v>
      </c>
      <c r="AF10" s="1">
        <f t="shared" si="2"/>
        <v>15</v>
      </c>
      <c r="AG10" s="1">
        <f t="shared" si="2"/>
        <v>18</v>
      </c>
      <c r="AH10" s="1">
        <f t="shared" si="2"/>
        <v>20</v>
      </c>
      <c r="AI10" s="1">
        <f t="shared" si="2"/>
        <v>45</v>
      </c>
      <c r="AJ10" s="1">
        <f t="shared" si="17"/>
        <v>0.78539815000000002</v>
      </c>
      <c r="AK10" s="1">
        <f t="shared" si="3"/>
        <v>1.1313708650559584</v>
      </c>
      <c r="AL10" s="1">
        <f t="shared" si="4"/>
        <v>1.3576450380671501</v>
      </c>
      <c r="AM10" s="1">
        <f t="shared" si="5"/>
        <v>1.5839192110783415</v>
      </c>
      <c r="AN10" s="1">
        <f t="shared" si="6"/>
        <v>1.6970562975839374</v>
      </c>
      <c r="AO10" s="1">
        <f t="shared" si="7"/>
        <v>2.0364675571007251</v>
      </c>
      <c r="AP10" s="1">
        <f t="shared" si="8"/>
        <v>2.2627417301119168</v>
      </c>
    </row>
    <row r="11" spans="1:42" x14ac:dyDescent="0.25">
      <c r="A11" s="1">
        <v>10</v>
      </c>
      <c r="B11" s="1">
        <f t="shared" si="9"/>
        <v>30</v>
      </c>
      <c r="C11" s="1">
        <f t="shared" si="10"/>
        <v>0.5235987666666666</v>
      </c>
      <c r="D11" s="1">
        <f t="shared" si="11"/>
        <v>0.44999999999999996</v>
      </c>
      <c r="E11" s="1">
        <f t="shared" ref="E11:E12" si="18">E10</f>
        <v>9.8000000000000007</v>
      </c>
      <c r="F11" s="1">
        <f>A11*COS(C11)*D11</f>
        <v>3.8971143371261459</v>
      </c>
      <c r="G11" s="1">
        <f t="shared" si="0"/>
        <v>1.2577499651924078</v>
      </c>
      <c r="I11" s="1">
        <f t="shared" si="14"/>
        <v>0.18</v>
      </c>
      <c r="J11" s="1">
        <f t="shared" si="1"/>
        <v>10</v>
      </c>
      <c r="K11" s="1">
        <f t="shared" si="1"/>
        <v>15</v>
      </c>
      <c r="L11" s="1">
        <f t="shared" si="1"/>
        <v>30</v>
      </c>
      <c r="M11" s="1">
        <f t="shared" si="1"/>
        <v>45</v>
      </c>
      <c r="N11" s="1">
        <f t="shared" si="1"/>
        <v>60</v>
      </c>
      <c r="O11" s="1">
        <f t="shared" si="1"/>
        <v>70</v>
      </c>
      <c r="P11" s="1">
        <f>3.1415926/180*K11</f>
        <v>0.2617993833333333</v>
      </c>
      <c r="Q11" s="1">
        <f>3.1415926/180*L11</f>
        <v>0.5235987666666666</v>
      </c>
      <c r="R11" s="1">
        <f>3.1415926/180*M11</f>
        <v>0.78539815000000002</v>
      </c>
      <c r="S11" s="1">
        <f>3.1415926/180*N11</f>
        <v>1.0471975333333332</v>
      </c>
      <c r="T11" s="1">
        <f>3.1415926/180*O11</f>
        <v>1.2217304555555555</v>
      </c>
      <c r="U11" s="1">
        <f t="shared" si="15"/>
        <v>9.8000000000000007</v>
      </c>
      <c r="V11" s="1">
        <f>J11*SIN(P11)*I11-(U11*I11^2)/2</f>
        <v>0.30711427341997249</v>
      </c>
      <c r="W11" s="1">
        <f>J11*SIN(Q11)*I11-(U11*I11^2)/2</f>
        <v>0.74123998607696318</v>
      </c>
      <c r="X11" s="1">
        <f>J11*SIN(R11)*I11-(U11*I11^2)/2</f>
        <v>1.1140321890836178</v>
      </c>
      <c r="Y11" s="1">
        <f>J11*SIN(S11)*I11-(U11*I11^2)/2</f>
        <v>1.4000857107350511</v>
      </c>
      <c r="Z11" s="1">
        <f>J11*SIN(T11)*I11-(U11*I11^2)/2</f>
        <v>1.5326867045844825</v>
      </c>
      <c r="AB11" s="1">
        <f t="shared" si="16"/>
        <v>0.18</v>
      </c>
      <c r="AC11" s="1">
        <f t="shared" si="2"/>
        <v>10</v>
      </c>
      <c r="AD11" s="1">
        <f t="shared" si="2"/>
        <v>12</v>
      </c>
      <c r="AE11" s="1">
        <f t="shared" si="2"/>
        <v>14</v>
      </c>
      <c r="AF11" s="1">
        <f t="shared" si="2"/>
        <v>15</v>
      </c>
      <c r="AG11" s="1">
        <f t="shared" si="2"/>
        <v>18</v>
      </c>
      <c r="AH11" s="1">
        <f t="shared" si="2"/>
        <v>20</v>
      </c>
      <c r="AI11" s="1">
        <f t="shared" si="2"/>
        <v>45</v>
      </c>
      <c r="AJ11" s="1">
        <f t="shared" si="17"/>
        <v>0.78539815000000002</v>
      </c>
      <c r="AK11" s="1">
        <f t="shared" si="3"/>
        <v>1.2727922231879532</v>
      </c>
      <c r="AL11" s="1">
        <f t="shared" si="4"/>
        <v>1.5273506678255437</v>
      </c>
      <c r="AM11" s="1">
        <f t="shared" si="5"/>
        <v>1.7819091124631341</v>
      </c>
      <c r="AN11" s="1">
        <f t="shared" si="6"/>
        <v>1.9091883347819296</v>
      </c>
      <c r="AO11" s="1">
        <f t="shared" si="7"/>
        <v>2.2910260017383157</v>
      </c>
      <c r="AP11" s="1">
        <f t="shared" si="8"/>
        <v>2.5455844463759063</v>
      </c>
    </row>
    <row r="12" spans="1:42" x14ac:dyDescent="0.25">
      <c r="A12" s="1">
        <v>10</v>
      </c>
      <c r="B12" s="1">
        <f t="shared" si="9"/>
        <v>30</v>
      </c>
      <c r="C12" s="1">
        <f t="shared" si="10"/>
        <v>0.5235987666666666</v>
      </c>
      <c r="D12" s="1">
        <f t="shared" si="11"/>
        <v>0.49999999999999994</v>
      </c>
      <c r="E12" s="1">
        <f t="shared" si="18"/>
        <v>9.8000000000000007</v>
      </c>
      <c r="F12" s="1">
        <f>A12*COS(C12)*D12</f>
        <v>4.3301270412512727</v>
      </c>
      <c r="G12" s="1">
        <f t="shared" si="0"/>
        <v>1.2749999613248975</v>
      </c>
      <c r="I12" s="1">
        <f t="shared" si="14"/>
        <v>0.19999999999999998</v>
      </c>
      <c r="J12" s="1">
        <f t="shared" si="1"/>
        <v>10</v>
      </c>
      <c r="K12" s="1">
        <f t="shared" si="1"/>
        <v>15</v>
      </c>
      <c r="L12" s="1">
        <f t="shared" si="1"/>
        <v>30</v>
      </c>
      <c r="M12" s="1">
        <f t="shared" si="1"/>
        <v>45</v>
      </c>
      <c r="N12" s="1">
        <f t="shared" si="1"/>
        <v>60</v>
      </c>
      <c r="O12" s="1">
        <f t="shared" si="1"/>
        <v>70</v>
      </c>
      <c r="P12" s="1">
        <f>3.1415926/180*K12</f>
        <v>0.2617993833333333</v>
      </c>
      <c r="Q12" s="1">
        <f>3.1415926/180*L12</f>
        <v>0.5235987666666666</v>
      </c>
      <c r="R12" s="1">
        <f>3.1415926/180*M12</f>
        <v>0.78539815000000002</v>
      </c>
      <c r="S12" s="1">
        <f>3.1415926/180*N12</f>
        <v>1.0471975333333332</v>
      </c>
      <c r="T12" s="1">
        <f>3.1415926/180*O12</f>
        <v>1.2217304555555555</v>
      </c>
      <c r="U12" s="1">
        <f t="shared" si="15"/>
        <v>9.8000000000000007</v>
      </c>
      <c r="V12" s="1">
        <f>J12*SIN(P12)*I12-(U12*I12^2)/2</f>
        <v>0.3216380815777472</v>
      </c>
      <c r="W12" s="1">
        <f>J12*SIN(Q12)*I12-(U12*I12^2)/2</f>
        <v>0.80399998452995902</v>
      </c>
      <c r="X12" s="1">
        <f>J12*SIN(R12)*I12-(U12*I12^2)/2</f>
        <v>1.2182135434262418</v>
      </c>
      <c r="Y12" s="1">
        <f>J12*SIN(S12)*I12-(U12*I12^2)/2</f>
        <v>1.5360507897056124</v>
      </c>
      <c r="Z12" s="1">
        <f>J12*SIN(T12)*I12-(U12*I12^2)/2</f>
        <v>1.6833852273160919</v>
      </c>
      <c r="AB12" s="1">
        <f t="shared" si="16"/>
        <v>0.19999999999999998</v>
      </c>
      <c r="AC12" s="1">
        <f t="shared" si="2"/>
        <v>10</v>
      </c>
      <c r="AD12" s="1">
        <f t="shared" si="2"/>
        <v>12</v>
      </c>
      <c r="AE12" s="1">
        <f t="shared" si="2"/>
        <v>14</v>
      </c>
      <c r="AF12" s="1">
        <f t="shared" si="2"/>
        <v>15</v>
      </c>
      <c r="AG12" s="1">
        <f t="shared" si="2"/>
        <v>18</v>
      </c>
      <c r="AH12" s="1">
        <f t="shared" si="2"/>
        <v>20</v>
      </c>
      <c r="AI12" s="1">
        <f t="shared" si="2"/>
        <v>45</v>
      </c>
      <c r="AJ12" s="1">
        <f t="shared" si="17"/>
        <v>0.78539815000000002</v>
      </c>
      <c r="AK12" s="1">
        <f t="shared" si="3"/>
        <v>1.4142135813199477</v>
      </c>
      <c r="AL12" s="1">
        <f t="shared" si="4"/>
        <v>1.6970562975839374</v>
      </c>
      <c r="AM12" s="1">
        <f t="shared" si="5"/>
        <v>1.9798990138479267</v>
      </c>
      <c r="AN12" s="1">
        <f t="shared" si="6"/>
        <v>2.1213203719799214</v>
      </c>
      <c r="AO12" s="1">
        <f t="shared" si="7"/>
        <v>2.5455844463759063</v>
      </c>
      <c r="AP12" s="1">
        <f t="shared" si="8"/>
        <v>2.8284271626398954</v>
      </c>
    </row>
    <row r="13" spans="1:42" x14ac:dyDescent="0.25">
      <c r="A13" s="1">
        <v>10</v>
      </c>
      <c r="B13" s="1">
        <f t="shared" si="9"/>
        <v>30</v>
      </c>
      <c r="C13" s="1">
        <f t="shared" si="10"/>
        <v>0.5235987666666666</v>
      </c>
      <c r="D13" s="1">
        <f t="shared" ref="D13:D17" si="19">D12+0.05</f>
        <v>0.54999999999999993</v>
      </c>
      <c r="E13" s="1">
        <f t="shared" ref="E13:E17" si="20">E12</f>
        <v>9.8000000000000007</v>
      </c>
      <c r="F13" s="1">
        <f t="shared" ref="F13:F17" si="21">A13*COS(C13)*D13</f>
        <v>4.7631397453764004</v>
      </c>
      <c r="G13" s="1">
        <f t="shared" si="0"/>
        <v>1.2677499574573872</v>
      </c>
      <c r="I13" s="1">
        <f t="shared" si="14"/>
        <v>0.21999999999999997</v>
      </c>
      <c r="J13" s="1">
        <f t="shared" si="1"/>
        <v>10</v>
      </c>
      <c r="K13" s="1">
        <f t="shared" si="1"/>
        <v>15</v>
      </c>
      <c r="L13" s="1">
        <f t="shared" si="1"/>
        <v>30</v>
      </c>
      <c r="M13" s="1">
        <f t="shared" si="1"/>
        <v>45</v>
      </c>
      <c r="N13" s="1">
        <f t="shared" si="1"/>
        <v>60</v>
      </c>
      <c r="O13" s="1">
        <f t="shared" si="1"/>
        <v>70</v>
      </c>
      <c r="P13" s="1">
        <f>3.1415926/180*K13</f>
        <v>0.2617993833333333</v>
      </c>
      <c r="Q13" s="1">
        <f>3.1415926/180*L13</f>
        <v>0.5235987666666666</v>
      </c>
      <c r="R13" s="1">
        <f>3.1415926/180*M13</f>
        <v>0.78539815000000002</v>
      </c>
      <c r="S13" s="1">
        <f>3.1415926/180*N13</f>
        <v>1.0471975333333332</v>
      </c>
      <c r="T13" s="1">
        <f>3.1415926/180*O13</f>
        <v>1.2217304555555555</v>
      </c>
      <c r="U13" s="1">
        <f t="shared" si="15"/>
        <v>9.8000000000000007</v>
      </c>
      <c r="V13" s="1">
        <f>J13*SIN(P13)*I13-(U13*I13^2)/2</f>
        <v>0.33224188973552188</v>
      </c>
      <c r="W13" s="1">
        <f>J13*SIN(Q13)*I13-(U13*I13^2)/2</f>
        <v>0.86283998298295495</v>
      </c>
      <c r="X13" s="1">
        <f>J13*SIN(R13)*I13-(U13*I13^2)/2</f>
        <v>1.3184748977688658</v>
      </c>
      <c r="Y13" s="1">
        <f>J13*SIN(S13)*I13-(U13*I13^2)/2</f>
        <v>1.6680958686761735</v>
      </c>
      <c r="Z13" s="1">
        <f>J13*SIN(T13)*I13-(U13*I13^2)/2</f>
        <v>1.8301637500477008</v>
      </c>
      <c r="AB13" s="1">
        <f t="shared" si="16"/>
        <v>0.21999999999999997</v>
      </c>
      <c r="AC13" s="1">
        <f t="shared" si="2"/>
        <v>10</v>
      </c>
      <c r="AD13" s="1">
        <f t="shared" si="2"/>
        <v>12</v>
      </c>
      <c r="AE13" s="1">
        <f t="shared" si="2"/>
        <v>14</v>
      </c>
      <c r="AF13" s="1">
        <f t="shared" si="2"/>
        <v>15</v>
      </c>
      <c r="AG13" s="1">
        <f t="shared" si="2"/>
        <v>18</v>
      </c>
      <c r="AH13" s="1">
        <f t="shared" si="2"/>
        <v>20</v>
      </c>
      <c r="AI13" s="1">
        <f t="shared" si="2"/>
        <v>45</v>
      </c>
      <c r="AJ13" s="1">
        <f t="shared" si="17"/>
        <v>0.78539815000000002</v>
      </c>
      <c r="AK13" s="1">
        <f t="shared" si="3"/>
        <v>1.5556349394519424</v>
      </c>
      <c r="AL13" s="1">
        <f t="shared" si="4"/>
        <v>1.866761927342331</v>
      </c>
      <c r="AM13" s="1">
        <f t="shared" si="5"/>
        <v>2.1778889152327192</v>
      </c>
      <c r="AN13" s="1">
        <f t="shared" si="6"/>
        <v>2.3334524091779136</v>
      </c>
      <c r="AO13" s="1">
        <f t="shared" si="7"/>
        <v>2.8001428910134969</v>
      </c>
      <c r="AP13" s="1">
        <f t="shared" si="8"/>
        <v>3.1112698789038848</v>
      </c>
    </row>
    <row r="14" spans="1:42" x14ac:dyDescent="0.25">
      <c r="A14" s="1">
        <v>10</v>
      </c>
      <c r="B14" s="1">
        <f t="shared" si="9"/>
        <v>30</v>
      </c>
      <c r="C14" s="1">
        <f t="shared" si="10"/>
        <v>0.5235987666666666</v>
      </c>
      <c r="D14" s="1">
        <f t="shared" si="19"/>
        <v>0.6</v>
      </c>
      <c r="E14" s="1">
        <f t="shared" si="20"/>
        <v>9.8000000000000007</v>
      </c>
      <c r="F14" s="1">
        <f t="shared" si="21"/>
        <v>5.1961524495015281</v>
      </c>
      <c r="G14" s="1">
        <f t="shared" si="0"/>
        <v>1.2359999535898771</v>
      </c>
      <c r="I14" s="1">
        <f t="shared" si="14"/>
        <v>0.23999999999999996</v>
      </c>
      <c r="J14" s="1">
        <f t="shared" si="1"/>
        <v>10</v>
      </c>
      <c r="K14" s="1">
        <f t="shared" si="1"/>
        <v>15</v>
      </c>
      <c r="L14" s="1">
        <f t="shared" si="1"/>
        <v>30</v>
      </c>
      <c r="M14" s="1">
        <f t="shared" si="1"/>
        <v>45</v>
      </c>
      <c r="N14" s="1">
        <f t="shared" si="1"/>
        <v>60</v>
      </c>
      <c r="O14" s="1">
        <f t="shared" si="1"/>
        <v>70</v>
      </c>
      <c r="P14" s="1">
        <f>3.1415926/180*K14</f>
        <v>0.2617993833333333</v>
      </c>
      <c r="Q14" s="1">
        <f>3.1415926/180*L14</f>
        <v>0.5235987666666666</v>
      </c>
      <c r="R14" s="1">
        <f>3.1415926/180*M14</f>
        <v>0.78539815000000002</v>
      </c>
      <c r="S14" s="1">
        <f>3.1415926/180*N14</f>
        <v>1.0471975333333332</v>
      </c>
      <c r="T14" s="1">
        <f>3.1415926/180*O14</f>
        <v>1.2217304555555555</v>
      </c>
      <c r="U14" s="1">
        <f t="shared" si="15"/>
        <v>9.8000000000000007</v>
      </c>
      <c r="V14" s="1">
        <f>J14*SIN(P14)*I14-(U14*I14^2)/2</f>
        <v>0.33892569789329663</v>
      </c>
      <c r="W14" s="1">
        <f>J14*SIN(Q14)*I14-(U14*I14^2)/2</f>
        <v>0.91775998143595083</v>
      </c>
      <c r="X14" s="1">
        <f>J14*SIN(R14)*I14-(U14*I14^2)/2</f>
        <v>1.41481625211149</v>
      </c>
      <c r="Y14" s="1">
        <f>J14*SIN(S14)*I14-(U14*I14^2)/2</f>
        <v>1.7962209476467348</v>
      </c>
      <c r="Z14" s="1">
        <f>J14*SIN(T14)*I14-(U14*I14^2)/2</f>
        <v>1.9730222727793101</v>
      </c>
      <c r="AB14" s="1">
        <f t="shared" si="16"/>
        <v>0.23999999999999996</v>
      </c>
      <c r="AC14" s="1">
        <f t="shared" si="2"/>
        <v>10</v>
      </c>
      <c r="AD14" s="1">
        <f t="shared" si="2"/>
        <v>12</v>
      </c>
      <c r="AE14" s="1">
        <f t="shared" si="2"/>
        <v>14</v>
      </c>
      <c r="AF14" s="1">
        <f t="shared" si="2"/>
        <v>15</v>
      </c>
      <c r="AG14" s="1">
        <f t="shared" si="2"/>
        <v>18</v>
      </c>
      <c r="AH14" s="1">
        <f t="shared" si="2"/>
        <v>20</v>
      </c>
      <c r="AI14" s="1">
        <f t="shared" si="2"/>
        <v>45</v>
      </c>
      <c r="AJ14" s="1">
        <f t="shared" si="17"/>
        <v>0.78539815000000002</v>
      </c>
      <c r="AK14" s="1">
        <f t="shared" si="3"/>
        <v>1.6970562975839372</v>
      </c>
      <c r="AL14" s="1">
        <f t="shared" si="4"/>
        <v>2.0364675571007247</v>
      </c>
      <c r="AM14" s="1">
        <f t="shared" si="5"/>
        <v>2.375878816617512</v>
      </c>
      <c r="AN14" s="1">
        <f t="shared" si="6"/>
        <v>2.5455844463759059</v>
      </c>
      <c r="AO14" s="1">
        <f t="shared" si="7"/>
        <v>3.054701335651087</v>
      </c>
      <c r="AP14" s="1">
        <f t="shared" si="8"/>
        <v>3.3941125951678743</v>
      </c>
    </row>
    <row r="15" spans="1:42" x14ac:dyDescent="0.25">
      <c r="A15" s="1">
        <v>10</v>
      </c>
      <c r="B15" s="1">
        <f t="shared" si="9"/>
        <v>30</v>
      </c>
      <c r="C15" s="1">
        <f t="shared" si="10"/>
        <v>0.5235987666666666</v>
      </c>
      <c r="D15" s="1">
        <f t="shared" si="19"/>
        <v>0.65</v>
      </c>
      <c r="E15" s="1">
        <f t="shared" si="20"/>
        <v>9.8000000000000007</v>
      </c>
      <c r="F15" s="1">
        <f t="shared" si="21"/>
        <v>5.6291651536266558</v>
      </c>
      <c r="G15" s="1">
        <f t="shared" si="0"/>
        <v>1.1797499497223671</v>
      </c>
      <c r="I15" s="1">
        <f t="shared" si="14"/>
        <v>0.25999999999999995</v>
      </c>
      <c r="J15" s="1">
        <f t="shared" si="1"/>
        <v>10</v>
      </c>
      <c r="K15" s="1">
        <f t="shared" si="1"/>
        <v>15</v>
      </c>
      <c r="L15" s="1">
        <f t="shared" si="1"/>
        <v>30</v>
      </c>
      <c r="M15" s="1">
        <f t="shared" si="1"/>
        <v>45</v>
      </c>
      <c r="N15" s="1">
        <f t="shared" si="1"/>
        <v>60</v>
      </c>
      <c r="O15" s="1">
        <f t="shared" si="1"/>
        <v>70</v>
      </c>
      <c r="P15" s="1">
        <f>3.1415926/180*K15</f>
        <v>0.2617993833333333</v>
      </c>
      <c r="Q15" s="1">
        <f>3.1415926/180*L15</f>
        <v>0.5235987666666666</v>
      </c>
      <c r="R15" s="1">
        <f>3.1415926/180*M15</f>
        <v>0.78539815000000002</v>
      </c>
      <c r="S15" s="1">
        <f>3.1415926/180*N15</f>
        <v>1.0471975333333332</v>
      </c>
      <c r="T15" s="1">
        <f>3.1415926/180*O15</f>
        <v>1.2217304555555555</v>
      </c>
      <c r="U15" s="1">
        <f t="shared" si="15"/>
        <v>9.8000000000000007</v>
      </c>
      <c r="V15" s="1">
        <f>J15*SIN(P15)*I15-(U15*I15^2)/2</f>
        <v>0.34168950605107135</v>
      </c>
      <c r="W15" s="1">
        <f>J15*SIN(Q15)*I15-(U15*I15^2)/2</f>
        <v>0.96875997988894658</v>
      </c>
      <c r="X15" s="1">
        <f>J15*SIN(R15)*I15-(U15*I15^2)/2</f>
        <v>1.5072376064541142</v>
      </c>
      <c r="Y15" s="1">
        <f>J15*SIN(S15)*I15-(U15*I15^2)/2</f>
        <v>1.9204260266172957</v>
      </c>
      <c r="Z15" s="1">
        <f>J15*SIN(T15)*I15-(U15*I15^2)/2</f>
        <v>2.1119607955109192</v>
      </c>
      <c r="AB15" s="1">
        <f t="shared" si="16"/>
        <v>0.25999999999999995</v>
      </c>
      <c r="AC15" s="1">
        <f t="shared" si="2"/>
        <v>10</v>
      </c>
      <c r="AD15" s="1">
        <f t="shared" si="2"/>
        <v>12</v>
      </c>
      <c r="AE15" s="1">
        <f t="shared" si="2"/>
        <v>14</v>
      </c>
      <c r="AF15" s="1">
        <f t="shared" si="2"/>
        <v>15</v>
      </c>
      <c r="AG15" s="1">
        <f t="shared" si="2"/>
        <v>18</v>
      </c>
      <c r="AH15" s="1">
        <f t="shared" si="2"/>
        <v>20</v>
      </c>
      <c r="AI15" s="1">
        <f t="shared" si="2"/>
        <v>45</v>
      </c>
      <c r="AJ15" s="1">
        <f t="shared" si="17"/>
        <v>0.78539815000000002</v>
      </c>
      <c r="AK15" s="1">
        <f t="shared" si="3"/>
        <v>1.8384776557159319</v>
      </c>
      <c r="AL15" s="1">
        <f t="shared" si="4"/>
        <v>2.2061731868591181</v>
      </c>
      <c r="AM15" s="1">
        <f t="shared" si="5"/>
        <v>2.5738687180023043</v>
      </c>
      <c r="AN15" s="1">
        <f t="shared" si="6"/>
        <v>2.7577164835738976</v>
      </c>
      <c r="AO15" s="1">
        <f t="shared" si="7"/>
        <v>3.3092597802886776</v>
      </c>
      <c r="AP15" s="1">
        <f t="shared" si="8"/>
        <v>3.6769553114318638</v>
      </c>
    </row>
    <row r="16" spans="1:42" x14ac:dyDescent="0.25">
      <c r="A16" s="1">
        <v>10</v>
      </c>
      <c r="B16" s="1">
        <f t="shared" si="9"/>
        <v>30</v>
      </c>
      <c r="C16" s="1">
        <f t="shared" si="10"/>
        <v>0.5235987666666666</v>
      </c>
      <c r="D16" s="1">
        <f t="shared" si="19"/>
        <v>0.70000000000000007</v>
      </c>
      <c r="E16" s="1">
        <f t="shared" si="20"/>
        <v>9.8000000000000007</v>
      </c>
      <c r="F16" s="1">
        <f t="shared" si="21"/>
        <v>6.0621778577517835</v>
      </c>
      <c r="G16" s="1">
        <f t="shared" si="0"/>
        <v>1.0989999458548567</v>
      </c>
      <c r="I16" s="1">
        <f t="shared" si="14"/>
        <v>0.27999999999999997</v>
      </c>
      <c r="J16" s="1">
        <f t="shared" si="1"/>
        <v>10</v>
      </c>
      <c r="K16" s="1">
        <f t="shared" si="1"/>
        <v>15</v>
      </c>
      <c r="L16" s="1">
        <f t="shared" si="1"/>
        <v>30</v>
      </c>
      <c r="M16" s="1">
        <f t="shared" si="1"/>
        <v>45</v>
      </c>
      <c r="N16" s="1">
        <f t="shared" si="1"/>
        <v>60</v>
      </c>
      <c r="O16" s="1">
        <f t="shared" si="1"/>
        <v>70</v>
      </c>
      <c r="P16" s="1">
        <f>3.1415926/180*K16</f>
        <v>0.2617993833333333</v>
      </c>
      <c r="Q16" s="1">
        <f>3.1415926/180*L16</f>
        <v>0.5235987666666666</v>
      </c>
      <c r="R16" s="1">
        <f>3.1415926/180*M16</f>
        <v>0.78539815000000002</v>
      </c>
      <c r="S16" s="1">
        <f>3.1415926/180*N16</f>
        <v>1.0471975333333332</v>
      </c>
      <c r="T16" s="1">
        <f>3.1415926/180*O16</f>
        <v>1.2217304555555555</v>
      </c>
      <c r="U16" s="1">
        <f t="shared" si="15"/>
        <v>9.8000000000000007</v>
      </c>
      <c r="V16" s="1">
        <f>J16*SIN(P16)*I16-(U16*I16^2)/2</f>
        <v>0.34053331420884614</v>
      </c>
      <c r="W16" s="1">
        <f>J16*SIN(Q16)*I16-(U16*I16^2)/2</f>
        <v>1.0158399783419427</v>
      </c>
      <c r="X16" s="1">
        <f>J16*SIN(R16)*I16-(U16*I16^2)/2</f>
        <v>1.5957389607967385</v>
      </c>
      <c r="Y16" s="1">
        <f>J16*SIN(S16)*I16-(U16*I16^2)/2</f>
        <v>2.0407111055878571</v>
      </c>
      <c r="Z16" s="1">
        <f>J16*SIN(T16)*I16-(U16*I16^2)/2</f>
        <v>2.2469793182425284</v>
      </c>
      <c r="AB16" s="1">
        <f t="shared" si="16"/>
        <v>0.27999999999999997</v>
      </c>
      <c r="AC16" s="1">
        <f t="shared" si="2"/>
        <v>10</v>
      </c>
      <c r="AD16" s="1">
        <f t="shared" si="2"/>
        <v>12</v>
      </c>
      <c r="AE16" s="1">
        <f t="shared" si="2"/>
        <v>14</v>
      </c>
      <c r="AF16" s="1">
        <f t="shared" si="2"/>
        <v>15</v>
      </c>
      <c r="AG16" s="1">
        <f t="shared" si="2"/>
        <v>18</v>
      </c>
      <c r="AH16" s="1">
        <f t="shared" si="2"/>
        <v>20</v>
      </c>
      <c r="AI16" s="1">
        <f t="shared" si="2"/>
        <v>45</v>
      </c>
      <c r="AJ16" s="1">
        <f t="shared" si="17"/>
        <v>0.78539815000000002</v>
      </c>
      <c r="AK16" s="1">
        <f t="shared" si="3"/>
        <v>1.9798990138479269</v>
      </c>
      <c r="AL16" s="1">
        <f t="shared" si="4"/>
        <v>2.3758788166175124</v>
      </c>
      <c r="AM16" s="1">
        <f t="shared" si="5"/>
        <v>2.7718586193870975</v>
      </c>
      <c r="AN16" s="1">
        <f t="shared" si="6"/>
        <v>2.9698485207718903</v>
      </c>
      <c r="AO16" s="1">
        <f t="shared" si="7"/>
        <v>3.5638182249262687</v>
      </c>
      <c r="AP16" s="1">
        <f t="shared" si="8"/>
        <v>3.9597980276958538</v>
      </c>
    </row>
    <row r="17" spans="1:42" x14ac:dyDescent="0.25">
      <c r="A17" s="1">
        <v>10</v>
      </c>
      <c r="B17" s="1">
        <f t="shared" si="9"/>
        <v>30</v>
      </c>
      <c r="C17" s="1">
        <f t="shared" si="10"/>
        <v>0.5235987666666666</v>
      </c>
      <c r="D17" s="1">
        <f t="shared" si="19"/>
        <v>0.75000000000000011</v>
      </c>
      <c r="E17" s="1">
        <f t="shared" si="20"/>
        <v>9.8000000000000007</v>
      </c>
      <c r="F17" s="1">
        <f t="shared" si="21"/>
        <v>6.4951905618769112</v>
      </c>
      <c r="G17" s="1">
        <f t="shared" si="0"/>
        <v>0.99374994198734568</v>
      </c>
      <c r="I17" s="1">
        <f t="shared" si="14"/>
        <v>0.3</v>
      </c>
      <c r="J17" s="1">
        <f t="shared" si="1"/>
        <v>10</v>
      </c>
      <c r="K17" s="1">
        <f t="shared" si="1"/>
        <v>15</v>
      </c>
      <c r="L17" s="1">
        <f t="shared" si="1"/>
        <v>30</v>
      </c>
      <c r="M17" s="1">
        <f t="shared" si="1"/>
        <v>45</v>
      </c>
      <c r="N17" s="1">
        <f t="shared" si="1"/>
        <v>60</v>
      </c>
      <c r="O17" s="1">
        <f t="shared" si="1"/>
        <v>70</v>
      </c>
      <c r="P17" s="1">
        <f>3.1415926/180*K17</f>
        <v>0.2617993833333333</v>
      </c>
      <c r="Q17" s="1">
        <f>3.1415926/180*L17</f>
        <v>0.5235987666666666</v>
      </c>
      <c r="R17" s="1">
        <f>3.1415926/180*M17</f>
        <v>0.78539815000000002</v>
      </c>
      <c r="S17" s="1">
        <f>3.1415926/180*N17</f>
        <v>1.0471975333333332</v>
      </c>
      <c r="T17" s="1">
        <f>3.1415926/180*O17</f>
        <v>1.2217304555555555</v>
      </c>
      <c r="U17" s="1">
        <f t="shared" si="15"/>
        <v>9.8000000000000007</v>
      </c>
      <c r="V17" s="1">
        <f>J17*SIN(P17)*I17-(U17*I17^2)/2</f>
        <v>0.33545712236662079</v>
      </c>
      <c r="W17" s="1">
        <f>J17*SIN(Q17)*I17-(U17*I17^2)/2</f>
        <v>1.0589999767949385</v>
      </c>
      <c r="X17" s="1">
        <f>J17*SIN(R17)*I17-(U17*I17^2)/2</f>
        <v>1.6803203151393629</v>
      </c>
      <c r="Y17" s="1">
        <f>J17*SIN(S17)*I17-(U17*I17^2)/2</f>
        <v>2.1570761845584188</v>
      </c>
      <c r="Z17" s="1">
        <f>J17*SIN(T17)*I17-(U17*I17^2)/2</f>
        <v>2.3780778409741381</v>
      </c>
      <c r="AB17" s="1">
        <f t="shared" si="16"/>
        <v>0.3</v>
      </c>
      <c r="AC17" s="1">
        <f t="shared" si="2"/>
        <v>10</v>
      </c>
      <c r="AD17" s="1">
        <f t="shared" si="2"/>
        <v>12</v>
      </c>
      <c r="AE17" s="1">
        <f t="shared" si="2"/>
        <v>14</v>
      </c>
      <c r="AF17" s="1">
        <f t="shared" si="2"/>
        <v>15</v>
      </c>
      <c r="AG17" s="1">
        <f t="shared" si="2"/>
        <v>18</v>
      </c>
      <c r="AH17" s="1">
        <f t="shared" si="2"/>
        <v>20</v>
      </c>
      <c r="AI17" s="1">
        <f t="shared" si="2"/>
        <v>45</v>
      </c>
      <c r="AJ17" s="1">
        <f t="shared" si="17"/>
        <v>0.78539815000000002</v>
      </c>
      <c r="AK17" s="1">
        <f t="shared" si="3"/>
        <v>2.1213203719799218</v>
      </c>
      <c r="AL17" s="1">
        <f t="shared" si="4"/>
        <v>2.5455844463759063</v>
      </c>
      <c r="AM17" s="1">
        <f t="shared" si="5"/>
        <v>2.9698485207718903</v>
      </c>
      <c r="AN17" s="1">
        <f t="shared" si="6"/>
        <v>3.1819805579698826</v>
      </c>
      <c r="AO17" s="1">
        <f t="shared" si="7"/>
        <v>3.8183766695638592</v>
      </c>
      <c r="AP17" s="1">
        <f t="shared" si="8"/>
        <v>4.2426407439598437</v>
      </c>
    </row>
    <row r="18" spans="1:42" x14ac:dyDescent="0.25">
      <c r="A18" s="1">
        <v>10</v>
      </c>
      <c r="B18" s="1">
        <f t="shared" si="9"/>
        <v>30</v>
      </c>
      <c r="C18" s="1">
        <f t="shared" si="10"/>
        <v>0.5235987666666666</v>
      </c>
      <c r="D18" s="1">
        <f t="shared" ref="D18:D21" si="22">D17+0.05</f>
        <v>0.80000000000000016</v>
      </c>
      <c r="E18" s="1">
        <f t="shared" ref="E18:E21" si="23">E17</f>
        <v>9.8000000000000007</v>
      </c>
      <c r="F18" s="1">
        <f t="shared" ref="F18:F21" si="24">A18*COS(C18)*D18</f>
        <v>6.928203266002039</v>
      </c>
      <c r="G18" s="1">
        <f t="shared" si="0"/>
        <v>0.86399993811983578</v>
      </c>
      <c r="I18" s="1">
        <f t="shared" si="14"/>
        <v>0.32</v>
      </c>
      <c r="J18" s="1">
        <f t="shared" si="1"/>
        <v>10</v>
      </c>
      <c r="K18" s="1">
        <f t="shared" si="1"/>
        <v>15</v>
      </c>
      <c r="L18" s="1">
        <f t="shared" si="1"/>
        <v>30</v>
      </c>
      <c r="M18" s="1">
        <f t="shared" si="1"/>
        <v>45</v>
      </c>
      <c r="N18" s="1">
        <f t="shared" si="1"/>
        <v>60</v>
      </c>
      <c r="O18" s="1">
        <f t="shared" si="1"/>
        <v>70</v>
      </c>
      <c r="P18" s="1">
        <f>3.1415926/180*K18</f>
        <v>0.2617993833333333</v>
      </c>
      <c r="Q18" s="1">
        <f>3.1415926/180*L18</f>
        <v>0.5235987666666666</v>
      </c>
      <c r="R18" s="1">
        <f>3.1415926/180*M18</f>
        <v>0.78539815000000002</v>
      </c>
      <c r="S18" s="1">
        <f>3.1415926/180*N18</f>
        <v>1.0471975333333332</v>
      </c>
      <c r="T18" s="1">
        <f>3.1415926/180*O18</f>
        <v>1.2217304555555555</v>
      </c>
      <c r="U18" s="1">
        <f t="shared" si="15"/>
        <v>9.8000000000000007</v>
      </c>
      <c r="V18" s="1">
        <f>J18*SIN(P18)*I18-(U18*I18^2)/2</f>
        <v>0.32646093052439551</v>
      </c>
      <c r="W18" s="1">
        <f>J18*SIN(Q18)*I18-(U18*I18^2)/2</f>
        <v>1.0982399752479344</v>
      </c>
      <c r="X18" s="1">
        <f>J18*SIN(R18)*I18-(U18*I18^2)/2</f>
        <v>1.7609816694819873</v>
      </c>
      <c r="Y18" s="1">
        <f>J18*SIN(S18)*I18-(U18*I18^2)/2</f>
        <v>2.2695212635289801</v>
      </c>
      <c r="Z18" s="1">
        <f>J18*SIN(T18)*I18-(U18*I18^2)/2</f>
        <v>2.505256363705747</v>
      </c>
      <c r="AB18" s="1">
        <f t="shared" si="16"/>
        <v>0.32</v>
      </c>
      <c r="AC18" s="1">
        <f t="shared" si="2"/>
        <v>10</v>
      </c>
      <c r="AD18" s="1">
        <f t="shared" si="2"/>
        <v>12</v>
      </c>
      <c r="AE18" s="1">
        <f t="shared" si="2"/>
        <v>14</v>
      </c>
      <c r="AF18" s="1">
        <f t="shared" si="2"/>
        <v>15</v>
      </c>
      <c r="AG18" s="1">
        <f t="shared" si="2"/>
        <v>18</v>
      </c>
      <c r="AH18" s="1">
        <f t="shared" si="2"/>
        <v>20</v>
      </c>
      <c r="AI18" s="1">
        <f t="shared" si="2"/>
        <v>45</v>
      </c>
      <c r="AJ18" s="1">
        <f t="shared" si="17"/>
        <v>0.78539815000000002</v>
      </c>
      <c r="AK18" s="1">
        <f t="shared" si="3"/>
        <v>2.2627417301119168</v>
      </c>
      <c r="AL18" s="1">
        <f t="shared" si="4"/>
        <v>2.7152900761343002</v>
      </c>
      <c r="AM18" s="1">
        <f t="shared" si="5"/>
        <v>3.1678384221566831</v>
      </c>
      <c r="AN18" s="1">
        <f t="shared" si="6"/>
        <v>3.3941125951678748</v>
      </c>
      <c r="AO18" s="1">
        <f t="shared" si="7"/>
        <v>4.0729351142014503</v>
      </c>
      <c r="AP18" s="1">
        <f t="shared" si="8"/>
        <v>4.5254834602238336</v>
      </c>
    </row>
    <row r="19" spans="1:42" x14ac:dyDescent="0.25">
      <c r="A19" s="1">
        <v>10</v>
      </c>
      <c r="B19" s="1">
        <f t="shared" si="9"/>
        <v>30</v>
      </c>
      <c r="C19" s="1">
        <f t="shared" si="10"/>
        <v>0.5235987666666666</v>
      </c>
      <c r="D19" s="1">
        <f t="shared" si="22"/>
        <v>0.8500000000000002</v>
      </c>
      <c r="E19" s="1">
        <f t="shared" si="23"/>
        <v>9.8000000000000007</v>
      </c>
      <c r="F19" s="1">
        <f t="shared" si="24"/>
        <v>7.3612159701271667</v>
      </c>
      <c r="G19" s="1">
        <f t="shared" si="0"/>
        <v>0.7097499342523248</v>
      </c>
      <c r="I19" s="1">
        <f t="shared" si="14"/>
        <v>0.34</v>
      </c>
      <c r="J19" s="1">
        <f t="shared" ref="J19:O34" si="25">J18</f>
        <v>10</v>
      </c>
      <c r="K19" s="1">
        <f t="shared" si="25"/>
        <v>15</v>
      </c>
      <c r="L19" s="1">
        <f t="shared" si="25"/>
        <v>30</v>
      </c>
      <c r="M19" s="1">
        <f t="shared" si="25"/>
        <v>45</v>
      </c>
      <c r="N19" s="1">
        <f t="shared" si="25"/>
        <v>60</v>
      </c>
      <c r="O19" s="1">
        <f t="shared" si="25"/>
        <v>70</v>
      </c>
      <c r="P19" s="1">
        <f>3.1415926/180*K19</f>
        <v>0.2617993833333333</v>
      </c>
      <c r="Q19" s="1">
        <f>3.1415926/180*L19</f>
        <v>0.5235987666666666</v>
      </c>
      <c r="R19" s="1">
        <f>3.1415926/180*M19</f>
        <v>0.78539815000000002</v>
      </c>
      <c r="S19" s="1">
        <f>3.1415926/180*N19</f>
        <v>1.0471975333333332</v>
      </c>
      <c r="T19" s="1">
        <f>3.1415926/180*O19</f>
        <v>1.2217304555555555</v>
      </c>
      <c r="U19" s="1">
        <f t="shared" si="15"/>
        <v>9.8000000000000007</v>
      </c>
      <c r="V19" s="1">
        <f>J19*SIN(P19)*I19-(U19*I19^2)/2</f>
        <v>0.31354473868217014</v>
      </c>
      <c r="W19" s="1">
        <f>J19*SIN(Q19)*I19-(U19*I19^2)/2</f>
        <v>1.1335599737009305</v>
      </c>
      <c r="X19" s="1">
        <f>J19*SIN(R19)*I19-(U19*I19^2)/2</f>
        <v>1.8377230238246116</v>
      </c>
      <c r="Y19" s="1">
        <f>J19*SIN(S19)*I19-(U19*I19^2)/2</f>
        <v>2.3780463424995415</v>
      </c>
      <c r="Z19" s="1">
        <f>J19*SIN(T19)*I19-(U19*I19^2)/2</f>
        <v>2.6285148864373564</v>
      </c>
      <c r="AB19" s="1">
        <f t="shared" si="16"/>
        <v>0.34</v>
      </c>
      <c r="AC19" s="1">
        <f t="shared" ref="AC19:AI34" si="26">AC18</f>
        <v>10</v>
      </c>
      <c r="AD19" s="1">
        <f t="shared" si="26"/>
        <v>12</v>
      </c>
      <c r="AE19" s="1">
        <f t="shared" si="26"/>
        <v>14</v>
      </c>
      <c r="AF19" s="1">
        <f t="shared" si="26"/>
        <v>15</v>
      </c>
      <c r="AG19" s="1">
        <f t="shared" si="26"/>
        <v>18</v>
      </c>
      <c r="AH19" s="1">
        <f t="shared" si="26"/>
        <v>20</v>
      </c>
      <c r="AI19" s="1">
        <f t="shared" si="26"/>
        <v>45</v>
      </c>
      <c r="AJ19" s="1">
        <f t="shared" si="17"/>
        <v>0.78539815000000002</v>
      </c>
      <c r="AK19" s="1">
        <f t="shared" si="3"/>
        <v>2.4041630882439118</v>
      </c>
      <c r="AL19" s="1">
        <f t="shared" si="4"/>
        <v>2.8849957058926941</v>
      </c>
      <c r="AM19" s="1">
        <f t="shared" si="5"/>
        <v>3.3658283235414759</v>
      </c>
      <c r="AN19" s="1">
        <f t="shared" si="6"/>
        <v>3.6062446323658675</v>
      </c>
      <c r="AO19" s="1">
        <f t="shared" si="7"/>
        <v>4.3274935588390413</v>
      </c>
      <c r="AP19" s="1">
        <f t="shared" si="8"/>
        <v>4.8083261764878236</v>
      </c>
    </row>
    <row r="20" spans="1:42" x14ac:dyDescent="0.25">
      <c r="A20" s="1">
        <v>10</v>
      </c>
      <c r="B20" s="1">
        <f t="shared" si="9"/>
        <v>30</v>
      </c>
      <c r="C20" s="1">
        <f t="shared" si="10"/>
        <v>0.5235987666666666</v>
      </c>
      <c r="D20" s="1">
        <f t="shared" si="22"/>
        <v>0.90000000000000024</v>
      </c>
      <c r="E20" s="1">
        <f t="shared" si="23"/>
        <v>9.8000000000000007</v>
      </c>
      <c r="F20" s="1">
        <f t="shared" si="24"/>
        <v>7.7942286742522944</v>
      </c>
      <c r="G20" s="1">
        <f t="shared" si="0"/>
        <v>0.53099993038481497</v>
      </c>
      <c r="I20" s="1">
        <f t="shared" si="14"/>
        <v>0.36000000000000004</v>
      </c>
      <c r="J20" s="1">
        <f t="shared" si="25"/>
        <v>10</v>
      </c>
      <c r="K20" s="1">
        <f t="shared" si="25"/>
        <v>15</v>
      </c>
      <c r="L20" s="1">
        <f t="shared" si="25"/>
        <v>30</v>
      </c>
      <c r="M20" s="1">
        <f t="shared" si="25"/>
        <v>45</v>
      </c>
      <c r="N20" s="1">
        <f t="shared" si="25"/>
        <v>60</v>
      </c>
      <c r="O20" s="1">
        <f t="shared" si="25"/>
        <v>70</v>
      </c>
      <c r="P20" s="1">
        <f>3.1415926/180*K20</f>
        <v>0.2617993833333333</v>
      </c>
      <c r="Q20" s="1">
        <f>3.1415926/180*L20</f>
        <v>0.5235987666666666</v>
      </c>
      <c r="R20" s="1">
        <f>3.1415926/180*M20</f>
        <v>0.78539815000000002</v>
      </c>
      <c r="S20" s="1">
        <f>3.1415926/180*N20</f>
        <v>1.0471975333333332</v>
      </c>
      <c r="T20" s="1">
        <f>3.1415926/180*O20</f>
        <v>1.2217304555555555</v>
      </c>
      <c r="U20" s="1">
        <f t="shared" si="15"/>
        <v>9.8000000000000007</v>
      </c>
      <c r="V20" s="1">
        <f>J20*SIN(P20)*I20-(U20*I20^2)/2</f>
        <v>0.29670854683994496</v>
      </c>
      <c r="W20" s="1">
        <f>J20*SIN(Q20)*I20-(U20*I20^2)/2</f>
        <v>1.1649599721539263</v>
      </c>
      <c r="X20" s="1">
        <f>J20*SIN(R20)*I20-(U20*I20^2)/2</f>
        <v>1.9105443781672355</v>
      </c>
      <c r="Y20" s="1">
        <f>J20*SIN(S20)*I20-(U20*I20^2)/2</f>
        <v>2.4826514214701025</v>
      </c>
      <c r="Z20" s="1">
        <f>J20*SIN(T20)*I20-(U20*I20^2)/2</f>
        <v>2.7478534091689659</v>
      </c>
      <c r="AB20" s="1">
        <f t="shared" si="16"/>
        <v>0.36000000000000004</v>
      </c>
      <c r="AC20" s="1">
        <f t="shared" si="26"/>
        <v>10</v>
      </c>
      <c r="AD20" s="1">
        <f t="shared" si="26"/>
        <v>12</v>
      </c>
      <c r="AE20" s="1">
        <f t="shared" si="26"/>
        <v>14</v>
      </c>
      <c r="AF20" s="1">
        <f t="shared" si="26"/>
        <v>15</v>
      </c>
      <c r="AG20" s="1">
        <f t="shared" si="26"/>
        <v>18</v>
      </c>
      <c r="AH20" s="1">
        <f t="shared" si="26"/>
        <v>20</v>
      </c>
      <c r="AI20" s="1">
        <f t="shared" si="26"/>
        <v>45</v>
      </c>
      <c r="AJ20" s="1">
        <f t="shared" si="17"/>
        <v>0.78539815000000002</v>
      </c>
      <c r="AK20" s="1">
        <f t="shared" si="3"/>
        <v>2.5455844463759063</v>
      </c>
      <c r="AL20" s="1">
        <f t="shared" si="4"/>
        <v>3.0547013356510879</v>
      </c>
      <c r="AM20" s="1">
        <f t="shared" si="5"/>
        <v>3.5638182249262687</v>
      </c>
      <c r="AN20" s="1">
        <f t="shared" si="6"/>
        <v>3.8183766695638597</v>
      </c>
      <c r="AO20" s="1">
        <f t="shared" si="7"/>
        <v>4.5820520034766323</v>
      </c>
      <c r="AP20" s="1">
        <f t="shared" si="8"/>
        <v>5.0911688927518126</v>
      </c>
    </row>
    <row r="21" spans="1:42" x14ac:dyDescent="0.25">
      <c r="A21" s="1">
        <v>10</v>
      </c>
      <c r="B21" s="1">
        <f t="shared" si="9"/>
        <v>30</v>
      </c>
      <c r="C21" s="1">
        <f t="shared" si="10"/>
        <v>0.5235987666666666</v>
      </c>
      <c r="D21" s="1">
        <f t="shared" si="22"/>
        <v>0.95000000000000029</v>
      </c>
      <c r="E21" s="1">
        <f t="shared" si="23"/>
        <v>9.8000000000000007</v>
      </c>
      <c r="F21" s="1">
        <f t="shared" si="24"/>
        <v>8.227241378377423</v>
      </c>
      <c r="G21" s="1">
        <f t="shared" si="0"/>
        <v>0.3277499265173045</v>
      </c>
      <c r="I21" s="1">
        <f t="shared" si="14"/>
        <v>0.38000000000000006</v>
      </c>
      <c r="J21" s="1">
        <f t="shared" si="25"/>
        <v>10</v>
      </c>
      <c r="K21" s="1">
        <f t="shared" si="25"/>
        <v>15</v>
      </c>
      <c r="L21" s="1">
        <f t="shared" si="25"/>
        <v>30</v>
      </c>
      <c r="M21" s="1">
        <f t="shared" si="25"/>
        <v>45</v>
      </c>
      <c r="N21" s="1">
        <f t="shared" si="25"/>
        <v>60</v>
      </c>
      <c r="O21" s="1">
        <f t="shared" si="25"/>
        <v>70</v>
      </c>
      <c r="P21" s="1">
        <f>3.1415926/180*K21</f>
        <v>0.2617993833333333</v>
      </c>
      <c r="Q21" s="1">
        <f>3.1415926/180*L21</f>
        <v>0.5235987666666666</v>
      </c>
      <c r="R21" s="1">
        <f>3.1415926/180*M21</f>
        <v>0.78539815000000002</v>
      </c>
      <c r="S21" s="1">
        <f>3.1415926/180*N21</f>
        <v>1.0471975333333332</v>
      </c>
      <c r="T21" s="1">
        <f>3.1415926/180*O21</f>
        <v>1.2217304555555555</v>
      </c>
      <c r="U21" s="1">
        <f t="shared" si="15"/>
        <v>9.8000000000000007</v>
      </c>
      <c r="V21" s="1">
        <f>J21*SIN(P21)*I21-(U21*I21^2)/2</f>
        <v>0.27595235499771953</v>
      </c>
      <c r="W21" s="1">
        <f>J21*SIN(Q21)*I21-(U21*I21^2)/2</f>
        <v>1.1924399706069222</v>
      </c>
      <c r="X21" s="1">
        <f>J21*SIN(R21)*I21-(U21*I21^2)/2</f>
        <v>1.9794457325098596</v>
      </c>
      <c r="Y21" s="1">
        <f>J21*SIN(S21)*I21-(U21*I21^2)/2</f>
        <v>2.5833365004406637</v>
      </c>
      <c r="Z21" s="1">
        <f>J21*SIN(T21)*I21-(U21*I21^2)/2</f>
        <v>2.8632719319005746</v>
      </c>
      <c r="AB21" s="1">
        <f t="shared" si="16"/>
        <v>0.38000000000000006</v>
      </c>
      <c r="AC21" s="1">
        <f t="shared" si="26"/>
        <v>10</v>
      </c>
      <c r="AD21" s="1">
        <f t="shared" si="26"/>
        <v>12</v>
      </c>
      <c r="AE21" s="1">
        <f t="shared" si="26"/>
        <v>14</v>
      </c>
      <c r="AF21" s="1">
        <f t="shared" si="26"/>
        <v>15</v>
      </c>
      <c r="AG21" s="1">
        <f t="shared" si="26"/>
        <v>18</v>
      </c>
      <c r="AH21" s="1">
        <f t="shared" si="26"/>
        <v>20</v>
      </c>
      <c r="AI21" s="1">
        <f t="shared" si="26"/>
        <v>45</v>
      </c>
      <c r="AJ21" s="1">
        <f t="shared" si="17"/>
        <v>0.78539815000000002</v>
      </c>
      <c r="AK21" s="1">
        <f t="shared" si="3"/>
        <v>2.6870058045079013</v>
      </c>
      <c r="AL21" s="1">
        <f t="shared" si="4"/>
        <v>3.2244069654094818</v>
      </c>
      <c r="AM21" s="1">
        <f t="shared" si="5"/>
        <v>3.7618081263110619</v>
      </c>
      <c r="AN21" s="1">
        <f t="shared" si="6"/>
        <v>4.0305087067618519</v>
      </c>
      <c r="AO21" s="1">
        <f t="shared" si="7"/>
        <v>4.8366104481142225</v>
      </c>
      <c r="AP21" s="1">
        <f t="shared" si="8"/>
        <v>5.3740116090158025</v>
      </c>
    </row>
    <row r="22" spans="1:42" x14ac:dyDescent="0.25">
      <c r="A22" s="1">
        <v>10</v>
      </c>
      <c r="B22" s="1">
        <f t="shared" si="9"/>
        <v>30</v>
      </c>
      <c r="C22" s="1">
        <f t="shared" si="10"/>
        <v>0.5235987666666666</v>
      </c>
      <c r="D22" s="1">
        <f t="shared" ref="D22" si="27">D21+0.05</f>
        <v>1.0000000000000002</v>
      </c>
      <c r="E22" s="1">
        <f t="shared" ref="E22" si="28">E21</f>
        <v>9.8000000000000007</v>
      </c>
      <c r="F22" s="1">
        <f>A22*COS(C22)*D22</f>
        <v>8.6602540825025489</v>
      </c>
      <c r="G22" s="1">
        <f t="shared" si="0"/>
        <v>9.9999922649794293E-2</v>
      </c>
      <c r="I22" s="1">
        <f t="shared" si="14"/>
        <v>0.40000000000000008</v>
      </c>
      <c r="J22" s="1">
        <f t="shared" si="25"/>
        <v>10</v>
      </c>
      <c r="K22" s="1">
        <f t="shared" si="25"/>
        <v>15</v>
      </c>
      <c r="L22" s="1">
        <f t="shared" si="25"/>
        <v>30</v>
      </c>
      <c r="M22" s="1">
        <f t="shared" si="25"/>
        <v>45</v>
      </c>
      <c r="N22" s="1">
        <f t="shared" si="25"/>
        <v>60</v>
      </c>
      <c r="O22" s="1">
        <f t="shared" si="25"/>
        <v>70</v>
      </c>
      <c r="P22" s="1">
        <f>3.1415926/180*K22</f>
        <v>0.2617993833333333</v>
      </c>
      <c r="Q22" s="1">
        <f>3.1415926/180*L22</f>
        <v>0.5235987666666666</v>
      </c>
      <c r="R22" s="1">
        <f>3.1415926/180*M22</f>
        <v>0.78539815000000002</v>
      </c>
      <c r="S22" s="1">
        <f>3.1415926/180*N22</f>
        <v>1.0471975333333332</v>
      </c>
      <c r="T22" s="1">
        <f>3.1415926/180*O22</f>
        <v>1.2217304555555555</v>
      </c>
      <c r="U22" s="1">
        <f t="shared" si="15"/>
        <v>9.8000000000000007</v>
      </c>
      <c r="V22" s="1">
        <f>J22*SIN(P22)*I22-(U22*I22^2)/2</f>
        <v>0.25127616315549439</v>
      </c>
      <c r="W22" s="1">
        <f>J22*SIN(Q22)*I22-(U22*I22^2)/2</f>
        <v>1.2159999690599181</v>
      </c>
      <c r="X22" s="1">
        <f>J22*SIN(R22)*I22-(U22*I22^2)/2</f>
        <v>2.0444270868524841</v>
      </c>
      <c r="Y22" s="1">
        <f>J22*SIN(S22)*I22-(U22*I22^2)/2</f>
        <v>2.6801015794112253</v>
      </c>
      <c r="Z22" s="1">
        <f>J22*SIN(T22)*I22-(U22*I22^2)/2</f>
        <v>2.9747704546321843</v>
      </c>
      <c r="AB22" s="1">
        <f t="shared" si="16"/>
        <v>0.40000000000000008</v>
      </c>
      <c r="AC22" s="1">
        <f t="shared" si="26"/>
        <v>10</v>
      </c>
      <c r="AD22" s="1">
        <f t="shared" si="26"/>
        <v>12</v>
      </c>
      <c r="AE22" s="1">
        <f t="shared" si="26"/>
        <v>14</v>
      </c>
      <c r="AF22" s="1">
        <f t="shared" si="26"/>
        <v>15</v>
      </c>
      <c r="AG22" s="1">
        <f t="shared" si="26"/>
        <v>18</v>
      </c>
      <c r="AH22" s="1">
        <f t="shared" si="26"/>
        <v>20</v>
      </c>
      <c r="AI22" s="1">
        <f t="shared" si="26"/>
        <v>45</v>
      </c>
      <c r="AJ22" s="1">
        <f t="shared" si="17"/>
        <v>0.78539815000000002</v>
      </c>
      <c r="AK22" s="1">
        <f t="shared" si="3"/>
        <v>2.8284271626398962</v>
      </c>
      <c r="AL22" s="1">
        <f t="shared" si="4"/>
        <v>3.3941125951678757</v>
      </c>
      <c r="AM22" s="1">
        <f t="shared" si="5"/>
        <v>3.9597980276958546</v>
      </c>
      <c r="AN22" s="1">
        <f t="shared" si="6"/>
        <v>4.2426407439598446</v>
      </c>
      <c r="AO22" s="1">
        <f t="shared" si="7"/>
        <v>5.0911688927518135</v>
      </c>
      <c r="AP22" s="1">
        <f t="shared" si="8"/>
        <v>5.6568543252797925</v>
      </c>
    </row>
    <row r="23" spans="1:42" x14ac:dyDescent="0.25">
      <c r="I23" s="1">
        <f t="shared" si="14"/>
        <v>0.4200000000000001</v>
      </c>
      <c r="J23" s="1">
        <f t="shared" si="25"/>
        <v>10</v>
      </c>
      <c r="K23" s="1">
        <f t="shared" si="25"/>
        <v>15</v>
      </c>
      <c r="L23" s="1">
        <f t="shared" si="25"/>
        <v>30</v>
      </c>
      <c r="M23" s="1">
        <f t="shared" si="25"/>
        <v>45</v>
      </c>
      <c r="N23" s="1">
        <f t="shared" si="25"/>
        <v>60</v>
      </c>
      <c r="O23" s="1">
        <f t="shared" si="25"/>
        <v>70</v>
      </c>
      <c r="P23" s="1">
        <f>3.1415926/180*K23</f>
        <v>0.2617993833333333</v>
      </c>
      <c r="Q23" s="1">
        <f>3.1415926/180*L23</f>
        <v>0.5235987666666666</v>
      </c>
      <c r="R23" s="1">
        <f>3.1415926/180*M23</f>
        <v>0.78539815000000002</v>
      </c>
      <c r="S23" s="1">
        <f>3.1415926/180*N23</f>
        <v>1.0471975333333332</v>
      </c>
      <c r="T23" s="1">
        <f>3.1415926/180*O23</f>
        <v>1.2217304555555555</v>
      </c>
      <c r="U23" s="1">
        <f t="shared" si="15"/>
        <v>9.8000000000000007</v>
      </c>
      <c r="V23" s="1">
        <f>J23*SIN(P23)*I23-(U23*I23^2)/2</f>
        <v>0.222679971313269</v>
      </c>
      <c r="W23" s="1">
        <f>J23*SIN(Q23)*I23-(U23*I23^2)/2</f>
        <v>1.2356399675129142</v>
      </c>
      <c r="X23" s="1">
        <f>J23*SIN(R23)*I23-(U23*I23^2)/2</f>
        <v>2.1054884411951083</v>
      </c>
      <c r="Y23" s="1">
        <f>J23*SIN(S23)*I23-(U23*I23^2)/2</f>
        <v>2.7729466583817866</v>
      </c>
      <c r="Z23" s="1">
        <f>J23*SIN(T23)*I23-(U23*I23^2)/2</f>
        <v>3.0823489773637935</v>
      </c>
      <c r="AB23" s="1">
        <f t="shared" si="16"/>
        <v>0.4200000000000001</v>
      </c>
      <c r="AC23" s="1">
        <f t="shared" si="26"/>
        <v>10</v>
      </c>
      <c r="AD23" s="1">
        <f t="shared" si="26"/>
        <v>12</v>
      </c>
      <c r="AE23" s="1">
        <f t="shared" si="26"/>
        <v>14</v>
      </c>
      <c r="AF23" s="1">
        <f t="shared" si="26"/>
        <v>15</v>
      </c>
      <c r="AG23" s="1">
        <f t="shared" si="26"/>
        <v>18</v>
      </c>
      <c r="AH23" s="1">
        <f t="shared" si="26"/>
        <v>20</v>
      </c>
      <c r="AI23" s="1">
        <f t="shared" si="26"/>
        <v>45</v>
      </c>
      <c r="AJ23" s="1">
        <f t="shared" si="17"/>
        <v>0.78539815000000002</v>
      </c>
      <c r="AK23" s="1">
        <f t="shared" si="3"/>
        <v>2.9698485207718912</v>
      </c>
      <c r="AL23" s="1">
        <f t="shared" si="4"/>
        <v>3.5638182249262695</v>
      </c>
      <c r="AM23" s="1">
        <f t="shared" si="5"/>
        <v>4.157787929080647</v>
      </c>
      <c r="AN23" s="1">
        <f t="shared" si="6"/>
        <v>4.4547727811578364</v>
      </c>
      <c r="AO23" s="1">
        <f t="shared" si="7"/>
        <v>5.3457273373894045</v>
      </c>
      <c r="AP23" s="1">
        <f t="shared" si="8"/>
        <v>5.9396970415437824</v>
      </c>
    </row>
    <row r="24" spans="1:42" x14ac:dyDescent="0.25">
      <c r="I24" s="1">
        <f t="shared" si="14"/>
        <v>0.44000000000000011</v>
      </c>
      <c r="J24" s="1">
        <f t="shared" si="25"/>
        <v>10</v>
      </c>
      <c r="K24" s="1">
        <f t="shared" si="25"/>
        <v>15</v>
      </c>
      <c r="L24" s="1">
        <f t="shared" si="25"/>
        <v>30</v>
      </c>
      <c r="M24" s="1">
        <f t="shared" si="25"/>
        <v>45</v>
      </c>
      <c r="N24" s="1">
        <f t="shared" si="25"/>
        <v>60</v>
      </c>
      <c r="O24" s="1">
        <f t="shared" si="25"/>
        <v>70</v>
      </c>
      <c r="P24" s="1">
        <f>3.1415926/180*K24</f>
        <v>0.2617993833333333</v>
      </c>
      <c r="Q24" s="1">
        <f>3.1415926/180*L24</f>
        <v>0.5235987666666666</v>
      </c>
      <c r="R24" s="1">
        <f>3.1415926/180*M24</f>
        <v>0.78539815000000002</v>
      </c>
      <c r="S24" s="1">
        <f>3.1415926/180*N24</f>
        <v>1.0471975333333332</v>
      </c>
      <c r="T24" s="1">
        <f>3.1415926/180*O24</f>
        <v>1.2217304555555555</v>
      </c>
      <c r="U24" s="1">
        <f t="shared" si="15"/>
        <v>9.8000000000000007</v>
      </c>
      <c r="V24" s="1">
        <f>J24*SIN(P24)*I24-(U24*I24^2)/2</f>
        <v>0.19016377947104357</v>
      </c>
      <c r="W24" s="1">
        <f>J24*SIN(Q24)*I24-(U24*I24^2)/2</f>
        <v>1.2513599659659098</v>
      </c>
      <c r="X24" s="1">
        <f>J24*SIN(R24)*I24-(U24*I24^2)/2</f>
        <v>2.1626297955377325</v>
      </c>
      <c r="Y24" s="1">
        <f>J24*SIN(S24)*I24-(U24*I24^2)/2</f>
        <v>2.8618717373523479</v>
      </c>
      <c r="Z24" s="1">
        <f>J24*SIN(T24)*I24-(U24*I24^2)/2</f>
        <v>3.1860075000954029</v>
      </c>
      <c r="AB24" s="1">
        <f t="shared" si="16"/>
        <v>0.44000000000000011</v>
      </c>
      <c r="AC24" s="1">
        <f t="shared" si="26"/>
        <v>10</v>
      </c>
      <c r="AD24" s="1">
        <f t="shared" si="26"/>
        <v>12</v>
      </c>
      <c r="AE24" s="1">
        <f t="shared" si="26"/>
        <v>14</v>
      </c>
      <c r="AF24" s="1">
        <f t="shared" si="26"/>
        <v>15</v>
      </c>
      <c r="AG24" s="1">
        <f t="shared" si="26"/>
        <v>18</v>
      </c>
      <c r="AH24" s="1">
        <f t="shared" si="26"/>
        <v>20</v>
      </c>
      <c r="AI24" s="1">
        <f t="shared" si="26"/>
        <v>45</v>
      </c>
      <c r="AJ24" s="1">
        <f t="shared" si="17"/>
        <v>0.78539815000000002</v>
      </c>
      <c r="AK24" s="1">
        <f t="shared" si="3"/>
        <v>3.1112698789038862</v>
      </c>
      <c r="AL24" s="1">
        <f t="shared" si="4"/>
        <v>3.7335238546846634</v>
      </c>
      <c r="AM24" s="1">
        <f t="shared" si="5"/>
        <v>4.3557778304654402</v>
      </c>
      <c r="AN24" s="1">
        <f t="shared" si="6"/>
        <v>4.666904818355829</v>
      </c>
      <c r="AO24" s="1">
        <f t="shared" si="7"/>
        <v>5.6002857820269956</v>
      </c>
      <c r="AP24" s="1">
        <f t="shared" si="8"/>
        <v>6.2225397578077724</v>
      </c>
    </row>
    <row r="25" spans="1:42" x14ac:dyDescent="0.25">
      <c r="I25" s="1">
        <f t="shared" si="14"/>
        <v>0.46000000000000013</v>
      </c>
      <c r="J25" s="1">
        <f t="shared" si="25"/>
        <v>10</v>
      </c>
      <c r="K25" s="1">
        <f t="shared" si="25"/>
        <v>15</v>
      </c>
      <c r="L25" s="1">
        <f t="shared" si="25"/>
        <v>30</v>
      </c>
      <c r="M25" s="1">
        <f t="shared" si="25"/>
        <v>45</v>
      </c>
      <c r="N25" s="1">
        <f t="shared" si="25"/>
        <v>60</v>
      </c>
      <c r="O25" s="1">
        <f t="shared" si="25"/>
        <v>70</v>
      </c>
      <c r="P25" s="1">
        <f>3.1415926/180*K25</f>
        <v>0.2617993833333333</v>
      </c>
      <c r="Q25" s="1">
        <f>3.1415926/180*L25</f>
        <v>0.5235987666666666</v>
      </c>
      <c r="R25" s="1">
        <f>3.1415926/180*M25</f>
        <v>0.78539815000000002</v>
      </c>
      <c r="S25" s="1">
        <f>3.1415926/180*N25</f>
        <v>1.0471975333333332</v>
      </c>
      <c r="T25" s="1">
        <f>3.1415926/180*O25</f>
        <v>1.2217304555555555</v>
      </c>
      <c r="U25" s="1">
        <f t="shared" si="15"/>
        <v>9.8000000000000007</v>
      </c>
      <c r="V25" s="1">
        <f>J25*SIN(P25)*I25-(U25*I25^2)/2</f>
        <v>0.15372758762881822</v>
      </c>
      <c r="W25" s="1">
        <f>J25*SIN(Q25)*I25-(U25*I25^2)/2</f>
        <v>1.263159964418906</v>
      </c>
      <c r="X25" s="1">
        <f>J25*SIN(R25)*I25-(U25*I25^2)/2</f>
        <v>2.2158511498803568</v>
      </c>
      <c r="Y25" s="1">
        <f>J25*SIN(S25)*I25-(U25*I25^2)/2</f>
        <v>2.9468768163229093</v>
      </c>
      <c r="Z25" s="1">
        <f>J25*SIN(T25)*I25-(U25*I25^2)/2</f>
        <v>3.2857460228270119</v>
      </c>
      <c r="AB25" s="1">
        <f t="shared" si="16"/>
        <v>0.46000000000000013</v>
      </c>
      <c r="AC25" s="1">
        <f t="shared" si="26"/>
        <v>10</v>
      </c>
      <c r="AD25" s="1">
        <f t="shared" si="26"/>
        <v>12</v>
      </c>
      <c r="AE25" s="1">
        <f t="shared" si="26"/>
        <v>14</v>
      </c>
      <c r="AF25" s="1">
        <f t="shared" si="26"/>
        <v>15</v>
      </c>
      <c r="AG25" s="1">
        <f t="shared" si="26"/>
        <v>18</v>
      </c>
      <c r="AH25" s="1">
        <f t="shared" si="26"/>
        <v>20</v>
      </c>
      <c r="AI25" s="1">
        <f t="shared" si="26"/>
        <v>45</v>
      </c>
      <c r="AJ25" s="1">
        <f t="shared" si="17"/>
        <v>0.78539815000000002</v>
      </c>
      <c r="AK25" s="1">
        <f t="shared" si="3"/>
        <v>3.2526912370358811</v>
      </c>
      <c r="AL25" s="1">
        <f t="shared" si="4"/>
        <v>3.9032294844430573</v>
      </c>
      <c r="AM25" s="1">
        <f t="shared" si="5"/>
        <v>4.5537677318502334</v>
      </c>
      <c r="AN25" s="1">
        <f t="shared" si="6"/>
        <v>4.8790368555538217</v>
      </c>
      <c r="AO25" s="1">
        <f t="shared" si="7"/>
        <v>5.8548442266645866</v>
      </c>
      <c r="AP25" s="1">
        <f t="shared" si="8"/>
        <v>6.5053824740717623</v>
      </c>
    </row>
    <row r="26" spans="1:42" x14ac:dyDescent="0.25">
      <c r="I26" s="1">
        <f t="shared" si="14"/>
        <v>0.48000000000000015</v>
      </c>
      <c r="J26" s="1">
        <f t="shared" si="25"/>
        <v>10</v>
      </c>
      <c r="K26" s="1">
        <f t="shared" si="25"/>
        <v>15</v>
      </c>
      <c r="L26" s="1">
        <f t="shared" si="25"/>
        <v>30</v>
      </c>
      <c r="M26" s="1">
        <f t="shared" si="25"/>
        <v>45</v>
      </c>
      <c r="N26" s="1">
        <f t="shared" si="25"/>
        <v>60</v>
      </c>
      <c r="O26" s="1">
        <f t="shared" si="25"/>
        <v>70</v>
      </c>
      <c r="P26" s="1">
        <f>3.1415926/180*K26</f>
        <v>0.2617993833333333</v>
      </c>
      <c r="Q26" s="1">
        <f>3.1415926/180*L26</f>
        <v>0.5235987666666666</v>
      </c>
      <c r="R26" s="1">
        <f>3.1415926/180*M26</f>
        <v>0.78539815000000002</v>
      </c>
      <c r="S26" s="1">
        <f>3.1415926/180*N26</f>
        <v>1.0471975333333332</v>
      </c>
      <c r="T26" s="1">
        <f>3.1415926/180*O26</f>
        <v>1.2217304555555555</v>
      </c>
      <c r="U26" s="1">
        <f t="shared" si="15"/>
        <v>9.8000000000000007</v>
      </c>
      <c r="V26" s="1">
        <f>J26*SIN(P26)*I26-(U26*I26^2)/2</f>
        <v>0.11337139578659317</v>
      </c>
      <c r="W26" s="1">
        <f>J26*SIN(Q26)*I26-(U26*I26^2)/2</f>
        <v>1.2710399628719018</v>
      </c>
      <c r="X26" s="1">
        <f>J26*SIN(R26)*I26-(U26*I26^2)/2</f>
        <v>2.2651525042229812</v>
      </c>
      <c r="Y26" s="1">
        <f>J26*SIN(S26)*I26-(U26*I26^2)/2</f>
        <v>3.0279618952934704</v>
      </c>
      <c r="Z26" s="1">
        <f>J26*SIN(T26)*I26-(U26*I26^2)/2</f>
        <v>3.381564545558621</v>
      </c>
      <c r="AB26" s="1">
        <f t="shared" si="16"/>
        <v>0.48000000000000015</v>
      </c>
      <c r="AC26" s="1">
        <f t="shared" si="26"/>
        <v>10</v>
      </c>
      <c r="AD26" s="1">
        <f t="shared" si="26"/>
        <v>12</v>
      </c>
      <c r="AE26" s="1">
        <f t="shared" si="26"/>
        <v>14</v>
      </c>
      <c r="AF26" s="1">
        <f t="shared" si="26"/>
        <v>15</v>
      </c>
      <c r="AG26" s="1">
        <f t="shared" si="26"/>
        <v>18</v>
      </c>
      <c r="AH26" s="1">
        <f t="shared" si="26"/>
        <v>20</v>
      </c>
      <c r="AI26" s="1">
        <f t="shared" si="26"/>
        <v>45</v>
      </c>
      <c r="AJ26" s="1">
        <f t="shared" si="17"/>
        <v>0.78539815000000002</v>
      </c>
      <c r="AK26" s="1">
        <f t="shared" si="3"/>
        <v>3.3941125951678761</v>
      </c>
      <c r="AL26" s="1">
        <f t="shared" si="4"/>
        <v>4.0729351142014512</v>
      </c>
      <c r="AM26" s="1">
        <f t="shared" si="5"/>
        <v>4.7517576332350258</v>
      </c>
      <c r="AN26" s="1">
        <f t="shared" si="6"/>
        <v>5.0911688927518135</v>
      </c>
      <c r="AO26" s="1">
        <f t="shared" si="7"/>
        <v>6.1094026713021776</v>
      </c>
      <c r="AP26" s="1">
        <f t="shared" si="8"/>
        <v>6.7882251903357522</v>
      </c>
    </row>
    <row r="27" spans="1:42" x14ac:dyDescent="0.25">
      <c r="I27" s="1">
        <f t="shared" si="14"/>
        <v>0.50000000000000011</v>
      </c>
      <c r="J27" s="1">
        <f t="shared" si="25"/>
        <v>10</v>
      </c>
      <c r="K27" s="1">
        <f t="shared" si="25"/>
        <v>15</v>
      </c>
      <c r="L27" s="1">
        <f t="shared" si="25"/>
        <v>30</v>
      </c>
      <c r="M27" s="1">
        <f t="shared" si="25"/>
        <v>45</v>
      </c>
      <c r="N27" s="1">
        <f t="shared" si="25"/>
        <v>60</v>
      </c>
      <c r="O27" s="1">
        <f t="shared" si="25"/>
        <v>70</v>
      </c>
      <c r="P27" s="1">
        <f>3.1415926/180*K27</f>
        <v>0.2617993833333333</v>
      </c>
      <c r="Q27" s="1">
        <f>3.1415926/180*L27</f>
        <v>0.5235987666666666</v>
      </c>
      <c r="R27" s="1">
        <f>3.1415926/180*M27</f>
        <v>0.78539815000000002</v>
      </c>
      <c r="S27" s="1">
        <f>3.1415926/180*N27</f>
        <v>1.0471975333333332</v>
      </c>
      <c r="T27" s="1">
        <f>3.1415926/180*O27</f>
        <v>1.2217304555555555</v>
      </c>
      <c r="U27" s="1">
        <f t="shared" si="15"/>
        <v>9.8000000000000007</v>
      </c>
      <c r="V27" s="1">
        <f>J27*SIN(P27)*I27-(U27*I27^2)/2</f>
        <v>6.9095203944367745E-2</v>
      </c>
      <c r="W27" s="1">
        <f>J27*SIN(Q27)*I27-(U27*I27^2)/2</f>
        <v>1.2749999613248977</v>
      </c>
      <c r="X27" s="1">
        <f>J27*SIN(R27)*I27-(U27*I27^2)/2</f>
        <v>2.3105338585656052</v>
      </c>
      <c r="Y27" s="1">
        <f>J27*SIN(S27)*I27-(U27*I27^2)/2</f>
        <v>3.1051269742640315</v>
      </c>
      <c r="Z27" s="1">
        <f>J27*SIN(T27)*I27-(U27*I27^2)/2</f>
        <v>3.4734630682902301</v>
      </c>
      <c r="AB27" s="1">
        <f t="shared" si="16"/>
        <v>0.50000000000000011</v>
      </c>
      <c r="AC27" s="1">
        <f t="shared" si="26"/>
        <v>10</v>
      </c>
      <c r="AD27" s="1">
        <f t="shared" si="26"/>
        <v>12</v>
      </c>
      <c r="AE27" s="1">
        <f t="shared" si="26"/>
        <v>14</v>
      </c>
      <c r="AF27" s="1">
        <f t="shared" si="26"/>
        <v>15</v>
      </c>
      <c r="AG27" s="1">
        <f t="shared" si="26"/>
        <v>18</v>
      </c>
      <c r="AH27" s="1">
        <f t="shared" si="26"/>
        <v>20</v>
      </c>
      <c r="AI27" s="1">
        <f t="shared" si="26"/>
        <v>45</v>
      </c>
      <c r="AJ27" s="1">
        <f t="shared" si="17"/>
        <v>0.78539815000000002</v>
      </c>
      <c r="AK27" s="1">
        <f t="shared" si="3"/>
        <v>3.5355339532998706</v>
      </c>
      <c r="AL27" s="1">
        <f t="shared" si="4"/>
        <v>4.2426407439598446</v>
      </c>
      <c r="AM27" s="1">
        <f t="shared" si="5"/>
        <v>4.9497475346198181</v>
      </c>
      <c r="AN27" s="1">
        <f t="shared" si="6"/>
        <v>5.3033009299498053</v>
      </c>
      <c r="AO27" s="1">
        <f t="shared" si="7"/>
        <v>6.3639611159397678</v>
      </c>
      <c r="AP27" s="1">
        <f t="shared" si="8"/>
        <v>7.0710679065997413</v>
      </c>
    </row>
    <row r="28" spans="1:42" x14ac:dyDescent="0.25">
      <c r="I28" s="1">
        <f t="shared" si="14"/>
        <v>0.52000000000000013</v>
      </c>
      <c r="J28" s="1">
        <f t="shared" si="25"/>
        <v>10</v>
      </c>
      <c r="K28" s="1">
        <f t="shared" si="25"/>
        <v>15</v>
      </c>
      <c r="L28" s="1">
        <f t="shared" si="25"/>
        <v>30</v>
      </c>
      <c r="M28" s="1">
        <f t="shared" si="25"/>
        <v>45</v>
      </c>
      <c r="N28" s="1">
        <f t="shared" si="25"/>
        <v>60</v>
      </c>
      <c r="O28" s="1">
        <f t="shared" si="25"/>
        <v>70</v>
      </c>
      <c r="P28" s="1">
        <f>3.1415926/180*K28</f>
        <v>0.2617993833333333</v>
      </c>
      <c r="Q28" s="1">
        <f>3.1415926/180*L28</f>
        <v>0.5235987666666666</v>
      </c>
      <c r="R28" s="1">
        <f>3.1415926/180*M28</f>
        <v>0.78539815000000002</v>
      </c>
      <c r="S28" s="1">
        <f>3.1415926/180*N28</f>
        <v>1.0471975333333332</v>
      </c>
      <c r="T28" s="1">
        <f>3.1415926/180*O28</f>
        <v>1.2217304555555555</v>
      </c>
      <c r="U28" s="1">
        <f t="shared" si="15"/>
        <v>9.8000000000000007</v>
      </c>
      <c r="V28" s="1">
        <f>J28*SIN(P28)*I28-(U28*I28^2)/2</f>
        <v>2.08990121021424E-2</v>
      </c>
      <c r="W28" s="1">
        <f>J28*SIN(Q28)*I28-(U28*I28^2)/2</f>
        <v>1.2750399597778936</v>
      </c>
      <c r="X28" s="1">
        <f>J28*SIN(R28)*I28-(U28*I28^2)/2</f>
        <v>2.3519952129082293</v>
      </c>
      <c r="Y28" s="1">
        <f>J28*SIN(S28)*I28-(U28*I28^2)/2</f>
        <v>3.1783720532345923</v>
      </c>
      <c r="Z28" s="1">
        <f>J28*SIN(T28)*I28-(U28*I28^2)/2</f>
        <v>3.5614415910218398</v>
      </c>
      <c r="AB28" s="1">
        <f t="shared" si="16"/>
        <v>0.52000000000000013</v>
      </c>
      <c r="AC28" s="1">
        <f t="shared" si="26"/>
        <v>10</v>
      </c>
      <c r="AD28" s="1">
        <f t="shared" si="26"/>
        <v>12</v>
      </c>
      <c r="AE28" s="1">
        <f t="shared" si="26"/>
        <v>14</v>
      </c>
      <c r="AF28" s="1">
        <f t="shared" si="26"/>
        <v>15</v>
      </c>
      <c r="AG28" s="1">
        <f t="shared" si="26"/>
        <v>18</v>
      </c>
      <c r="AH28" s="1">
        <f t="shared" si="26"/>
        <v>20</v>
      </c>
      <c r="AI28" s="1">
        <f t="shared" si="26"/>
        <v>45</v>
      </c>
      <c r="AJ28" s="1">
        <f t="shared" si="17"/>
        <v>0.78539815000000002</v>
      </c>
      <c r="AK28" s="1">
        <f t="shared" si="3"/>
        <v>3.6769553114318656</v>
      </c>
      <c r="AL28" s="1">
        <f t="shared" si="4"/>
        <v>4.4123463737182389</v>
      </c>
      <c r="AM28" s="1">
        <f t="shared" si="5"/>
        <v>5.1477374360046113</v>
      </c>
      <c r="AN28" s="1">
        <f t="shared" si="6"/>
        <v>5.515432967147798</v>
      </c>
      <c r="AO28" s="1">
        <f t="shared" si="7"/>
        <v>6.6185195605773579</v>
      </c>
      <c r="AP28" s="1">
        <f t="shared" si="8"/>
        <v>7.3539106228637312</v>
      </c>
    </row>
    <row r="29" spans="1:42" x14ac:dyDescent="0.25">
      <c r="I29" s="1">
        <f t="shared" si="14"/>
        <v>0.54000000000000015</v>
      </c>
      <c r="J29" s="1">
        <f t="shared" si="25"/>
        <v>10</v>
      </c>
      <c r="K29" s="1">
        <f t="shared" si="25"/>
        <v>15</v>
      </c>
      <c r="L29" s="1">
        <f t="shared" si="25"/>
        <v>30</v>
      </c>
      <c r="M29" s="1">
        <f t="shared" si="25"/>
        <v>45</v>
      </c>
      <c r="N29" s="1">
        <f t="shared" si="25"/>
        <v>60</v>
      </c>
      <c r="O29" s="1">
        <f t="shared" si="25"/>
        <v>70</v>
      </c>
      <c r="P29" s="1">
        <f>3.1415926/180*K29</f>
        <v>0.2617993833333333</v>
      </c>
      <c r="Q29" s="1">
        <f>3.1415926/180*L29</f>
        <v>0.5235987666666666</v>
      </c>
      <c r="R29" s="1">
        <f>3.1415926/180*M29</f>
        <v>0.78539815000000002</v>
      </c>
      <c r="S29" s="1">
        <f>3.1415926/180*N29</f>
        <v>1.0471975333333332</v>
      </c>
      <c r="T29" s="1">
        <f>3.1415926/180*O29</f>
        <v>1.2217304555555555</v>
      </c>
      <c r="U29" s="1">
        <f t="shared" si="15"/>
        <v>9.8000000000000007</v>
      </c>
      <c r="W29" s="1">
        <f>J29*SIN(Q29)*I29-(U29*I29^2)/2</f>
        <v>1.2711599582308895</v>
      </c>
      <c r="X29" s="1">
        <f>J29*SIN(R29)*I29-(U29*I29^2)/2</f>
        <v>2.3895365672508539</v>
      </c>
      <c r="Y29" s="1">
        <f>J29*SIN(S29)*I29-(U29*I29^2)/2</f>
        <v>3.247697132205154</v>
      </c>
      <c r="Z29" s="1">
        <f>J29*SIN(T29)*I29-(U29*I29^2)/2</f>
        <v>3.6455001137534486</v>
      </c>
      <c r="AB29" s="1">
        <f t="shared" si="16"/>
        <v>0.54000000000000015</v>
      </c>
      <c r="AC29" s="1">
        <f t="shared" si="26"/>
        <v>10</v>
      </c>
      <c r="AD29" s="1">
        <f t="shared" si="26"/>
        <v>12</v>
      </c>
      <c r="AE29" s="1">
        <f t="shared" si="26"/>
        <v>14</v>
      </c>
      <c r="AF29" s="1">
        <f t="shared" si="26"/>
        <v>15</v>
      </c>
      <c r="AG29" s="1">
        <f t="shared" si="26"/>
        <v>18</v>
      </c>
      <c r="AH29" s="1">
        <f t="shared" si="26"/>
        <v>20</v>
      </c>
      <c r="AI29" s="1">
        <f t="shared" si="26"/>
        <v>45</v>
      </c>
      <c r="AJ29" s="1">
        <f t="shared" si="17"/>
        <v>0.78539815000000002</v>
      </c>
      <c r="AK29" s="1">
        <f t="shared" si="3"/>
        <v>3.8183766695638606</v>
      </c>
      <c r="AL29" s="1">
        <f t="shared" si="4"/>
        <v>4.5820520034766323</v>
      </c>
      <c r="AM29" s="1">
        <f t="shared" si="5"/>
        <v>5.3457273373894036</v>
      </c>
      <c r="AN29" s="1">
        <f t="shared" si="6"/>
        <v>5.7275650043457906</v>
      </c>
      <c r="AO29" s="1">
        <f t="shared" si="7"/>
        <v>6.8730780052149489</v>
      </c>
      <c r="AP29" s="1">
        <f t="shared" si="8"/>
        <v>7.6367533391277211</v>
      </c>
    </row>
    <row r="30" spans="1:42" x14ac:dyDescent="0.25">
      <c r="I30" s="1">
        <f t="shared" si="14"/>
        <v>0.56000000000000016</v>
      </c>
      <c r="J30" s="1">
        <f t="shared" si="25"/>
        <v>10</v>
      </c>
      <c r="K30" s="1">
        <f t="shared" si="25"/>
        <v>15</v>
      </c>
      <c r="L30" s="1">
        <f t="shared" si="25"/>
        <v>30</v>
      </c>
      <c r="M30" s="1">
        <f t="shared" si="25"/>
        <v>45</v>
      </c>
      <c r="N30" s="1">
        <f t="shared" si="25"/>
        <v>60</v>
      </c>
      <c r="O30" s="1">
        <f t="shared" si="25"/>
        <v>70</v>
      </c>
      <c r="P30" s="1">
        <f>3.1415926/180*K30</f>
        <v>0.2617993833333333</v>
      </c>
      <c r="Q30" s="1">
        <f>3.1415926/180*L30</f>
        <v>0.5235987666666666</v>
      </c>
      <c r="R30" s="1">
        <f>3.1415926/180*M30</f>
        <v>0.78539815000000002</v>
      </c>
      <c r="S30" s="1">
        <f>3.1415926/180*N30</f>
        <v>1.0471975333333332</v>
      </c>
      <c r="T30" s="1">
        <f>3.1415926/180*O30</f>
        <v>1.2217304555555555</v>
      </c>
      <c r="U30" s="1">
        <f t="shared" si="15"/>
        <v>9.8000000000000007</v>
      </c>
      <c r="W30" s="1">
        <f>J30*SIN(Q30)*I30-(U30*I30^2)/2</f>
        <v>1.2633599566838856</v>
      </c>
      <c r="X30" s="1">
        <f>J30*SIN(R30)*I30-(U30*I30^2)/2</f>
        <v>2.4231579215934778</v>
      </c>
      <c r="Y30" s="1">
        <f>J30*SIN(S30)*I30-(U30*I30^2)/2</f>
        <v>3.3131022111757149</v>
      </c>
      <c r="Z30" s="1">
        <f>J30*SIN(T30)*I30-(U30*I30^2)/2</f>
        <v>3.7256386364850576</v>
      </c>
      <c r="AB30" s="1">
        <f t="shared" si="16"/>
        <v>0.56000000000000016</v>
      </c>
      <c r="AC30" s="1">
        <f t="shared" si="26"/>
        <v>10</v>
      </c>
      <c r="AD30" s="1">
        <f t="shared" si="26"/>
        <v>12</v>
      </c>
      <c r="AE30" s="1">
        <f t="shared" si="26"/>
        <v>14</v>
      </c>
      <c r="AF30" s="1">
        <f t="shared" si="26"/>
        <v>15</v>
      </c>
      <c r="AG30" s="1">
        <f t="shared" si="26"/>
        <v>18</v>
      </c>
      <c r="AH30" s="1">
        <f t="shared" si="26"/>
        <v>20</v>
      </c>
      <c r="AI30" s="1">
        <f t="shared" si="26"/>
        <v>45</v>
      </c>
      <c r="AJ30" s="1">
        <f t="shared" si="17"/>
        <v>0.78539815000000002</v>
      </c>
      <c r="AK30" s="1">
        <f t="shared" si="3"/>
        <v>3.9597980276958551</v>
      </c>
      <c r="AL30" s="1">
        <f t="shared" si="4"/>
        <v>4.7517576332350266</v>
      </c>
      <c r="AM30" s="1">
        <f t="shared" si="5"/>
        <v>5.5437172387741969</v>
      </c>
      <c r="AN30" s="1">
        <f t="shared" si="6"/>
        <v>5.9396970415437824</v>
      </c>
      <c r="AO30" s="1">
        <f t="shared" si="7"/>
        <v>7.12763644985254</v>
      </c>
      <c r="AP30" s="1">
        <f t="shared" si="8"/>
        <v>7.9195960553917102</v>
      </c>
    </row>
    <row r="31" spans="1:42" x14ac:dyDescent="0.25">
      <c r="I31" s="1">
        <f t="shared" si="14"/>
        <v>0.58000000000000018</v>
      </c>
      <c r="J31" s="1">
        <f t="shared" si="25"/>
        <v>10</v>
      </c>
      <c r="K31" s="1">
        <f t="shared" si="25"/>
        <v>15</v>
      </c>
      <c r="L31" s="1">
        <f t="shared" si="25"/>
        <v>30</v>
      </c>
      <c r="M31" s="1">
        <f t="shared" si="25"/>
        <v>45</v>
      </c>
      <c r="N31" s="1">
        <f t="shared" si="25"/>
        <v>60</v>
      </c>
      <c r="O31" s="1">
        <f t="shared" si="25"/>
        <v>70</v>
      </c>
      <c r="P31" s="1">
        <f>3.1415926/180*K31</f>
        <v>0.2617993833333333</v>
      </c>
      <c r="Q31" s="1">
        <f>3.1415926/180*L31</f>
        <v>0.5235987666666666</v>
      </c>
      <c r="R31" s="1">
        <f>3.1415926/180*M31</f>
        <v>0.78539815000000002</v>
      </c>
      <c r="S31" s="1">
        <f>3.1415926/180*N31</f>
        <v>1.0471975333333332</v>
      </c>
      <c r="T31" s="1">
        <f>3.1415926/180*O31</f>
        <v>1.2217304555555555</v>
      </c>
      <c r="U31" s="1">
        <f t="shared" si="15"/>
        <v>9.8000000000000007</v>
      </c>
      <c r="W31" s="1">
        <f>J31*SIN(Q31)*I31-(U31*I31^2)/2</f>
        <v>1.2516399551368811</v>
      </c>
      <c r="X31" s="1">
        <f>J31*SIN(R31)*I31-(U31*I31^2)/2</f>
        <v>2.4528592759361016</v>
      </c>
      <c r="Y31" s="1">
        <f>J31*SIN(S31)*I31-(U31*I31^2)/2</f>
        <v>3.3745872901462768</v>
      </c>
      <c r="Z31" s="1">
        <f>J31*SIN(T31)*I31-(U31*I31^2)/2</f>
        <v>3.8018571592166674</v>
      </c>
      <c r="AB31" s="1">
        <f t="shared" si="16"/>
        <v>0.58000000000000018</v>
      </c>
      <c r="AC31" s="1">
        <f t="shared" si="26"/>
        <v>10</v>
      </c>
      <c r="AD31" s="1">
        <f t="shared" si="26"/>
        <v>12</v>
      </c>
      <c r="AE31" s="1">
        <f t="shared" si="26"/>
        <v>14</v>
      </c>
      <c r="AF31" s="1">
        <f t="shared" si="26"/>
        <v>15</v>
      </c>
      <c r="AG31" s="1">
        <f t="shared" si="26"/>
        <v>18</v>
      </c>
      <c r="AH31" s="1">
        <f t="shared" si="26"/>
        <v>20</v>
      </c>
      <c r="AI31" s="1">
        <f t="shared" si="26"/>
        <v>45</v>
      </c>
      <c r="AJ31" s="1">
        <f t="shared" si="17"/>
        <v>0.78539815000000002</v>
      </c>
      <c r="AK31" s="1">
        <f t="shared" si="3"/>
        <v>4.1012193858278501</v>
      </c>
      <c r="AL31" s="1">
        <f t="shared" si="4"/>
        <v>4.9214632629934201</v>
      </c>
      <c r="AM31" s="1">
        <f t="shared" si="5"/>
        <v>5.7417071401589901</v>
      </c>
      <c r="AN31" s="1">
        <f t="shared" si="6"/>
        <v>6.1518290787417751</v>
      </c>
      <c r="AO31" s="1">
        <f t="shared" si="7"/>
        <v>7.382194894490131</v>
      </c>
      <c r="AP31" s="1">
        <f t="shared" si="8"/>
        <v>8.2024387716557001</v>
      </c>
    </row>
    <row r="32" spans="1:42" x14ac:dyDescent="0.25">
      <c r="I32" s="1">
        <f t="shared" si="14"/>
        <v>0.6000000000000002</v>
      </c>
      <c r="J32" s="1">
        <f t="shared" si="25"/>
        <v>10</v>
      </c>
      <c r="K32" s="1">
        <f t="shared" si="25"/>
        <v>15</v>
      </c>
      <c r="L32" s="1">
        <f t="shared" si="25"/>
        <v>30</v>
      </c>
      <c r="M32" s="1">
        <f t="shared" si="25"/>
        <v>45</v>
      </c>
      <c r="N32" s="1">
        <f t="shared" si="25"/>
        <v>60</v>
      </c>
      <c r="O32" s="1">
        <f t="shared" si="25"/>
        <v>70</v>
      </c>
      <c r="P32" s="1">
        <f>3.1415926/180*K32</f>
        <v>0.2617993833333333</v>
      </c>
      <c r="Q32" s="1">
        <f>3.1415926/180*L32</f>
        <v>0.5235987666666666</v>
      </c>
      <c r="R32" s="1">
        <f>3.1415926/180*M32</f>
        <v>0.78539815000000002</v>
      </c>
      <c r="S32" s="1">
        <f>3.1415926/180*N32</f>
        <v>1.0471975333333332</v>
      </c>
      <c r="T32" s="1">
        <f>3.1415926/180*O32</f>
        <v>1.2217304555555555</v>
      </c>
      <c r="U32" s="1">
        <f t="shared" si="15"/>
        <v>9.8000000000000007</v>
      </c>
      <c r="W32" s="1">
        <f>J32*SIN(Q32)*I32-(U32*I32^2)/2</f>
        <v>1.2359999535898771</v>
      </c>
      <c r="X32" s="1">
        <f>J32*SIN(R32)*I32-(U32*I32^2)/2</f>
        <v>2.4786406302787265</v>
      </c>
      <c r="Y32" s="1">
        <f>J32*SIN(S32)*I32-(U32*I32^2)/2</f>
        <v>3.4321523691168379</v>
      </c>
      <c r="Z32" s="1">
        <f>J32*SIN(T32)*I32-(U32*I32^2)/2</f>
        <v>3.8741556819482765</v>
      </c>
      <c r="AB32" s="1">
        <f t="shared" si="16"/>
        <v>0.6000000000000002</v>
      </c>
      <c r="AC32" s="1">
        <f t="shared" si="26"/>
        <v>10</v>
      </c>
      <c r="AD32" s="1">
        <f t="shared" si="26"/>
        <v>12</v>
      </c>
      <c r="AE32" s="1">
        <f t="shared" si="26"/>
        <v>14</v>
      </c>
      <c r="AF32" s="1">
        <f t="shared" si="26"/>
        <v>15</v>
      </c>
      <c r="AG32" s="1">
        <f t="shared" si="26"/>
        <v>18</v>
      </c>
      <c r="AH32" s="1">
        <f t="shared" si="26"/>
        <v>20</v>
      </c>
      <c r="AI32" s="1">
        <f t="shared" si="26"/>
        <v>45</v>
      </c>
      <c r="AJ32" s="1">
        <f t="shared" si="17"/>
        <v>0.78539815000000002</v>
      </c>
      <c r="AK32" s="1">
        <f t="shared" si="3"/>
        <v>4.2426407439598455</v>
      </c>
      <c r="AL32" s="1">
        <f t="shared" si="4"/>
        <v>5.0911688927518144</v>
      </c>
      <c r="AM32" s="1">
        <f t="shared" si="5"/>
        <v>5.9396970415437824</v>
      </c>
      <c r="AN32" s="1">
        <f t="shared" si="6"/>
        <v>6.3639611159397678</v>
      </c>
      <c r="AO32" s="1">
        <f t="shared" si="7"/>
        <v>7.636753339127722</v>
      </c>
      <c r="AP32" s="1">
        <f t="shared" si="8"/>
        <v>8.4852814879196909</v>
      </c>
    </row>
    <row r="33" spans="9:42" x14ac:dyDescent="0.25">
      <c r="I33" s="1">
        <f t="shared" si="14"/>
        <v>0.62000000000000022</v>
      </c>
      <c r="J33" s="1">
        <f t="shared" si="25"/>
        <v>10</v>
      </c>
      <c r="K33" s="1">
        <f t="shared" si="25"/>
        <v>15</v>
      </c>
      <c r="L33" s="1">
        <f t="shared" si="25"/>
        <v>30</v>
      </c>
      <c r="M33" s="1">
        <f t="shared" si="25"/>
        <v>45</v>
      </c>
      <c r="N33" s="1">
        <f t="shared" si="25"/>
        <v>60</v>
      </c>
      <c r="O33" s="1">
        <f t="shared" si="25"/>
        <v>70</v>
      </c>
      <c r="P33" s="1">
        <f>3.1415926/180*K33</f>
        <v>0.2617993833333333</v>
      </c>
      <c r="Q33" s="1">
        <f>3.1415926/180*L33</f>
        <v>0.5235987666666666</v>
      </c>
      <c r="R33" s="1">
        <f>3.1415926/180*M33</f>
        <v>0.78539815000000002</v>
      </c>
      <c r="S33" s="1">
        <f>3.1415926/180*N33</f>
        <v>1.0471975333333332</v>
      </c>
      <c r="T33" s="1">
        <f>3.1415926/180*O33</f>
        <v>1.2217304555555555</v>
      </c>
      <c r="U33" s="1">
        <f t="shared" si="15"/>
        <v>9.8000000000000007</v>
      </c>
      <c r="W33" s="1">
        <f>J33*SIN(Q33)*I33-(U33*I33^2)/2</f>
        <v>1.2164399520428726</v>
      </c>
      <c r="X33" s="1">
        <f>J33*SIN(R33)*I33-(U33*I33^2)/2</f>
        <v>2.5005019846213496</v>
      </c>
      <c r="Y33" s="1">
        <f>J33*SIN(S33)*I33-(U33*I33^2)/2</f>
        <v>3.485797448087399</v>
      </c>
      <c r="Z33" s="1">
        <f>J33*SIN(T33)*I33-(U33*I33^2)/2</f>
        <v>3.9425342046798848</v>
      </c>
      <c r="AB33" s="1">
        <f t="shared" si="16"/>
        <v>0.62000000000000022</v>
      </c>
      <c r="AC33" s="1">
        <f t="shared" si="26"/>
        <v>10</v>
      </c>
      <c r="AD33" s="1">
        <f t="shared" si="26"/>
        <v>12</v>
      </c>
      <c r="AE33" s="1">
        <f t="shared" si="26"/>
        <v>14</v>
      </c>
      <c r="AF33" s="1">
        <f t="shared" si="26"/>
        <v>15</v>
      </c>
      <c r="AG33" s="1">
        <f t="shared" si="26"/>
        <v>18</v>
      </c>
      <c r="AH33" s="1">
        <f t="shared" si="26"/>
        <v>20</v>
      </c>
      <c r="AI33" s="1">
        <f t="shared" si="26"/>
        <v>45</v>
      </c>
      <c r="AJ33" s="1">
        <f t="shared" si="17"/>
        <v>0.78539815000000002</v>
      </c>
      <c r="AK33" s="1">
        <f t="shared" si="3"/>
        <v>4.38406210209184</v>
      </c>
      <c r="AL33" s="1">
        <f t="shared" si="4"/>
        <v>5.2608745225102078</v>
      </c>
      <c r="AM33" s="1">
        <f t="shared" si="5"/>
        <v>6.1376869429285756</v>
      </c>
      <c r="AN33" s="1">
        <f t="shared" si="6"/>
        <v>6.5760931531377596</v>
      </c>
      <c r="AO33" s="1">
        <f t="shared" si="7"/>
        <v>7.8913117837653122</v>
      </c>
      <c r="AP33" s="1">
        <f t="shared" si="8"/>
        <v>8.76812420418368</v>
      </c>
    </row>
    <row r="34" spans="9:42" x14ac:dyDescent="0.25">
      <c r="I34" s="1">
        <f t="shared" si="14"/>
        <v>0.64000000000000024</v>
      </c>
      <c r="J34" s="1">
        <f t="shared" si="25"/>
        <v>10</v>
      </c>
      <c r="K34" s="1">
        <f t="shared" si="25"/>
        <v>15</v>
      </c>
      <c r="L34" s="1">
        <f t="shared" si="25"/>
        <v>30</v>
      </c>
      <c r="M34" s="1">
        <f t="shared" si="25"/>
        <v>45</v>
      </c>
      <c r="N34" s="1">
        <f t="shared" si="25"/>
        <v>60</v>
      </c>
      <c r="O34" s="1">
        <f t="shared" si="25"/>
        <v>70</v>
      </c>
      <c r="P34" s="1">
        <f>3.1415926/180*K34</f>
        <v>0.2617993833333333</v>
      </c>
      <c r="Q34" s="1">
        <f>3.1415926/180*L34</f>
        <v>0.5235987666666666</v>
      </c>
      <c r="R34" s="1">
        <f>3.1415926/180*M34</f>
        <v>0.78539815000000002</v>
      </c>
      <c r="S34" s="1">
        <f>3.1415926/180*N34</f>
        <v>1.0471975333333332</v>
      </c>
      <c r="T34" s="1">
        <f>3.1415926/180*O34</f>
        <v>1.2217304555555555</v>
      </c>
      <c r="U34" s="1">
        <f t="shared" si="15"/>
        <v>9.8000000000000007</v>
      </c>
      <c r="W34" s="1">
        <f>J34*SIN(Q34)*I34-(U34*I34^2)/2</f>
        <v>1.1929599504958688</v>
      </c>
      <c r="X34" s="1">
        <f>J34*SIN(R34)*I34-(U34*I34^2)/2</f>
        <v>2.5184433389639738</v>
      </c>
      <c r="Y34" s="1">
        <f>J34*SIN(S34)*I34-(U34*I34^2)/2</f>
        <v>3.5355225270579602</v>
      </c>
      <c r="Z34" s="1">
        <f>J34*SIN(T34)*I34-(U34*I34^2)/2</f>
        <v>4.0069927274114949</v>
      </c>
      <c r="AB34" s="1">
        <f t="shared" si="16"/>
        <v>0.64000000000000024</v>
      </c>
      <c r="AC34" s="1">
        <f t="shared" si="26"/>
        <v>10</v>
      </c>
      <c r="AD34" s="1">
        <f t="shared" si="26"/>
        <v>12</v>
      </c>
      <c r="AE34" s="1">
        <f t="shared" si="26"/>
        <v>14</v>
      </c>
      <c r="AF34" s="1">
        <f t="shared" si="26"/>
        <v>15</v>
      </c>
      <c r="AG34" s="1">
        <f t="shared" si="26"/>
        <v>18</v>
      </c>
      <c r="AH34" s="1">
        <f t="shared" si="26"/>
        <v>20</v>
      </c>
      <c r="AI34" s="1">
        <f t="shared" si="26"/>
        <v>45</v>
      </c>
      <c r="AJ34" s="1">
        <f t="shared" si="17"/>
        <v>0.78539815000000002</v>
      </c>
      <c r="AK34" s="1">
        <f t="shared" si="3"/>
        <v>4.5254834602238345</v>
      </c>
      <c r="AL34" s="1">
        <f t="shared" si="4"/>
        <v>5.4305801522686021</v>
      </c>
      <c r="AM34" s="1">
        <f t="shared" si="5"/>
        <v>6.335676844313368</v>
      </c>
      <c r="AN34" s="1">
        <f t="shared" si="6"/>
        <v>6.7882251903357522</v>
      </c>
      <c r="AO34" s="1">
        <f t="shared" si="7"/>
        <v>8.1458702284029041</v>
      </c>
      <c r="AP34" s="1">
        <f t="shared" si="8"/>
        <v>9.050966920447669</v>
      </c>
    </row>
    <row r="35" spans="9:42" x14ac:dyDescent="0.25">
      <c r="I35" s="1">
        <f t="shared" si="14"/>
        <v>0.66000000000000025</v>
      </c>
      <c r="J35" s="1">
        <f t="shared" ref="J35:O50" si="29">J34</f>
        <v>10</v>
      </c>
      <c r="K35" s="1">
        <f t="shared" si="29"/>
        <v>15</v>
      </c>
      <c r="L35" s="1">
        <f t="shared" si="29"/>
        <v>30</v>
      </c>
      <c r="M35" s="1">
        <f t="shared" si="29"/>
        <v>45</v>
      </c>
      <c r="N35" s="1">
        <f t="shared" si="29"/>
        <v>60</v>
      </c>
      <c r="O35" s="1">
        <f t="shared" si="29"/>
        <v>70</v>
      </c>
      <c r="P35" s="1">
        <f>3.1415926/180*K35</f>
        <v>0.2617993833333333</v>
      </c>
      <c r="Q35" s="1">
        <f>3.1415926/180*L35</f>
        <v>0.5235987666666666</v>
      </c>
      <c r="R35" s="1">
        <f>3.1415926/180*M35</f>
        <v>0.78539815000000002</v>
      </c>
      <c r="S35" s="1">
        <f>3.1415926/180*N35</f>
        <v>1.0471975333333332</v>
      </c>
      <c r="T35" s="1">
        <f>3.1415926/180*O35</f>
        <v>1.2217304555555555</v>
      </c>
      <c r="U35" s="1">
        <f t="shared" si="15"/>
        <v>9.8000000000000007</v>
      </c>
      <c r="W35" s="1">
        <f>J35*SIN(Q35)*I35-(U35*I35^2)/2</f>
        <v>1.1655599489488644</v>
      </c>
      <c r="X35" s="1">
        <f>J35*SIN(R35)*I35-(U35*I35^2)/2</f>
        <v>2.5324646933065984</v>
      </c>
      <c r="Y35" s="1">
        <f>J35*SIN(S35)*I35-(U35*I35^2)/2</f>
        <v>3.5813276060285211</v>
      </c>
      <c r="Z35" s="1">
        <f>J35*SIN(T35)*I35-(U35*I35^2)/2</f>
        <v>4.0675312501431033</v>
      </c>
      <c r="AB35" s="1">
        <f t="shared" si="16"/>
        <v>0.66000000000000025</v>
      </c>
      <c r="AC35" s="1">
        <f t="shared" ref="AC35:AI50" si="30">AC34</f>
        <v>10</v>
      </c>
      <c r="AD35" s="1">
        <f t="shared" si="30"/>
        <v>12</v>
      </c>
      <c r="AE35" s="1">
        <f t="shared" si="30"/>
        <v>14</v>
      </c>
      <c r="AF35" s="1">
        <f t="shared" si="30"/>
        <v>15</v>
      </c>
      <c r="AG35" s="1">
        <f t="shared" si="30"/>
        <v>18</v>
      </c>
      <c r="AH35" s="1">
        <f t="shared" si="30"/>
        <v>20</v>
      </c>
      <c r="AI35" s="1">
        <f t="shared" si="30"/>
        <v>45</v>
      </c>
      <c r="AJ35" s="1">
        <f t="shared" si="17"/>
        <v>0.78539815000000002</v>
      </c>
      <c r="AK35" s="1">
        <f t="shared" si="3"/>
        <v>4.6669048183558299</v>
      </c>
      <c r="AL35" s="1">
        <f t="shared" si="4"/>
        <v>5.6002857820269956</v>
      </c>
      <c r="AM35" s="1">
        <f t="shared" si="5"/>
        <v>6.5336667456981612</v>
      </c>
      <c r="AN35" s="1">
        <f t="shared" si="6"/>
        <v>7.0003572275337449</v>
      </c>
      <c r="AO35" s="1">
        <f t="shared" si="7"/>
        <v>8.4004286730404942</v>
      </c>
      <c r="AP35" s="1">
        <f t="shared" si="8"/>
        <v>9.3338096367116599</v>
      </c>
    </row>
    <row r="36" spans="9:42" x14ac:dyDescent="0.25">
      <c r="I36" s="1">
        <f t="shared" si="14"/>
        <v>0.68000000000000027</v>
      </c>
      <c r="J36" s="1">
        <f t="shared" si="29"/>
        <v>10</v>
      </c>
      <c r="K36" s="1">
        <f t="shared" si="29"/>
        <v>15</v>
      </c>
      <c r="L36" s="1">
        <f t="shared" si="29"/>
        <v>30</v>
      </c>
      <c r="M36" s="1">
        <f t="shared" si="29"/>
        <v>45</v>
      </c>
      <c r="N36" s="1">
        <f t="shared" si="29"/>
        <v>60</v>
      </c>
      <c r="O36" s="1">
        <f t="shared" si="29"/>
        <v>70</v>
      </c>
      <c r="P36" s="1">
        <f>3.1415926/180*K36</f>
        <v>0.2617993833333333</v>
      </c>
      <c r="Q36" s="1">
        <f>3.1415926/180*L36</f>
        <v>0.5235987666666666</v>
      </c>
      <c r="R36" s="1">
        <f>3.1415926/180*M36</f>
        <v>0.78539815000000002</v>
      </c>
      <c r="S36" s="1">
        <f>3.1415926/180*N36</f>
        <v>1.0471975333333332</v>
      </c>
      <c r="T36" s="1">
        <f>3.1415926/180*O36</f>
        <v>1.2217304555555555</v>
      </c>
      <c r="U36" s="1">
        <f t="shared" si="15"/>
        <v>9.8000000000000007</v>
      </c>
      <c r="W36" s="1">
        <f>J36*SIN(Q36)*I36-(U36*I36^2)/2</f>
        <v>1.1342399474018605</v>
      </c>
      <c r="X36" s="1">
        <f>J36*SIN(R36)*I36-(U36*I36^2)/2</f>
        <v>2.5425660476492222</v>
      </c>
      <c r="Y36" s="1">
        <f>J36*SIN(S36)*I36-(U36*I36^2)/2</f>
        <v>3.6232126849990829</v>
      </c>
      <c r="Z36" s="1">
        <f>J36*SIN(T36)*I36-(U36*I36^2)/2</f>
        <v>4.1241497728747127</v>
      </c>
      <c r="AB36" s="1">
        <f t="shared" si="16"/>
        <v>0.68000000000000027</v>
      </c>
      <c r="AC36" s="1">
        <f t="shared" si="30"/>
        <v>10</v>
      </c>
      <c r="AD36" s="1">
        <f t="shared" si="30"/>
        <v>12</v>
      </c>
      <c r="AE36" s="1">
        <f t="shared" si="30"/>
        <v>14</v>
      </c>
      <c r="AF36" s="1">
        <f t="shared" si="30"/>
        <v>15</v>
      </c>
      <c r="AG36" s="1">
        <f t="shared" si="30"/>
        <v>18</v>
      </c>
      <c r="AH36" s="1">
        <f t="shared" si="30"/>
        <v>20</v>
      </c>
      <c r="AI36" s="1">
        <f t="shared" si="30"/>
        <v>45</v>
      </c>
      <c r="AJ36" s="1">
        <f t="shared" si="17"/>
        <v>0.78539815000000002</v>
      </c>
      <c r="AK36" s="1">
        <f t="shared" si="3"/>
        <v>4.8083261764878245</v>
      </c>
      <c r="AL36" s="1">
        <f t="shared" si="4"/>
        <v>5.7699914117853899</v>
      </c>
      <c r="AM36" s="1">
        <f t="shared" si="5"/>
        <v>6.7316566470829544</v>
      </c>
      <c r="AN36" s="1">
        <f t="shared" si="6"/>
        <v>7.2124892647317367</v>
      </c>
      <c r="AO36" s="1">
        <f t="shared" si="7"/>
        <v>8.6549871176780844</v>
      </c>
      <c r="AP36" s="1">
        <f t="shared" si="8"/>
        <v>9.6166523529756489</v>
      </c>
    </row>
    <row r="37" spans="9:42" x14ac:dyDescent="0.25">
      <c r="I37" s="1">
        <f t="shared" si="14"/>
        <v>0.70000000000000029</v>
      </c>
      <c r="J37" s="1">
        <f t="shared" si="29"/>
        <v>10</v>
      </c>
      <c r="K37" s="1">
        <f t="shared" si="29"/>
        <v>15</v>
      </c>
      <c r="L37" s="1">
        <f t="shared" si="29"/>
        <v>30</v>
      </c>
      <c r="M37" s="1">
        <f t="shared" si="29"/>
        <v>45</v>
      </c>
      <c r="N37" s="1">
        <f t="shared" si="29"/>
        <v>60</v>
      </c>
      <c r="O37" s="1">
        <f t="shared" si="29"/>
        <v>70</v>
      </c>
      <c r="P37" s="1">
        <f>3.1415926/180*K37</f>
        <v>0.2617993833333333</v>
      </c>
      <c r="Q37" s="1">
        <f>3.1415926/180*L37</f>
        <v>0.5235987666666666</v>
      </c>
      <c r="R37" s="1">
        <f>3.1415926/180*M37</f>
        <v>0.78539815000000002</v>
      </c>
      <c r="S37" s="1">
        <f>3.1415926/180*N37</f>
        <v>1.0471975333333332</v>
      </c>
      <c r="T37" s="1">
        <f>3.1415926/180*O37</f>
        <v>1.2217304555555555</v>
      </c>
      <c r="U37" s="1">
        <f t="shared" si="15"/>
        <v>9.8000000000000007</v>
      </c>
      <c r="W37" s="1">
        <f t="shared" ref="W37:W86" si="31">J37*SIN(Q37)*I37-(U37*I37^2)/2</f>
        <v>1.0989999458548563</v>
      </c>
      <c r="X37" s="1">
        <f t="shared" ref="X37:X86" si="32">J37*SIN(R37)*I37-(U37*I37^2)/2</f>
        <v>2.548747401991847</v>
      </c>
      <c r="Y37" s="1">
        <f t="shared" ref="Y37:Y86" si="33">J37*SIN(S37)*I37-(U37*I37^2)/2</f>
        <v>3.6611777639696439</v>
      </c>
      <c r="Z37" s="1">
        <f t="shared" ref="Z37:Z86" si="34">J37*SIN(T37)*I37-(U37*I37^2)/2</f>
        <v>4.1768482956063231</v>
      </c>
      <c r="AB37" s="1">
        <f t="shared" si="16"/>
        <v>0.70000000000000029</v>
      </c>
      <c r="AC37" s="1">
        <f t="shared" si="30"/>
        <v>10</v>
      </c>
      <c r="AD37" s="1">
        <f t="shared" si="30"/>
        <v>12</v>
      </c>
      <c r="AE37" s="1">
        <f t="shared" si="30"/>
        <v>14</v>
      </c>
      <c r="AF37" s="1">
        <f t="shared" si="30"/>
        <v>15</v>
      </c>
      <c r="AG37" s="1">
        <f t="shared" si="30"/>
        <v>18</v>
      </c>
      <c r="AH37" s="1">
        <f t="shared" si="30"/>
        <v>20</v>
      </c>
      <c r="AI37" s="1">
        <f t="shared" si="30"/>
        <v>45</v>
      </c>
      <c r="AJ37" s="1">
        <f t="shared" si="17"/>
        <v>0.78539815000000002</v>
      </c>
      <c r="AK37" s="1">
        <f t="shared" si="3"/>
        <v>4.9497475346198199</v>
      </c>
      <c r="AL37" s="1">
        <f t="shared" si="4"/>
        <v>5.9396970415437833</v>
      </c>
      <c r="AM37" s="1">
        <f t="shared" si="5"/>
        <v>6.9296465484677467</v>
      </c>
      <c r="AN37" s="1">
        <f t="shared" si="6"/>
        <v>7.4246213019297294</v>
      </c>
      <c r="AO37" s="1">
        <f t="shared" si="7"/>
        <v>8.9095455623156763</v>
      </c>
      <c r="AP37" s="1">
        <f t="shared" si="8"/>
        <v>9.8994950692396397</v>
      </c>
    </row>
    <row r="38" spans="9:42" x14ac:dyDescent="0.25">
      <c r="I38" s="1">
        <f t="shared" si="14"/>
        <v>0.72000000000000031</v>
      </c>
      <c r="J38" s="1">
        <f t="shared" si="29"/>
        <v>10</v>
      </c>
      <c r="K38" s="1">
        <f t="shared" si="29"/>
        <v>15</v>
      </c>
      <c r="L38" s="1">
        <f t="shared" si="29"/>
        <v>30</v>
      </c>
      <c r="M38" s="1">
        <f t="shared" si="29"/>
        <v>45</v>
      </c>
      <c r="N38" s="1">
        <f t="shared" si="29"/>
        <v>60</v>
      </c>
      <c r="O38" s="1">
        <f t="shared" si="29"/>
        <v>70</v>
      </c>
      <c r="P38" s="1">
        <f>3.1415926/180*K38</f>
        <v>0.2617993833333333</v>
      </c>
      <c r="Q38" s="1">
        <f>3.1415926/180*L38</f>
        <v>0.5235987666666666</v>
      </c>
      <c r="R38" s="1">
        <f>3.1415926/180*M38</f>
        <v>0.78539815000000002</v>
      </c>
      <c r="S38" s="1">
        <f>3.1415926/180*N38</f>
        <v>1.0471975333333332</v>
      </c>
      <c r="T38" s="1">
        <f>3.1415926/180*O38</f>
        <v>1.2217304555555555</v>
      </c>
      <c r="U38" s="1">
        <f t="shared" si="15"/>
        <v>9.8000000000000007</v>
      </c>
      <c r="W38" s="1">
        <f t="shared" si="31"/>
        <v>1.0598399443078521</v>
      </c>
      <c r="X38" s="1">
        <f t="shared" si="32"/>
        <v>2.5510087563344706</v>
      </c>
      <c r="Y38" s="1">
        <f t="shared" si="33"/>
        <v>3.6952228429402054</v>
      </c>
      <c r="Z38" s="1">
        <f t="shared" si="34"/>
        <v>4.2256268183379309</v>
      </c>
      <c r="AB38" s="1">
        <f t="shared" si="16"/>
        <v>0.72000000000000031</v>
      </c>
      <c r="AC38" s="1">
        <f t="shared" si="30"/>
        <v>10</v>
      </c>
      <c r="AD38" s="1">
        <f t="shared" si="30"/>
        <v>12</v>
      </c>
      <c r="AE38" s="1">
        <f t="shared" si="30"/>
        <v>14</v>
      </c>
      <c r="AF38" s="1">
        <f t="shared" si="30"/>
        <v>15</v>
      </c>
      <c r="AG38" s="1">
        <f t="shared" si="30"/>
        <v>18</v>
      </c>
      <c r="AH38" s="1">
        <f t="shared" si="30"/>
        <v>20</v>
      </c>
      <c r="AI38" s="1">
        <f t="shared" si="30"/>
        <v>45</v>
      </c>
      <c r="AJ38" s="1">
        <f t="shared" si="17"/>
        <v>0.78539815000000002</v>
      </c>
      <c r="AK38" s="1">
        <f t="shared" si="3"/>
        <v>5.0911688927518144</v>
      </c>
      <c r="AL38" s="1">
        <f t="shared" si="4"/>
        <v>6.1094026713021776</v>
      </c>
      <c r="AM38" s="1">
        <f t="shared" si="5"/>
        <v>7.12763644985254</v>
      </c>
      <c r="AN38" s="1">
        <f t="shared" si="6"/>
        <v>7.6367533391277211</v>
      </c>
      <c r="AO38" s="1">
        <f t="shared" si="7"/>
        <v>9.1641040069532664</v>
      </c>
      <c r="AP38" s="1">
        <f t="shared" si="8"/>
        <v>10.182337785503629</v>
      </c>
    </row>
    <row r="39" spans="9:42" x14ac:dyDescent="0.25">
      <c r="I39" s="1">
        <f t="shared" si="14"/>
        <v>0.74000000000000032</v>
      </c>
      <c r="J39" s="1">
        <f t="shared" si="29"/>
        <v>10</v>
      </c>
      <c r="K39" s="1">
        <f t="shared" si="29"/>
        <v>15</v>
      </c>
      <c r="L39" s="1">
        <f t="shared" si="29"/>
        <v>30</v>
      </c>
      <c r="M39" s="1">
        <f t="shared" si="29"/>
        <v>45</v>
      </c>
      <c r="N39" s="1">
        <f t="shared" si="29"/>
        <v>60</v>
      </c>
      <c r="O39" s="1">
        <f t="shared" si="29"/>
        <v>70</v>
      </c>
      <c r="P39" s="1">
        <f>3.1415926/180*K39</f>
        <v>0.2617993833333333</v>
      </c>
      <c r="Q39" s="1">
        <f>3.1415926/180*L39</f>
        <v>0.5235987666666666</v>
      </c>
      <c r="R39" s="1">
        <f>3.1415926/180*M39</f>
        <v>0.78539815000000002</v>
      </c>
      <c r="S39" s="1">
        <f>3.1415926/180*N39</f>
        <v>1.0471975333333332</v>
      </c>
      <c r="T39" s="1">
        <f>3.1415926/180*O39</f>
        <v>1.2217304555555555</v>
      </c>
      <c r="U39" s="1">
        <f t="shared" si="15"/>
        <v>9.8000000000000007</v>
      </c>
      <c r="W39" s="1">
        <f t="shared" si="31"/>
        <v>1.0167599427608476</v>
      </c>
      <c r="X39" s="1">
        <f t="shared" si="32"/>
        <v>2.549350110677095</v>
      </c>
      <c r="Y39" s="1">
        <f t="shared" si="33"/>
        <v>3.7253479219107661</v>
      </c>
      <c r="Z39" s="1">
        <f t="shared" si="34"/>
        <v>4.2704853410695396</v>
      </c>
      <c r="AB39" s="1">
        <f t="shared" si="16"/>
        <v>0.74000000000000032</v>
      </c>
      <c r="AC39" s="1">
        <f t="shared" si="30"/>
        <v>10</v>
      </c>
      <c r="AD39" s="1">
        <f t="shared" si="30"/>
        <v>12</v>
      </c>
      <c r="AE39" s="1">
        <f t="shared" si="30"/>
        <v>14</v>
      </c>
      <c r="AF39" s="1">
        <f t="shared" si="30"/>
        <v>15</v>
      </c>
      <c r="AG39" s="1">
        <f t="shared" si="30"/>
        <v>18</v>
      </c>
      <c r="AH39" s="1">
        <f t="shared" si="30"/>
        <v>20</v>
      </c>
      <c r="AI39" s="1">
        <f t="shared" si="30"/>
        <v>45</v>
      </c>
      <c r="AJ39" s="1">
        <f t="shared" si="17"/>
        <v>0.78539815000000002</v>
      </c>
      <c r="AK39" s="1">
        <f t="shared" si="3"/>
        <v>5.2325902508838098</v>
      </c>
      <c r="AL39" s="1">
        <f t="shared" si="4"/>
        <v>6.2791083010605711</v>
      </c>
      <c r="AM39" s="1">
        <f t="shared" si="5"/>
        <v>7.3256263512373323</v>
      </c>
      <c r="AN39" s="1">
        <f t="shared" si="6"/>
        <v>7.8488853763257138</v>
      </c>
      <c r="AO39" s="1">
        <f t="shared" si="7"/>
        <v>9.4186624515908584</v>
      </c>
      <c r="AP39" s="1">
        <f t="shared" si="8"/>
        <v>10.46518050176762</v>
      </c>
    </row>
    <row r="40" spans="9:42" x14ac:dyDescent="0.25">
      <c r="I40" s="1">
        <f t="shared" si="14"/>
        <v>0.76000000000000034</v>
      </c>
      <c r="J40" s="1">
        <f t="shared" si="29"/>
        <v>10</v>
      </c>
      <c r="K40" s="1">
        <f t="shared" si="29"/>
        <v>15</v>
      </c>
      <c r="L40" s="1">
        <f t="shared" si="29"/>
        <v>30</v>
      </c>
      <c r="M40" s="1">
        <f t="shared" si="29"/>
        <v>45</v>
      </c>
      <c r="N40" s="1">
        <f t="shared" si="29"/>
        <v>60</v>
      </c>
      <c r="O40" s="1">
        <f t="shared" si="29"/>
        <v>70</v>
      </c>
      <c r="P40" s="1">
        <f>3.1415926/180*K40</f>
        <v>0.2617993833333333</v>
      </c>
      <c r="Q40" s="1">
        <f>3.1415926/180*L40</f>
        <v>0.5235987666666666</v>
      </c>
      <c r="R40" s="1">
        <f>3.1415926/180*M40</f>
        <v>0.78539815000000002</v>
      </c>
      <c r="S40" s="1">
        <f>3.1415926/180*N40</f>
        <v>1.0471975333333332</v>
      </c>
      <c r="T40" s="1">
        <f>3.1415926/180*O40</f>
        <v>1.2217304555555555</v>
      </c>
      <c r="U40" s="1">
        <f t="shared" si="15"/>
        <v>9.8000000000000007</v>
      </c>
      <c r="W40" s="1">
        <f t="shared" si="31"/>
        <v>0.96975994121384312</v>
      </c>
      <c r="X40" s="1">
        <f t="shared" si="32"/>
        <v>2.5437714650197187</v>
      </c>
      <c r="Y40" s="1">
        <f t="shared" si="33"/>
        <v>3.7515530008813269</v>
      </c>
      <c r="Z40" s="1">
        <f t="shared" si="34"/>
        <v>4.3114238638011493</v>
      </c>
      <c r="AB40" s="1">
        <f t="shared" si="16"/>
        <v>0.76000000000000034</v>
      </c>
      <c r="AC40" s="1">
        <f t="shared" si="30"/>
        <v>10</v>
      </c>
      <c r="AD40" s="1">
        <f t="shared" si="30"/>
        <v>12</v>
      </c>
      <c r="AE40" s="1">
        <f t="shared" si="30"/>
        <v>14</v>
      </c>
      <c r="AF40" s="1">
        <f t="shared" si="30"/>
        <v>15</v>
      </c>
      <c r="AG40" s="1">
        <f t="shared" si="30"/>
        <v>18</v>
      </c>
      <c r="AH40" s="1">
        <f t="shared" si="30"/>
        <v>20</v>
      </c>
      <c r="AI40" s="1">
        <f t="shared" si="30"/>
        <v>45</v>
      </c>
      <c r="AJ40" s="1">
        <f t="shared" si="17"/>
        <v>0.78539815000000002</v>
      </c>
      <c r="AK40" s="1">
        <f t="shared" si="3"/>
        <v>5.3740116090158043</v>
      </c>
      <c r="AL40" s="1">
        <f t="shared" si="4"/>
        <v>6.4488139308189654</v>
      </c>
      <c r="AM40" s="1">
        <f t="shared" si="5"/>
        <v>7.5236162526221255</v>
      </c>
      <c r="AN40" s="1">
        <f t="shared" si="6"/>
        <v>8.0610174135237056</v>
      </c>
      <c r="AO40" s="1">
        <f t="shared" si="7"/>
        <v>9.6732208962284485</v>
      </c>
      <c r="AP40" s="1">
        <f t="shared" si="8"/>
        <v>10.748023218031609</v>
      </c>
    </row>
    <row r="41" spans="9:42" x14ac:dyDescent="0.25">
      <c r="I41" s="1">
        <f t="shared" si="14"/>
        <v>0.78000000000000036</v>
      </c>
      <c r="J41" s="1">
        <f t="shared" si="29"/>
        <v>10</v>
      </c>
      <c r="K41" s="1">
        <f t="shared" si="29"/>
        <v>15</v>
      </c>
      <c r="L41" s="1">
        <f t="shared" si="29"/>
        <v>30</v>
      </c>
      <c r="M41" s="1">
        <f t="shared" si="29"/>
        <v>45</v>
      </c>
      <c r="N41" s="1">
        <f t="shared" si="29"/>
        <v>60</v>
      </c>
      <c r="O41" s="1">
        <f t="shared" si="29"/>
        <v>70</v>
      </c>
      <c r="P41" s="1">
        <f>3.1415926/180*K41</f>
        <v>0.2617993833333333</v>
      </c>
      <c r="Q41" s="1">
        <f>3.1415926/180*L41</f>
        <v>0.5235987666666666</v>
      </c>
      <c r="R41" s="1">
        <f>3.1415926/180*M41</f>
        <v>0.78539815000000002</v>
      </c>
      <c r="S41" s="1">
        <f>3.1415926/180*N41</f>
        <v>1.0471975333333332</v>
      </c>
      <c r="T41" s="1">
        <f>3.1415926/180*O41</f>
        <v>1.2217304555555555</v>
      </c>
      <c r="U41" s="1">
        <f t="shared" si="15"/>
        <v>9.8000000000000007</v>
      </c>
      <c r="W41" s="1">
        <f t="shared" si="31"/>
        <v>0.91883993966683919</v>
      </c>
      <c r="X41" s="1">
        <f t="shared" si="32"/>
        <v>2.5342728193623434</v>
      </c>
      <c r="Y41" s="1">
        <f t="shared" si="33"/>
        <v>3.7738380798518887</v>
      </c>
      <c r="Z41" s="1">
        <f t="shared" si="34"/>
        <v>4.3484423865327582</v>
      </c>
      <c r="AB41" s="1">
        <f t="shared" si="16"/>
        <v>0.78000000000000036</v>
      </c>
      <c r="AC41" s="1">
        <f t="shared" si="30"/>
        <v>10</v>
      </c>
      <c r="AD41" s="1">
        <f t="shared" si="30"/>
        <v>12</v>
      </c>
      <c r="AE41" s="1">
        <f t="shared" si="30"/>
        <v>14</v>
      </c>
      <c r="AF41" s="1">
        <f t="shared" si="30"/>
        <v>15</v>
      </c>
      <c r="AG41" s="1">
        <f t="shared" si="30"/>
        <v>18</v>
      </c>
      <c r="AH41" s="1">
        <f t="shared" si="30"/>
        <v>20</v>
      </c>
      <c r="AI41" s="1">
        <f t="shared" si="30"/>
        <v>45</v>
      </c>
      <c r="AJ41" s="1">
        <f t="shared" si="17"/>
        <v>0.78539815000000002</v>
      </c>
      <c r="AK41" s="1">
        <f t="shared" si="3"/>
        <v>5.5154329671477997</v>
      </c>
      <c r="AL41" s="1">
        <f t="shared" si="4"/>
        <v>6.6185195605773588</v>
      </c>
      <c r="AM41" s="1">
        <f t="shared" si="5"/>
        <v>7.7216061540069187</v>
      </c>
      <c r="AN41" s="1">
        <f t="shared" si="6"/>
        <v>8.2731494507216983</v>
      </c>
      <c r="AO41" s="1">
        <f t="shared" si="7"/>
        <v>9.9277793408660386</v>
      </c>
      <c r="AP41" s="1">
        <f t="shared" si="8"/>
        <v>11.030865934295599</v>
      </c>
    </row>
    <row r="42" spans="9:42" x14ac:dyDescent="0.25">
      <c r="I42" s="1">
        <f t="shared" si="14"/>
        <v>0.80000000000000038</v>
      </c>
      <c r="J42" s="1">
        <f t="shared" si="29"/>
        <v>10</v>
      </c>
      <c r="K42" s="1">
        <f t="shared" si="29"/>
        <v>15</v>
      </c>
      <c r="L42" s="1">
        <f t="shared" si="29"/>
        <v>30</v>
      </c>
      <c r="M42" s="1">
        <f t="shared" si="29"/>
        <v>45</v>
      </c>
      <c r="N42" s="1">
        <f t="shared" si="29"/>
        <v>60</v>
      </c>
      <c r="O42" s="1">
        <f t="shared" si="29"/>
        <v>70</v>
      </c>
      <c r="P42" s="1">
        <f>3.1415926/180*K42</f>
        <v>0.2617993833333333</v>
      </c>
      <c r="Q42" s="1">
        <f>3.1415926/180*L42</f>
        <v>0.5235987666666666</v>
      </c>
      <c r="R42" s="1">
        <f>3.1415926/180*M42</f>
        <v>0.78539815000000002</v>
      </c>
      <c r="S42" s="1">
        <f>3.1415926/180*N42</f>
        <v>1.0471975333333332</v>
      </c>
      <c r="T42" s="1">
        <f>3.1415926/180*O42</f>
        <v>1.2217304555555555</v>
      </c>
      <c r="U42" s="1">
        <f t="shared" si="15"/>
        <v>9.8000000000000007</v>
      </c>
      <c r="W42" s="1">
        <f t="shared" si="31"/>
        <v>0.86399993811983489</v>
      </c>
      <c r="X42" s="1">
        <f t="shared" si="32"/>
        <v>2.5208541737049672</v>
      </c>
      <c r="Y42" s="1">
        <f t="shared" si="33"/>
        <v>3.7922031588224496</v>
      </c>
      <c r="Z42" s="1">
        <f t="shared" si="34"/>
        <v>4.381540909264368</v>
      </c>
      <c r="AB42" s="1">
        <f t="shared" si="16"/>
        <v>0.80000000000000038</v>
      </c>
      <c r="AC42" s="1">
        <f t="shared" si="30"/>
        <v>10</v>
      </c>
      <c r="AD42" s="1">
        <f t="shared" si="30"/>
        <v>12</v>
      </c>
      <c r="AE42" s="1">
        <f t="shared" si="30"/>
        <v>14</v>
      </c>
      <c r="AF42" s="1">
        <f t="shared" si="30"/>
        <v>15</v>
      </c>
      <c r="AG42" s="1">
        <f t="shared" si="30"/>
        <v>18</v>
      </c>
      <c r="AH42" s="1">
        <f t="shared" si="30"/>
        <v>20</v>
      </c>
      <c r="AI42" s="1">
        <f t="shared" si="30"/>
        <v>45</v>
      </c>
      <c r="AJ42" s="1">
        <f t="shared" si="17"/>
        <v>0.78539815000000002</v>
      </c>
      <c r="AK42" s="1">
        <f t="shared" si="3"/>
        <v>5.6568543252797943</v>
      </c>
      <c r="AL42" s="1">
        <f t="shared" si="4"/>
        <v>6.7882251903357531</v>
      </c>
      <c r="AM42" s="1">
        <f t="shared" si="5"/>
        <v>7.9195960553917111</v>
      </c>
      <c r="AN42" s="1">
        <f t="shared" si="6"/>
        <v>8.4852814879196909</v>
      </c>
      <c r="AO42" s="1">
        <f t="shared" si="7"/>
        <v>10.182337785503631</v>
      </c>
      <c r="AP42" s="1">
        <f t="shared" si="8"/>
        <v>11.313708650559589</v>
      </c>
    </row>
    <row r="43" spans="9:42" x14ac:dyDescent="0.25">
      <c r="I43" s="1">
        <f t="shared" si="14"/>
        <v>0.8200000000000004</v>
      </c>
      <c r="J43" s="1">
        <f t="shared" si="29"/>
        <v>10</v>
      </c>
      <c r="K43" s="1">
        <f t="shared" si="29"/>
        <v>15</v>
      </c>
      <c r="L43" s="1">
        <f t="shared" si="29"/>
        <v>30</v>
      </c>
      <c r="M43" s="1">
        <f t="shared" si="29"/>
        <v>45</v>
      </c>
      <c r="N43" s="1">
        <f t="shared" si="29"/>
        <v>60</v>
      </c>
      <c r="O43" s="1">
        <f t="shared" si="29"/>
        <v>70</v>
      </c>
      <c r="P43" s="1">
        <f>3.1415926/180*K43</f>
        <v>0.2617993833333333</v>
      </c>
      <c r="Q43" s="1">
        <f>3.1415926/180*L43</f>
        <v>0.5235987666666666</v>
      </c>
      <c r="R43" s="1">
        <f>3.1415926/180*M43</f>
        <v>0.78539815000000002</v>
      </c>
      <c r="S43" s="1">
        <f>3.1415926/180*N43</f>
        <v>1.0471975333333332</v>
      </c>
      <c r="T43" s="1">
        <f>3.1415926/180*O43</f>
        <v>1.2217304555555555</v>
      </c>
      <c r="U43" s="1">
        <f t="shared" si="15"/>
        <v>9.8000000000000007</v>
      </c>
      <c r="W43" s="1">
        <f t="shared" si="31"/>
        <v>0.80523993657283022</v>
      </c>
      <c r="X43" s="1">
        <f t="shared" si="32"/>
        <v>2.5035155280475907</v>
      </c>
      <c r="Y43" s="1">
        <f t="shared" si="33"/>
        <v>3.8066482377930111</v>
      </c>
      <c r="Z43" s="1">
        <f t="shared" si="34"/>
        <v>4.410719431995977</v>
      </c>
      <c r="AB43" s="1">
        <f t="shared" si="16"/>
        <v>0.8200000000000004</v>
      </c>
      <c r="AC43" s="1">
        <f t="shared" si="30"/>
        <v>10</v>
      </c>
      <c r="AD43" s="1">
        <f t="shared" si="30"/>
        <v>12</v>
      </c>
      <c r="AE43" s="1">
        <f t="shared" si="30"/>
        <v>14</v>
      </c>
      <c r="AF43" s="1">
        <f t="shared" si="30"/>
        <v>15</v>
      </c>
      <c r="AG43" s="1">
        <f t="shared" si="30"/>
        <v>18</v>
      </c>
      <c r="AH43" s="1">
        <f t="shared" si="30"/>
        <v>20</v>
      </c>
      <c r="AI43" s="1">
        <f t="shared" si="30"/>
        <v>45</v>
      </c>
      <c r="AJ43" s="1">
        <f t="shared" si="17"/>
        <v>0.78539815000000002</v>
      </c>
      <c r="AK43" s="1">
        <f t="shared" si="3"/>
        <v>5.7982756834117888</v>
      </c>
      <c r="AL43" s="1">
        <f t="shared" si="4"/>
        <v>6.9579308200941474</v>
      </c>
      <c r="AM43" s="1">
        <f t="shared" si="5"/>
        <v>8.1175859567765034</v>
      </c>
      <c r="AN43" s="1">
        <f t="shared" si="6"/>
        <v>8.6974135251176836</v>
      </c>
      <c r="AO43" s="1">
        <f t="shared" si="7"/>
        <v>10.436896230141221</v>
      </c>
      <c r="AP43" s="1">
        <f t="shared" si="8"/>
        <v>11.596551366823578</v>
      </c>
    </row>
    <row r="44" spans="9:42" x14ac:dyDescent="0.25">
      <c r="I44" s="1">
        <f t="shared" si="14"/>
        <v>0.84000000000000041</v>
      </c>
      <c r="J44" s="1">
        <f t="shared" si="29"/>
        <v>10</v>
      </c>
      <c r="K44" s="1">
        <f t="shared" si="29"/>
        <v>15</v>
      </c>
      <c r="L44" s="1">
        <f t="shared" si="29"/>
        <v>30</v>
      </c>
      <c r="M44" s="1">
        <f t="shared" si="29"/>
        <v>45</v>
      </c>
      <c r="N44" s="1">
        <f t="shared" si="29"/>
        <v>60</v>
      </c>
      <c r="O44" s="1">
        <f t="shared" si="29"/>
        <v>70</v>
      </c>
      <c r="P44" s="1">
        <f>3.1415926/180*K44</f>
        <v>0.2617993833333333</v>
      </c>
      <c r="Q44" s="1">
        <f>3.1415926/180*L44</f>
        <v>0.5235987666666666</v>
      </c>
      <c r="R44" s="1">
        <f>3.1415926/180*M44</f>
        <v>0.78539815000000002</v>
      </c>
      <c r="S44" s="1">
        <f>3.1415926/180*N44</f>
        <v>1.0471975333333332</v>
      </c>
      <c r="T44" s="1">
        <f>3.1415926/180*O44</f>
        <v>1.2217304555555555</v>
      </c>
      <c r="U44" s="1">
        <f t="shared" si="15"/>
        <v>9.8000000000000007</v>
      </c>
      <c r="W44" s="1">
        <f t="shared" si="31"/>
        <v>0.74255993502582651</v>
      </c>
      <c r="X44" s="1">
        <f t="shared" si="32"/>
        <v>2.4822568823902156</v>
      </c>
      <c r="Y44" s="1">
        <f t="shared" si="33"/>
        <v>3.8171733167635722</v>
      </c>
      <c r="Z44" s="1">
        <f t="shared" si="34"/>
        <v>4.4359779547275862</v>
      </c>
      <c r="AB44" s="1">
        <f t="shared" si="16"/>
        <v>0.84000000000000041</v>
      </c>
      <c r="AC44" s="1">
        <f t="shared" si="30"/>
        <v>10</v>
      </c>
      <c r="AD44" s="1">
        <f t="shared" si="30"/>
        <v>12</v>
      </c>
      <c r="AE44" s="1">
        <f t="shared" si="30"/>
        <v>14</v>
      </c>
      <c r="AF44" s="1">
        <f t="shared" si="30"/>
        <v>15</v>
      </c>
      <c r="AG44" s="1">
        <f t="shared" si="30"/>
        <v>18</v>
      </c>
      <c r="AH44" s="1">
        <f t="shared" si="30"/>
        <v>20</v>
      </c>
      <c r="AI44" s="1">
        <f t="shared" si="30"/>
        <v>45</v>
      </c>
      <c r="AJ44" s="1">
        <f t="shared" si="17"/>
        <v>0.78539815000000002</v>
      </c>
      <c r="AK44" s="1">
        <f t="shared" si="3"/>
        <v>5.9396970415437842</v>
      </c>
      <c r="AL44" s="1">
        <f t="shared" si="4"/>
        <v>7.1276364498525409</v>
      </c>
      <c r="AM44" s="1">
        <f t="shared" si="5"/>
        <v>8.3155758581612975</v>
      </c>
      <c r="AN44" s="1">
        <f t="shared" si="6"/>
        <v>8.9095455623156763</v>
      </c>
      <c r="AO44" s="1">
        <f t="shared" si="7"/>
        <v>10.691454674778813</v>
      </c>
      <c r="AP44" s="1">
        <f t="shared" si="8"/>
        <v>11.879394083087568</v>
      </c>
    </row>
    <row r="45" spans="9:42" x14ac:dyDescent="0.25">
      <c r="I45" s="1">
        <f t="shared" si="14"/>
        <v>0.86000000000000043</v>
      </c>
      <c r="J45" s="1">
        <f t="shared" si="29"/>
        <v>10</v>
      </c>
      <c r="K45" s="1">
        <f t="shared" si="29"/>
        <v>15</v>
      </c>
      <c r="L45" s="1">
        <f t="shared" si="29"/>
        <v>30</v>
      </c>
      <c r="M45" s="1">
        <f t="shared" si="29"/>
        <v>45</v>
      </c>
      <c r="N45" s="1">
        <f t="shared" si="29"/>
        <v>60</v>
      </c>
      <c r="O45" s="1">
        <f t="shared" si="29"/>
        <v>70</v>
      </c>
      <c r="P45" s="1">
        <f>3.1415926/180*K45</f>
        <v>0.2617993833333333</v>
      </c>
      <c r="Q45" s="1">
        <f>3.1415926/180*L45</f>
        <v>0.5235987666666666</v>
      </c>
      <c r="R45" s="1">
        <f>3.1415926/180*M45</f>
        <v>0.78539815000000002</v>
      </c>
      <c r="S45" s="1">
        <f>3.1415926/180*N45</f>
        <v>1.0471975333333332</v>
      </c>
      <c r="T45" s="1">
        <f>3.1415926/180*O45</f>
        <v>1.2217304555555555</v>
      </c>
      <c r="U45" s="1">
        <f t="shared" si="15"/>
        <v>9.8000000000000007</v>
      </c>
      <c r="W45" s="1">
        <f t="shared" si="31"/>
        <v>0.67595993347882288</v>
      </c>
      <c r="X45" s="1">
        <f t="shared" si="32"/>
        <v>2.4570782367328396</v>
      </c>
      <c r="Y45" s="1">
        <f t="shared" si="33"/>
        <v>3.8237783957341343</v>
      </c>
      <c r="Z45" s="1">
        <f t="shared" si="34"/>
        <v>4.4573164774591953</v>
      </c>
      <c r="AB45" s="1">
        <f t="shared" si="16"/>
        <v>0.86000000000000043</v>
      </c>
      <c r="AC45" s="1">
        <f t="shared" si="30"/>
        <v>10</v>
      </c>
      <c r="AD45" s="1">
        <f t="shared" si="30"/>
        <v>12</v>
      </c>
      <c r="AE45" s="1">
        <f t="shared" si="30"/>
        <v>14</v>
      </c>
      <c r="AF45" s="1">
        <f t="shared" si="30"/>
        <v>15</v>
      </c>
      <c r="AG45" s="1">
        <f t="shared" si="30"/>
        <v>18</v>
      </c>
      <c r="AH45" s="1">
        <f t="shared" si="30"/>
        <v>20</v>
      </c>
      <c r="AI45" s="1">
        <f t="shared" si="30"/>
        <v>45</v>
      </c>
      <c r="AJ45" s="1">
        <f t="shared" si="17"/>
        <v>0.78539815000000002</v>
      </c>
      <c r="AK45" s="1">
        <f t="shared" si="3"/>
        <v>6.0811183996757787</v>
      </c>
      <c r="AL45" s="1">
        <f t="shared" si="4"/>
        <v>7.2973420796109352</v>
      </c>
      <c r="AM45" s="1">
        <f t="shared" si="5"/>
        <v>8.5135657595460899</v>
      </c>
      <c r="AN45" s="1">
        <f t="shared" si="6"/>
        <v>9.121677599513669</v>
      </c>
      <c r="AO45" s="1">
        <f t="shared" si="7"/>
        <v>10.946013119416403</v>
      </c>
      <c r="AP45" s="1">
        <f t="shared" si="8"/>
        <v>12.162236799351557</v>
      </c>
    </row>
    <row r="46" spans="9:42" x14ac:dyDescent="0.25">
      <c r="I46" s="1">
        <f t="shared" si="14"/>
        <v>0.88000000000000045</v>
      </c>
      <c r="J46" s="1">
        <f t="shared" si="29"/>
        <v>10</v>
      </c>
      <c r="K46" s="1">
        <f t="shared" si="29"/>
        <v>15</v>
      </c>
      <c r="L46" s="1">
        <f t="shared" si="29"/>
        <v>30</v>
      </c>
      <c r="M46" s="1">
        <f t="shared" si="29"/>
        <v>45</v>
      </c>
      <c r="N46" s="1">
        <f t="shared" si="29"/>
        <v>60</v>
      </c>
      <c r="O46" s="1">
        <f t="shared" si="29"/>
        <v>70</v>
      </c>
      <c r="P46" s="1">
        <f>3.1415926/180*K46</f>
        <v>0.2617993833333333</v>
      </c>
      <c r="Q46" s="1">
        <f>3.1415926/180*L46</f>
        <v>0.5235987666666666</v>
      </c>
      <c r="R46" s="1">
        <f>3.1415926/180*M46</f>
        <v>0.78539815000000002</v>
      </c>
      <c r="S46" s="1">
        <f>3.1415926/180*N46</f>
        <v>1.0471975333333332</v>
      </c>
      <c r="T46" s="1">
        <f>3.1415926/180*O46</f>
        <v>1.2217304555555555</v>
      </c>
      <c r="U46" s="1">
        <f t="shared" si="15"/>
        <v>9.8000000000000007</v>
      </c>
      <c r="W46" s="1">
        <f t="shared" si="31"/>
        <v>0.60543993193181844</v>
      </c>
      <c r="X46" s="1">
        <f t="shared" si="32"/>
        <v>2.4279795910754638</v>
      </c>
      <c r="Y46" s="1">
        <f t="shared" si="33"/>
        <v>3.8264634747046946</v>
      </c>
      <c r="Z46" s="1">
        <f t="shared" si="34"/>
        <v>4.4747350001908046</v>
      </c>
      <c r="AB46" s="1">
        <f t="shared" si="16"/>
        <v>0.88000000000000045</v>
      </c>
      <c r="AC46" s="1">
        <f t="shared" si="30"/>
        <v>10</v>
      </c>
      <c r="AD46" s="1">
        <f t="shared" si="30"/>
        <v>12</v>
      </c>
      <c r="AE46" s="1">
        <f t="shared" si="30"/>
        <v>14</v>
      </c>
      <c r="AF46" s="1">
        <f t="shared" si="30"/>
        <v>15</v>
      </c>
      <c r="AG46" s="1">
        <f t="shared" si="30"/>
        <v>18</v>
      </c>
      <c r="AH46" s="1">
        <f t="shared" si="30"/>
        <v>20</v>
      </c>
      <c r="AI46" s="1">
        <f t="shared" si="30"/>
        <v>45</v>
      </c>
      <c r="AJ46" s="1">
        <f t="shared" si="17"/>
        <v>0.78539815000000002</v>
      </c>
      <c r="AK46" s="1">
        <f t="shared" si="3"/>
        <v>6.2225397578077741</v>
      </c>
      <c r="AL46" s="1">
        <f t="shared" si="4"/>
        <v>7.4670477093693286</v>
      </c>
      <c r="AM46" s="1">
        <f t="shared" si="5"/>
        <v>8.7115556609308822</v>
      </c>
      <c r="AN46" s="1">
        <f t="shared" si="6"/>
        <v>9.3338096367116599</v>
      </c>
      <c r="AO46" s="1">
        <f t="shared" si="7"/>
        <v>11.200571564053995</v>
      </c>
      <c r="AP46" s="1">
        <f t="shared" si="8"/>
        <v>12.445079515615548</v>
      </c>
    </row>
    <row r="47" spans="9:42" x14ac:dyDescent="0.25">
      <c r="I47" s="1">
        <f t="shared" si="14"/>
        <v>0.90000000000000047</v>
      </c>
      <c r="J47" s="1">
        <f t="shared" si="29"/>
        <v>10</v>
      </c>
      <c r="K47" s="1">
        <f t="shared" si="29"/>
        <v>15</v>
      </c>
      <c r="L47" s="1">
        <f t="shared" si="29"/>
        <v>30</v>
      </c>
      <c r="M47" s="1">
        <f t="shared" si="29"/>
        <v>45</v>
      </c>
      <c r="N47" s="1">
        <f t="shared" si="29"/>
        <v>60</v>
      </c>
      <c r="O47" s="1">
        <f t="shared" si="29"/>
        <v>70</v>
      </c>
      <c r="P47" s="1">
        <f>3.1415926/180*K47</f>
        <v>0.2617993833333333</v>
      </c>
      <c r="Q47" s="1">
        <f>3.1415926/180*L47</f>
        <v>0.5235987666666666</v>
      </c>
      <c r="R47" s="1">
        <f>3.1415926/180*M47</f>
        <v>0.78539815000000002</v>
      </c>
      <c r="S47" s="1">
        <f>3.1415926/180*N47</f>
        <v>1.0471975333333332</v>
      </c>
      <c r="T47" s="1">
        <f>3.1415926/180*O47</f>
        <v>1.2217304555555555</v>
      </c>
      <c r="U47" s="1">
        <f t="shared" si="15"/>
        <v>9.8000000000000007</v>
      </c>
      <c r="W47" s="1">
        <f t="shared" si="31"/>
        <v>0.53099993038481363</v>
      </c>
      <c r="X47" s="1">
        <f t="shared" si="32"/>
        <v>2.3949609454180876</v>
      </c>
      <c r="Y47" s="1">
        <f t="shared" si="33"/>
        <v>3.8252285536752555</v>
      </c>
      <c r="Z47" s="1">
        <f t="shared" si="34"/>
        <v>4.488233522922414</v>
      </c>
      <c r="AB47" s="1">
        <f t="shared" si="16"/>
        <v>0.90000000000000047</v>
      </c>
      <c r="AC47" s="1">
        <f t="shared" si="30"/>
        <v>10</v>
      </c>
      <c r="AD47" s="1">
        <f t="shared" si="30"/>
        <v>12</v>
      </c>
      <c r="AE47" s="1">
        <f t="shared" si="30"/>
        <v>14</v>
      </c>
      <c r="AF47" s="1">
        <f t="shared" si="30"/>
        <v>15</v>
      </c>
      <c r="AG47" s="1">
        <f t="shared" si="30"/>
        <v>18</v>
      </c>
      <c r="AH47" s="1">
        <f t="shared" si="30"/>
        <v>20</v>
      </c>
      <c r="AI47" s="1">
        <f t="shared" si="30"/>
        <v>45</v>
      </c>
      <c r="AJ47" s="1">
        <f t="shared" si="17"/>
        <v>0.78539815000000002</v>
      </c>
      <c r="AK47" s="1">
        <f t="shared" si="3"/>
        <v>6.3639611159397687</v>
      </c>
      <c r="AL47" s="1">
        <f t="shared" si="4"/>
        <v>7.6367533391277229</v>
      </c>
      <c r="AM47" s="1">
        <f t="shared" si="5"/>
        <v>8.9095455623156763</v>
      </c>
      <c r="AN47" s="1">
        <f t="shared" si="6"/>
        <v>9.5459416739096525</v>
      </c>
      <c r="AO47" s="1">
        <f t="shared" si="7"/>
        <v>11.455130008691585</v>
      </c>
      <c r="AP47" s="1">
        <f t="shared" si="8"/>
        <v>12.727922231879537</v>
      </c>
    </row>
    <row r="48" spans="9:42" x14ac:dyDescent="0.25">
      <c r="I48" s="1">
        <f t="shared" si="14"/>
        <v>0.92000000000000048</v>
      </c>
      <c r="J48" s="1">
        <f t="shared" si="29"/>
        <v>10</v>
      </c>
      <c r="K48" s="1">
        <f t="shared" si="29"/>
        <v>15</v>
      </c>
      <c r="L48" s="1">
        <f t="shared" si="29"/>
        <v>30</v>
      </c>
      <c r="M48" s="1">
        <f t="shared" si="29"/>
        <v>45</v>
      </c>
      <c r="N48" s="1">
        <f t="shared" si="29"/>
        <v>60</v>
      </c>
      <c r="O48" s="1">
        <f t="shared" si="29"/>
        <v>70</v>
      </c>
      <c r="P48" s="1">
        <f>3.1415926/180*K48</f>
        <v>0.2617993833333333</v>
      </c>
      <c r="Q48" s="1">
        <f>3.1415926/180*L48</f>
        <v>0.5235987666666666</v>
      </c>
      <c r="R48" s="1">
        <f>3.1415926/180*M48</f>
        <v>0.78539815000000002</v>
      </c>
      <c r="S48" s="1">
        <f>3.1415926/180*N48</f>
        <v>1.0471975333333332</v>
      </c>
      <c r="T48" s="1">
        <f>3.1415926/180*O48</f>
        <v>1.2217304555555555</v>
      </c>
      <c r="U48" s="1">
        <f t="shared" si="15"/>
        <v>9.8000000000000007</v>
      </c>
      <c r="W48" s="1">
        <f t="shared" si="31"/>
        <v>0.4526399288378089</v>
      </c>
      <c r="X48" s="1">
        <f t="shared" si="32"/>
        <v>2.3580222997607114</v>
      </c>
      <c r="Y48" s="1">
        <f t="shared" si="33"/>
        <v>3.8200736326458165</v>
      </c>
      <c r="Z48" s="1">
        <f t="shared" si="34"/>
        <v>4.4978120456540216</v>
      </c>
      <c r="AB48" s="1">
        <f t="shared" si="16"/>
        <v>0.92000000000000048</v>
      </c>
      <c r="AC48" s="1">
        <f t="shared" si="30"/>
        <v>10</v>
      </c>
      <c r="AD48" s="1">
        <f t="shared" si="30"/>
        <v>12</v>
      </c>
      <c r="AE48" s="1">
        <f t="shared" si="30"/>
        <v>14</v>
      </c>
      <c r="AF48" s="1">
        <f t="shared" si="30"/>
        <v>15</v>
      </c>
      <c r="AG48" s="1">
        <f t="shared" si="30"/>
        <v>18</v>
      </c>
      <c r="AH48" s="1">
        <f t="shared" si="30"/>
        <v>20</v>
      </c>
      <c r="AI48" s="1">
        <f t="shared" si="30"/>
        <v>45</v>
      </c>
      <c r="AJ48" s="1">
        <f t="shared" si="17"/>
        <v>0.78539815000000002</v>
      </c>
      <c r="AK48" s="1">
        <f t="shared" si="3"/>
        <v>6.5053824740717641</v>
      </c>
      <c r="AL48" s="1">
        <f t="shared" si="4"/>
        <v>7.8064589688861163</v>
      </c>
      <c r="AM48" s="1">
        <f t="shared" si="5"/>
        <v>9.1075354637004686</v>
      </c>
      <c r="AN48" s="1">
        <f t="shared" si="6"/>
        <v>9.7580737111076452</v>
      </c>
      <c r="AO48" s="1">
        <f t="shared" si="7"/>
        <v>11.709688453329175</v>
      </c>
      <c r="AP48" s="1">
        <f t="shared" si="8"/>
        <v>13.010764948143528</v>
      </c>
    </row>
    <row r="49" spans="9:42" x14ac:dyDescent="0.25">
      <c r="I49" s="1">
        <f t="shared" si="14"/>
        <v>0.9400000000000005</v>
      </c>
      <c r="J49" s="1">
        <f t="shared" si="29"/>
        <v>10</v>
      </c>
      <c r="K49" s="1">
        <f t="shared" si="29"/>
        <v>15</v>
      </c>
      <c r="L49" s="1">
        <f t="shared" si="29"/>
        <v>30</v>
      </c>
      <c r="M49" s="1">
        <f t="shared" si="29"/>
        <v>45</v>
      </c>
      <c r="N49" s="1">
        <f t="shared" si="29"/>
        <v>60</v>
      </c>
      <c r="O49" s="1">
        <f t="shared" si="29"/>
        <v>70</v>
      </c>
      <c r="P49" s="1">
        <f>3.1415926/180*K49</f>
        <v>0.2617993833333333</v>
      </c>
      <c r="Q49" s="1">
        <f>3.1415926/180*L49</f>
        <v>0.5235987666666666</v>
      </c>
      <c r="R49" s="1">
        <f>3.1415926/180*M49</f>
        <v>0.78539815000000002</v>
      </c>
      <c r="S49" s="1">
        <f>3.1415926/180*N49</f>
        <v>1.0471975333333332</v>
      </c>
      <c r="T49" s="1">
        <f>3.1415926/180*O49</f>
        <v>1.2217304555555555</v>
      </c>
      <c r="U49" s="1">
        <f t="shared" si="15"/>
        <v>9.8000000000000007</v>
      </c>
      <c r="W49" s="1">
        <f t="shared" si="31"/>
        <v>0.37035992729080558</v>
      </c>
      <c r="X49" s="1">
        <f t="shared" si="32"/>
        <v>2.3171636541033358</v>
      </c>
      <c r="Y49" s="1">
        <f t="shared" si="33"/>
        <v>3.8109987116163779</v>
      </c>
      <c r="Z49" s="1">
        <f t="shared" si="34"/>
        <v>4.503470568385632</v>
      </c>
      <c r="AB49" s="1">
        <f t="shared" si="16"/>
        <v>0.9400000000000005</v>
      </c>
      <c r="AC49" s="1">
        <f t="shared" si="30"/>
        <v>10</v>
      </c>
      <c r="AD49" s="1">
        <f t="shared" si="30"/>
        <v>12</v>
      </c>
      <c r="AE49" s="1">
        <f t="shared" si="30"/>
        <v>14</v>
      </c>
      <c r="AF49" s="1">
        <f t="shared" si="30"/>
        <v>15</v>
      </c>
      <c r="AG49" s="1">
        <f t="shared" si="30"/>
        <v>18</v>
      </c>
      <c r="AH49" s="1">
        <f t="shared" si="30"/>
        <v>20</v>
      </c>
      <c r="AI49" s="1">
        <f t="shared" si="30"/>
        <v>45</v>
      </c>
      <c r="AJ49" s="1">
        <f t="shared" si="17"/>
        <v>0.78539815000000002</v>
      </c>
      <c r="AK49" s="1">
        <f t="shared" si="3"/>
        <v>6.6468038322037586</v>
      </c>
      <c r="AL49" s="1">
        <f t="shared" si="4"/>
        <v>7.9761645986445107</v>
      </c>
      <c r="AM49" s="1">
        <f t="shared" si="5"/>
        <v>9.305525365085261</v>
      </c>
      <c r="AN49" s="1">
        <f t="shared" si="6"/>
        <v>9.9702057483056379</v>
      </c>
      <c r="AO49" s="1">
        <f t="shared" si="7"/>
        <v>11.964246897966767</v>
      </c>
      <c r="AP49" s="1">
        <f t="shared" si="8"/>
        <v>13.293607664407517</v>
      </c>
    </row>
    <row r="50" spans="9:42" x14ac:dyDescent="0.25">
      <c r="I50" s="1">
        <f t="shared" si="14"/>
        <v>0.96000000000000052</v>
      </c>
      <c r="J50" s="1">
        <f t="shared" si="29"/>
        <v>10</v>
      </c>
      <c r="K50" s="1">
        <f t="shared" si="29"/>
        <v>15</v>
      </c>
      <c r="L50" s="1">
        <f t="shared" si="29"/>
        <v>30</v>
      </c>
      <c r="M50" s="1">
        <f t="shared" si="29"/>
        <v>45</v>
      </c>
      <c r="N50" s="1">
        <f t="shared" si="29"/>
        <v>60</v>
      </c>
      <c r="O50" s="1">
        <f t="shared" si="29"/>
        <v>70</v>
      </c>
      <c r="P50" s="1">
        <f>3.1415926/180*K50</f>
        <v>0.2617993833333333</v>
      </c>
      <c r="Q50" s="1">
        <f>3.1415926/180*L50</f>
        <v>0.5235987666666666</v>
      </c>
      <c r="R50" s="1">
        <f>3.1415926/180*M50</f>
        <v>0.78539815000000002</v>
      </c>
      <c r="S50" s="1">
        <f>3.1415926/180*N50</f>
        <v>1.0471975333333332</v>
      </c>
      <c r="T50" s="1">
        <f>3.1415926/180*O50</f>
        <v>1.2217304555555555</v>
      </c>
      <c r="U50" s="1">
        <f t="shared" si="15"/>
        <v>9.8000000000000007</v>
      </c>
      <c r="W50" s="1">
        <f t="shared" si="31"/>
        <v>0.28415992574380144</v>
      </c>
      <c r="X50" s="1">
        <f t="shared" si="32"/>
        <v>2.2723850084459603</v>
      </c>
      <c r="Y50" s="1">
        <f t="shared" si="33"/>
        <v>3.7980037905869386</v>
      </c>
      <c r="Z50" s="1">
        <f t="shared" si="34"/>
        <v>4.5052090911172415</v>
      </c>
      <c r="AB50" s="1">
        <f t="shared" si="16"/>
        <v>0.96000000000000052</v>
      </c>
      <c r="AC50" s="1">
        <f t="shared" si="30"/>
        <v>10</v>
      </c>
      <c r="AD50" s="1">
        <f t="shared" si="30"/>
        <v>12</v>
      </c>
      <c r="AE50" s="1">
        <f t="shared" si="30"/>
        <v>14</v>
      </c>
      <c r="AF50" s="1">
        <f t="shared" si="30"/>
        <v>15</v>
      </c>
      <c r="AG50" s="1">
        <f t="shared" si="30"/>
        <v>18</v>
      </c>
      <c r="AH50" s="1">
        <f t="shared" si="30"/>
        <v>20</v>
      </c>
      <c r="AI50" s="1">
        <f t="shared" si="30"/>
        <v>45</v>
      </c>
      <c r="AJ50" s="1">
        <f t="shared" si="17"/>
        <v>0.78539815000000002</v>
      </c>
      <c r="AK50" s="1">
        <f t="shared" si="3"/>
        <v>6.788225190335754</v>
      </c>
      <c r="AL50" s="1">
        <f t="shared" si="4"/>
        <v>8.1458702284029041</v>
      </c>
      <c r="AM50" s="1">
        <f t="shared" si="5"/>
        <v>9.5035152664700533</v>
      </c>
      <c r="AN50" s="1">
        <f t="shared" si="6"/>
        <v>10.182337785503631</v>
      </c>
      <c r="AO50" s="1">
        <f t="shared" si="7"/>
        <v>12.218805342604357</v>
      </c>
      <c r="AP50" s="1">
        <f t="shared" si="8"/>
        <v>13.576450380671508</v>
      </c>
    </row>
    <row r="51" spans="9:42" x14ac:dyDescent="0.25">
      <c r="I51" s="1">
        <f t="shared" si="14"/>
        <v>0.98000000000000054</v>
      </c>
      <c r="J51" s="1">
        <f t="shared" ref="J51:O66" si="35">J50</f>
        <v>10</v>
      </c>
      <c r="K51" s="1">
        <f t="shared" si="35"/>
        <v>15</v>
      </c>
      <c r="L51" s="1">
        <f t="shared" si="35"/>
        <v>30</v>
      </c>
      <c r="M51" s="1">
        <f t="shared" si="35"/>
        <v>45</v>
      </c>
      <c r="N51" s="1">
        <f t="shared" si="35"/>
        <v>60</v>
      </c>
      <c r="O51" s="1">
        <f t="shared" si="35"/>
        <v>70</v>
      </c>
      <c r="P51" s="1">
        <f>3.1415926/180*K51</f>
        <v>0.2617993833333333</v>
      </c>
      <c r="Q51" s="1">
        <f>3.1415926/180*L51</f>
        <v>0.5235987666666666</v>
      </c>
      <c r="R51" s="1">
        <f>3.1415926/180*M51</f>
        <v>0.78539815000000002</v>
      </c>
      <c r="S51" s="1">
        <f>3.1415926/180*N51</f>
        <v>1.0471975333333332</v>
      </c>
      <c r="T51" s="1">
        <f>3.1415926/180*O51</f>
        <v>1.2217304555555555</v>
      </c>
      <c r="U51" s="1">
        <f t="shared" si="15"/>
        <v>9.8000000000000007</v>
      </c>
      <c r="W51" s="1">
        <f t="shared" si="31"/>
        <v>0.1940399241967965</v>
      </c>
      <c r="X51" s="1">
        <f t="shared" si="32"/>
        <v>2.2236863627885839</v>
      </c>
      <c r="Y51" s="1">
        <f t="shared" si="33"/>
        <v>3.7810888695574993</v>
      </c>
      <c r="Z51" s="1">
        <f t="shared" si="34"/>
        <v>4.5030276138488494</v>
      </c>
      <c r="AB51" s="1">
        <f t="shared" si="16"/>
        <v>0.98000000000000054</v>
      </c>
      <c r="AC51" s="1">
        <f t="shared" ref="AC51:AI52" si="36">AC50</f>
        <v>10</v>
      </c>
      <c r="AD51" s="1">
        <f t="shared" si="36"/>
        <v>12</v>
      </c>
      <c r="AE51" s="1">
        <f t="shared" si="36"/>
        <v>14</v>
      </c>
      <c r="AF51" s="1">
        <f t="shared" si="36"/>
        <v>15</v>
      </c>
      <c r="AG51" s="1">
        <f t="shared" si="36"/>
        <v>18</v>
      </c>
      <c r="AH51" s="1">
        <f t="shared" si="36"/>
        <v>20</v>
      </c>
      <c r="AI51" s="1">
        <f t="shared" si="36"/>
        <v>45</v>
      </c>
      <c r="AJ51" s="1">
        <f t="shared" si="17"/>
        <v>0.78539815000000002</v>
      </c>
      <c r="AK51" s="1">
        <f t="shared" si="3"/>
        <v>6.9296465484677485</v>
      </c>
      <c r="AL51" s="1">
        <f t="shared" si="4"/>
        <v>8.3155758581612975</v>
      </c>
      <c r="AM51" s="1">
        <f t="shared" si="5"/>
        <v>9.7015051678548474</v>
      </c>
      <c r="AN51" s="1">
        <f t="shared" si="6"/>
        <v>10.394469822701621</v>
      </c>
      <c r="AO51" s="1">
        <f t="shared" si="7"/>
        <v>12.473363787241949</v>
      </c>
      <c r="AP51" s="1">
        <f t="shared" si="8"/>
        <v>13.859293096935497</v>
      </c>
    </row>
    <row r="52" spans="9:42" x14ac:dyDescent="0.25">
      <c r="I52" s="1">
        <f t="shared" si="14"/>
        <v>1.0000000000000004</v>
      </c>
      <c r="J52" s="1">
        <f t="shared" si="35"/>
        <v>10</v>
      </c>
      <c r="K52" s="1">
        <f t="shared" si="35"/>
        <v>15</v>
      </c>
      <c r="L52" s="1">
        <f t="shared" si="35"/>
        <v>30</v>
      </c>
      <c r="M52" s="1">
        <f t="shared" si="35"/>
        <v>45</v>
      </c>
      <c r="N52" s="1">
        <f t="shared" si="35"/>
        <v>60</v>
      </c>
      <c r="O52" s="1">
        <f t="shared" si="35"/>
        <v>70</v>
      </c>
      <c r="P52" s="1">
        <f>3.1415926/180*K52</f>
        <v>0.2617993833333333</v>
      </c>
      <c r="Q52" s="1">
        <f>3.1415926/180*L52</f>
        <v>0.5235987666666666</v>
      </c>
      <c r="R52" s="1">
        <f>3.1415926/180*M52</f>
        <v>0.78539815000000002</v>
      </c>
      <c r="S52" s="1">
        <f>3.1415926/180*N52</f>
        <v>1.0471975333333332</v>
      </c>
      <c r="T52" s="1">
        <f>3.1415926/180*O52</f>
        <v>1.2217304555555555</v>
      </c>
      <c r="U52" s="1">
        <f t="shared" si="15"/>
        <v>9.8000000000000007</v>
      </c>
      <c r="W52" s="1">
        <f t="shared" si="31"/>
        <v>9.9999922649792516E-2</v>
      </c>
      <c r="X52" s="1">
        <f t="shared" si="32"/>
        <v>2.1710677171312085</v>
      </c>
      <c r="Y52" s="1">
        <f t="shared" si="33"/>
        <v>3.7602539485280611</v>
      </c>
      <c r="Z52" s="1">
        <f t="shared" si="34"/>
        <v>4.4969261365804583</v>
      </c>
    </row>
    <row r="53" spans="9:42" x14ac:dyDescent="0.25">
      <c r="I53" s="1">
        <f t="shared" si="14"/>
        <v>1.0200000000000005</v>
      </c>
      <c r="J53" s="1">
        <f t="shared" si="35"/>
        <v>10</v>
      </c>
      <c r="K53" s="1">
        <f t="shared" si="35"/>
        <v>15</v>
      </c>
      <c r="L53" s="1">
        <f t="shared" si="35"/>
        <v>30</v>
      </c>
      <c r="M53" s="1">
        <f t="shared" si="35"/>
        <v>45</v>
      </c>
      <c r="N53" s="1">
        <f t="shared" si="35"/>
        <v>60</v>
      </c>
      <c r="O53" s="1">
        <f t="shared" si="35"/>
        <v>70</v>
      </c>
      <c r="P53" s="1">
        <f>3.1415926/180*K53</f>
        <v>0.2617993833333333</v>
      </c>
      <c r="Q53" s="1">
        <f>3.1415926/180*L53</f>
        <v>0.5235987666666666</v>
      </c>
      <c r="R53" s="1">
        <f>3.1415926/180*M53</f>
        <v>0.78539815000000002</v>
      </c>
      <c r="S53" s="1">
        <f>3.1415926/180*N53</f>
        <v>1.0471975333333332</v>
      </c>
      <c r="T53" s="1">
        <f>3.1415926/180*O53</f>
        <v>1.2217304555555555</v>
      </c>
      <c r="U53" s="1">
        <f t="shared" si="15"/>
        <v>9.8000000000000007</v>
      </c>
      <c r="W53" s="1">
        <f t="shared" si="31"/>
        <v>2.0399211027886111E-3</v>
      </c>
      <c r="X53" s="1">
        <f t="shared" si="32"/>
        <v>2.1145290714738323</v>
      </c>
      <c r="Y53" s="1">
        <f t="shared" si="33"/>
        <v>3.7354990274986219</v>
      </c>
      <c r="Z53" s="1">
        <f t="shared" si="34"/>
        <v>4.4869046593120681</v>
      </c>
    </row>
    <row r="54" spans="9:42" x14ac:dyDescent="0.25">
      <c r="I54" s="1">
        <f t="shared" si="14"/>
        <v>1.0400000000000005</v>
      </c>
      <c r="J54" s="1">
        <f t="shared" si="35"/>
        <v>10</v>
      </c>
      <c r="K54" s="1">
        <f t="shared" si="35"/>
        <v>15</v>
      </c>
      <c r="L54" s="1">
        <f t="shared" si="35"/>
        <v>30</v>
      </c>
      <c r="M54" s="1">
        <f t="shared" si="35"/>
        <v>45</v>
      </c>
      <c r="N54" s="1">
        <f t="shared" si="35"/>
        <v>60</v>
      </c>
      <c r="O54" s="1">
        <f t="shared" si="35"/>
        <v>70</v>
      </c>
      <c r="P54" s="1">
        <f>3.1415926/180*K54</f>
        <v>0.2617993833333333</v>
      </c>
      <c r="Q54" s="1">
        <f>3.1415926/180*L54</f>
        <v>0.5235987666666666</v>
      </c>
      <c r="R54" s="1">
        <f>3.1415926/180*M54</f>
        <v>0.78539815000000002</v>
      </c>
      <c r="S54" s="1">
        <f>3.1415926/180*N54</f>
        <v>1.0471975333333332</v>
      </c>
      <c r="T54" s="1">
        <f>3.1415926/180*O54</f>
        <v>1.2217304555555555</v>
      </c>
      <c r="U54" s="1">
        <f t="shared" si="15"/>
        <v>9.8000000000000007</v>
      </c>
      <c r="X54" s="1">
        <f t="shared" si="32"/>
        <v>2.0540704258164562</v>
      </c>
      <c r="Y54" s="1">
        <f t="shared" si="33"/>
        <v>3.7068241064691847</v>
      </c>
      <c r="Z54" s="1">
        <f t="shared" si="34"/>
        <v>4.4729631820436779</v>
      </c>
    </row>
    <row r="55" spans="9:42" x14ac:dyDescent="0.25">
      <c r="I55" s="1">
        <f t="shared" si="14"/>
        <v>1.0600000000000005</v>
      </c>
      <c r="J55" s="1">
        <f t="shared" si="35"/>
        <v>10</v>
      </c>
      <c r="K55" s="1">
        <f t="shared" si="35"/>
        <v>15</v>
      </c>
      <c r="L55" s="1">
        <f t="shared" si="35"/>
        <v>30</v>
      </c>
      <c r="M55" s="1">
        <f t="shared" si="35"/>
        <v>45</v>
      </c>
      <c r="N55" s="1">
        <f t="shared" si="35"/>
        <v>60</v>
      </c>
      <c r="O55" s="1">
        <f t="shared" si="35"/>
        <v>70</v>
      </c>
      <c r="P55" s="1">
        <f>3.1415926/180*K55</f>
        <v>0.2617993833333333</v>
      </c>
      <c r="Q55" s="1">
        <f>3.1415926/180*L55</f>
        <v>0.5235987666666666</v>
      </c>
      <c r="R55" s="1">
        <f>3.1415926/180*M55</f>
        <v>0.78539815000000002</v>
      </c>
      <c r="S55" s="1">
        <f>3.1415926/180*N55</f>
        <v>1.0471975333333332</v>
      </c>
      <c r="T55" s="1">
        <f>3.1415926/180*O55</f>
        <v>1.2217304555555555</v>
      </c>
      <c r="U55" s="1">
        <f t="shared" si="15"/>
        <v>9.8000000000000007</v>
      </c>
      <c r="X55" s="1">
        <f t="shared" si="32"/>
        <v>1.9896917801590801</v>
      </c>
      <c r="Y55" s="1">
        <f t="shared" si="33"/>
        <v>3.6742291854397449</v>
      </c>
      <c r="Z55" s="1">
        <f t="shared" si="34"/>
        <v>4.4551017047752852</v>
      </c>
    </row>
    <row r="56" spans="9:42" x14ac:dyDescent="0.25">
      <c r="I56" s="1">
        <f t="shared" si="14"/>
        <v>1.0800000000000005</v>
      </c>
      <c r="J56" s="1">
        <f t="shared" si="35"/>
        <v>10</v>
      </c>
      <c r="K56" s="1">
        <f t="shared" si="35"/>
        <v>15</v>
      </c>
      <c r="L56" s="1">
        <f t="shared" si="35"/>
        <v>30</v>
      </c>
      <c r="M56" s="1">
        <f t="shared" si="35"/>
        <v>45</v>
      </c>
      <c r="N56" s="1">
        <f t="shared" si="35"/>
        <v>60</v>
      </c>
      <c r="O56" s="1">
        <f t="shared" si="35"/>
        <v>70</v>
      </c>
      <c r="P56" s="1">
        <f>3.1415926/180*K56</f>
        <v>0.2617993833333333</v>
      </c>
      <c r="Q56" s="1">
        <f>3.1415926/180*L56</f>
        <v>0.5235987666666666</v>
      </c>
      <c r="R56" s="1">
        <f>3.1415926/180*M56</f>
        <v>0.78539815000000002</v>
      </c>
      <c r="S56" s="1">
        <f>3.1415926/180*N56</f>
        <v>1.0471975333333332</v>
      </c>
      <c r="T56" s="1">
        <f>3.1415926/180*O56</f>
        <v>1.2217304555555555</v>
      </c>
      <c r="U56" s="1">
        <f t="shared" si="15"/>
        <v>9.8000000000000007</v>
      </c>
      <c r="X56" s="1">
        <f t="shared" si="32"/>
        <v>1.9213931345017032</v>
      </c>
      <c r="Y56" s="1">
        <f t="shared" si="33"/>
        <v>3.6377142644103051</v>
      </c>
      <c r="Z56" s="1">
        <f t="shared" si="34"/>
        <v>4.4333202275068944</v>
      </c>
    </row>
    <row r="57" spans="9:42" x14ac:dyDescent="0.25">
      <c r="I57" s="1">
        <f t="shared" si="14"/>
        <v>1.1000000000000005</v>
      </c>
      <c r="J57" s="1">
        <f t="shared" si="35"/>
        <v>10</v>
      </c>
      <c r="K57" s="1">
        <f t="shared" si="35"/>
        <v>15</v>
      </c>
      <c r="L57" s="1">
        <f t="shared" si="35"/>
        <v>30</v>
      </c>
      <c r="M57" s="1">
        <f t="shared" si="35"/>
        <v>45</v>
      </c>
      <c r="N57" s="1">
        <f t="shared" si="35"/>
        <v>60</v>
      </c>
      <c r="O57" s="1">
        <f t="shared" si="35"/>
        <v>70</v>
      </c>
      <c r="P57" s="1">
        <f>3.1415926/180*K57</f>
        <v>0.2617993833333333</v>
      </c>
      <c r="Q57" s="1">
        <f>3.1415926/180*L57</f>
        <v>0.5235987666666666</v>
      </c>
      <c r="R57" s="1">
        <f>3.1415926/180*M57</f>
        <v>0.78539815000000002</v>
      </c>
      <c r="S57" s="1">
        <f>3.1415926/180*N57</f>
        <v>1.0471975333333332</v>
      </c>
      <c r="T57" s="1">
        <f>3.1415926/180*O57</f>
        <v>1.2217304555555555</v>
      </c>
      <c r="U57" s="1">
        <f t="shared" si="15"/>
        <v>9.8000000000000007</v>
      </c>
      <c r="X57" s="1">
        <f t="shared" si="32"/>
        <v>1.8491744888443291</v>
      </c>
      <c r="Y57" s="1">
        <f t="shared" si="33"/>
        <v>3.5972793433808672</v>
      </c>
      <c r="Z57" s="1">
        <f t="shared" si="34"/>
        <v>4.4076187502385054</v>
      </c>
    </row>
    <row r="58" spans="9:42" x14ac:dyDescent="0.25">
      <c r="I58" s="1">
        <f t="shared" si="14"/>
        <v>1.1200000000000006</v>
      </c>
      <c r="J58" s="1">
        <f t="shared" si="35"/>
        <v>10</v>
      </c>
      <c r="K58" s="1">
        <f t="shared" si="35"/>
        <v>15</v>
      </c>
      <c r="L58" s="1">
        <f t="shared" si="35"/>
        <v>30</v>
      </c>
      <c r="M58" s="1">
        <f t="shared" si="35"/>
        <v>45</v>
      </c>
      <c r="N58" s="1">
        <f t="shared" si="35"/>
        <v>60</v>
      </c>
      <c r="O58" s="1">
        <f t="shared" si="35"/>
        <v>70</v>
      </c>
      <c r="P58" s="1">
        <f>3.1415926/180*K58</f>
        <v>0.2617993833333333</v>
      </c>
      <c r="Q58" s="1">
        <f>3.1415926/180*L58</f>
        <v>0.5235987666666666</v>
      </c>
      <c r="R58" s="1">
        <f>3.1415926/180*M58</f>
        <v>0.78539815000000002</v>
      </c>
      <c r="S58" s="1">
        <f>3.1415926/180*N58</f>
        <v>1.0471975333333332</v>
      </c>
      <c r="T58" s="1">
        <f>3.1415926/180*O58</f>
        <v>1.2217304555555555</v>
      </c>
      <c r="U58" s="1">
        <f t="shared" si="15"/>
        <v>9.8000000000000007</v>
      </c>
      <c r="X58" s="1">
        <f t="shared" si="32"/>
        <v>1.7730358431869515</v>
      </c>
      <c r="Y58" s="1">
        <f t="shared" si="33"/>
        <v>3.5529244223514267</v>
      </c>
      <c r="Z58" s="1">
        <f t="shared" si="34"/>
        <v>4.377997272970112</v>
      </c>
    </row>
    <row r="59" spans="9:42" x14ac:dyDescent="0.25">
      <c r="I59" s="1">
        <f t="shared" si="14"/>
        <v>1.1400000000000006</v>
      </c>
      <c r="J59" s="1">
        <f t="shared" si="35"/>
        <v>10</v>
      </c>
      <c r="K59" s="1">
        <f t="shared" si="35"/>
        <v>15</v>
      </c>
      <c r="L59" s="1">
        <f t="shared" si="35"/>
        <v>30</v>
      </c>
      <c r="M59" s="1">
        <f t="shared" si="35"/>
        <v>45</v>
      </c>
      <c r="N59" s="1">
        <f t="shared" si="35"/>
        <v>60</v>
      </c>
      <c r="O59" s="1">
        <f t="shared" si="35"/>
        <v>70</v>
      </c>
      <c r="P59" s="1">
        <f>3.1415926/180*K59</f>
        <v>0.2617993833333333</v>
      </c>
      <c r="Q59" s="1">
        <f>3.1415926/180*L59</f>
        <v>0.5235987666666666</v>
      </c>
      <c r="R59" s="1">
        <f>3.1415926/180*M59</f>
        <v>0.78539815000000002</v>
      </c>
      <c r="S59" s="1">
        <f>3.1415926/180*N59</f>
        <v>1.0471975333333332</v>
      </c>
      <c r="T59" s="1">
        <f>3.1415926/180*O59</f>
        <v>1.2217304555555555</v>
      </c>
      <c r="U59" s="1">
        <f t="shared" si="15"/>
        <v>9.8000000000000007</v>
      </c>
      <c r="X59" s="1">
        <f t="shared" si="32"/>
        <v>1.6929771975295775</v>
      </c>
      <c r="Y59" s="1">
        <f t="shared" si="33"/>
        <v>3.5046495013219907</v>
      </c>
      <c r="Z59" s="1">
        <f t="shared" si="34"/>
        <v>4.3444557957017231</v>
      </c>
    </row>
    <row r="60" spans="9:42" x14ac:dyDescent="0.25">
      <c r="I60" s="1">
        <f t="shared" si="14"/>
        <v>1.1600000000000006</v>
      </c>
      <c r="J60" s="1">
        <f t="shared" si="35"/>
        <v>10</v>
      </c>
      <c r="K60" s="1">
        <f t="shared" si="35"/>
        <v>15</v>
      </c>
      <c r="L60" s="1">
        <f t="shared" si="35"/>
        <v>30</v>
      </c>
      <c r="M60" s="1">
        <f t="shared" si="35"/>
        <v>45</v>
      </c>
      <c r="N60" s="1">
        <f t="shared" si="35"/>
        <v>60</v>
      </c>
      <c r="O60" s="1">
        <f t="shared" si="35"/>
        <v>70</v>
      </c>
      <c r="P60" s="1">
        <f>3.1415926/180*K60</f>
        <v>0.2617993833333333</v>
      </c>
      <c r="Q60" s="1">
        <f>3.1415926/180*L60</f>
        <v>0.5235987666666666</v>
      </c>
      <c r="R60" s="1">
        <f>3.1415926/180*M60</f>
        <v>0.78539815000000002</v>
      </c>
      <c r="S60" s="1">
        <f>3.1415926/180*N60</f>
        <v>1.0471975333333332</v>
      </c>
      <c r="T60" s="1">
        <f>3.1415926/180*O60</f>
        <v>1.2217304555555555</v>
      </c>
      <c r="U60" s="1">
        <f t="shared" si="15"/>
        <v>9.8000000000000007</v>
      </c>
      <c r="X60" s="1">
        <f t="shared" si="32"/>
        <v>1.6089985518722001</v>
      </c>
      <c r="Y60" s="1">
        <f t="shared" si="33"/>
        <v>3.4524545802925504</v>
      </c>
      <c r="Z60" s="1">
        <f t="shared" si="34"/>
        <v>4.3069943184333317</v>
      </c>
    </row>
    <row r="61" spans="9:42" x14ac:dyDescent="0.25">
      <c r="I61" s="1">
        <f t="shared" si="14"/>
        <v>1.1800000000000006</v>
      </c>
      <c r="J61" s="1">
        <f t="shared" si="35"/>
        <v>10</v>
      </c>
      <c r="K61" s="1">
        <f t="shared" si="35"/>
        <v>15</v>
      </c>
      <c r="L61" s="1">
        <f t="shared" si="35"/>
        <v>30</v>
      </c>
      <c r="M61" s="1">
        <f t="shared" si="35"/>
        <v>45</v>
      </c>
      <c r="N61" s="1">
        <f t="shared" si="35"/>
        <v>60</v>
      </c>
      <c r="O61" s="1">
        <f t="shared" si="35"/>
        <v>70</v>
      </c>
      <c r="P61" s="1">
        <f>3.1415926/180*K61</f>
        <v>0.2617993833333333</v>
      </c>
      <c r="Q61" s="1">
        <f>3.1415926/180*L61</f>
        <v>0.5235987666666666</v>
      </c>
      <c r="R61" s="1">
        <f>3.1415926/180*M61</f>
        <v>0.78539815000000002</v>
      </c>
      <c r="S61" s="1">
        <f>3.1415926/180*N61</f>
        <v>1.0471975333333332</v>
      </c>
      <c r="T61" s="1">
        <f>3.1415926/180*O61</f>
        <v>1.2217304555555555</v>
      </c>
      <c r="U61" s="1">
        <f t="shared" si="15"/>
        <v>9.8000000000000007</v>
      </c>
      <c r="X61" s="1">
        <f t="shared" si="32"/>
        <v>1.5210999062148236</v>
      </c>
      <c r="Y61" s="1">
        <f t="shared" si="33"/>
        <v>3.396339659263111</v>
      </c>
      <c r="Z61" s="1">
        <f t="shared" si="34"/>
        <v>4.2656128411649394</v>
      </c>
    </row>
    <row r="62" spans="9:42" x14ac:dyDescent="0.25">
      <c r="I62" s="1">
        <f t="shared" si="14"/>
        <v>1.2000000000000006</v>
      </c>
      <c r="J62" s="1">
        <f t="shared" si="35"/>
        <v>10</v>
      </c>
      <c r="K62" s="1">
        <f t="shared" si="35"/>
        <v>15</v>
      </c>
      <c r="L62" s="1">
        <f t="shared" si="35"/>
        <v>30</v>
      </c>
      <c r="M62" s="1">
        <f t="shared" si="35"/>
        <v>45</v>
      </c>
      <c r="N62" s="1">
        <f t="shared" si="35"/>
        <v>60</v>
      </c>
      <c r="O62" s="1">
        <f t="shared" si="35"/>
        <v>70</v>
      </c>
      <c r="P62" s="1">
        <f>3.1415926/180*K62</f>
        <v>0.2617993833333333</v>
      </c>
      <c r="Q62" s="1">
        <f>3.1415926/180*L62</f>
        <v>0.5235987666666666</v>
      </c>
      <c r="R62" s="1">
        <f>3.1415926/180*M62</f>
        <v>0.78539815000000002</v>
      </c>
      <c r="S62" s="1">
        <f>3.1415926/180*N62</f>
        <v>1.0471975333333332</v>
      </c>
      <c r="T62" s="1">
        <f>3.1415926/180*O62</f>
        <v>1.2217304555555555</v>
      </c>
      <c r="U62" s="1">
        <f t="shared" si="15"/>
        <v>9.8000000000000007</v>
      </c>
      <c r="X62" s="1">
        <f t="shared" si="32"/>
        <v>1.4292812605574472</v>
      </c>
      <c r="Y62" s="1">
        <f t="shared" si="33"/>
        <v>3.3363047382336717</v>
      </c>
      <c r="Z62" s="1">
        <f t="shared" si="34"/>
        <v>4.220311363896549</v>
      </c>
    </row>
    <row r="63" spans="9:42" x14ac:dyDescent="0.25">
      <c r="I63" s="1">
        <f t="shared" si="14"/>
        <v>1.2200000000000006</v>
      </c>
      <c r="J63" s="1">
        <f t="shared" si="35"/>
        <v>10</v>
      </c>
      <c r="K63" s="1">
        <f t="shared" si="35"/>
        <v>15</v>
      </c>
      <c r="L63" s="1">
        <f t="shared" si="35"/>
        <v>30</v>
      </c>
      <c r="M63" s="1">
        <f t="shared" si="35"/>
        <v>45</v>
      </c>
      <c r="N63" s="1">
        <f t="shared" si="35"/>
        <v>60</v>
      </c>
      <c r="O63" s="1">
        <f t="shared" si="35"/>
        <v>70</v>
      </c>
      <c r="P63" s="1">
        <f>3.1415926/180*K63</f>
        <v>0.2617993833333333</v>
      </c>
      <c r="Q63" s="1">
        <f>3.1415926/180*L63</f>
        <v>0.5235987666666666</v>
      </c>
      <c r="R63" s="1">
        <f>3.1415926/180*M63</f>
        <v>0.78539815000000002</v>
      </c>
      <c r="S63" s="1">
        <f>3.1415926/180*N63</f>
        <v>1.0471975333333332</v>
      </c>
      <c r="T63" s="1">
        <f>3.1415926/180*O63</f>
        <v>1.2217304555555555</v>
      </c>
      <c r="U63" s="1">
        <f t="shared" si="15"/>
        <v>9.8000000000000007</v>
      </c>
      <c r="X63" s="1">
        <f t="shared" si="32"/>
        <v>1.3335426149000726</v>
      </c>
      <c r="Y63" s="1">
        <f t="shared" si="33"/>
        <v>3.2723498172042325</v>
      </c>
      <c r="Z63" s="1">
        <f t="shared" si="34"/>
        <v>4.1710898866281587</v>
      </c>
    </row>
    <row r="64" spans="9:42" x14ac:dyDescent="0.25">
      <c r="I64" s="1">
        <f t="shared" si="14"/>
        <v>1.2400000000000007</v>
      </c>
      <c r="J64" s="1">
        <f t="shared" si="35"/>
        <v>10</v>
      </c>
      <c r="K64" s="1">
        <f t="shared" si="35"/>
        <v>15</v>
      </c>
      <c r="L64" s="1">
        <f t="shared" si="35"/>
        <v>30</v>
      </c>
      <c r="M64" s="1">
        <f t="shared" si="35"/>
        <v>45</v>
      </c>
      <c r="N64" s="1">
        <f t="shared" si="35"/>
        <v>60</v>
      </c>
      <c r="O64" s="1">
        <f t="shared" si="35"/>
        <v>70</v>
      </c>
      <c r="P64" s="1">
        <f>3.1415926/180*K64</f>
        <v>0.2617993833333333</v>
      </c>
      <c r="Q64" s="1">
        <f>3.1415926/180*L64</f>
        <v>0.5235987666666666</v>
      </c>
      <c r="R64" s="1">
        <f>3.1415926/180*M64</f>
        <v>0.78539815000000002</v>
      </c>
      <c r="S64" s="1">
        <f>3.1415926/180*N64</f>
        <v>1.0471975333333332</v>
      </c>
      <c r="T64" s="1">
        <f>3.1415926/180*O64</f>
        <v>1.2217304555555555</v>
      </c>
      <c r="U64" s="1">
        <f t="shared" si="15"/>
        <v>9.8000000000000007</v>
      </c>
      <c r="X64" s="1">
        <f t="shared" si="32"/>
        <v>1.2338839692426964</v>
      </c>
      <c r="Y64" s="1">
        <f t="shared" si="33"/>
        <v>3.2044748961747951</v>
      </c>
      <c r="Z64" s="1">
        <f t="shared" si="34"/>
        <v>4.1179484093597667</v>
      </c>
    </row>
    <row r="65" spans="9:26" x14ac:dyDescent="0.25">
      <c r="I65" s="1">
        <f t="shared" si="14"/>
        <v>1.2600000000000007</v>
      </c>
      <c r="J65" s="1">
        <f t="shared" si="35"/>
        <v>10</v>
      </c>
      <c r="K65" s="1">
        <f t="shared" si="35"/>
        <v>15</v>
      </c>
      <c r="L65" s="1">
        <f t="shared" si="35"/>
        <v>30</v>
      </c>
      <c r="M65" s="1">
        <f t="shared" si="35"/>
        <v>45</v>
      </c>
      <c r="N65" s="1">
        <f t="shared" si="35"/>
        <v>60</v>
      </c>
      <c r="O65" s="1">
        <f t="shared" si="35"/>
        <v>70</v>
      </c>
      <c r="P65" s="1">
        <f>3.1415926/180*K65</f>
        <v>0.2617993833333333</v>
      </c>
      <c r="Q65" s="1">
        <f>3.1415926/180*L65</f>
        <v>0.5235987666666666</v>
      </c>
      <c r="R65" s="1">
        <f>3.1415926/180*M65</f>
        <v>0.78539815000000002</v>
      </c>
      <c r="S65" s="1">
        <f>3.1415926/180*N65</f>
        <v>1.0471975333333332</v>
      </c>
      <c r="T65" s="1">
        <f>3.1415926/180*O65</f>
        <v>1.2217304555555555</v>
      </c>
      <c r="U65" s="1">
        <f t="shared" si="15"/>
        <v>9.8000000000000007</v>
      </c>
      <c r="X65" s="1">
        <f t="shared" si="32"/>
        <v>1.1303053235853202</v>
      </c>
      <c r="Y65" s="1">
        <f t="shared" si="33"/>
        <v>3.132679975145356</v>
      </c>
      <c r="Z65" s="1">
        <f t="shared" si="34"/>
        <v>4.0608869320913765</v>
      </c>
    </row>
    <row r="66" spans="9:26" x14ac:dyDescent="0.25">
      <c r="I66" s="1">
        <f t="shared" si="14"/>
        <v>1.2800000000000007</v>
      </c>
      <c r="J66" s="1">
        <f t="shared" si="35"/>
        <v>10</v>
      </c>
      <c r="K66" s="1">
        <f t="shared" si="35"/>
        <v>15</v>
      </c>
      <c r="L66" s="1">
        <f t="shared" si="35"/>
        <v>30</v>
      </c>
      <c r="M66" s="1">
        <f t="shared" si="35"/>
        <v>45</v>
      </c>
      <c r="N66" s="1">
        <f t="shared" si="35"/>
        <v>60</v>
      </c>
      <c r="O66" s="1">
        <f t="shared" si="35"/>
        <v>70</v>
      </c>
      <c r="P66" s="1">
        <f>3.1415926/180*K66</f>
        <v>0.2617993833333333</v>
      </c>
      <c r="Q66" s="1">
        <f>3.1415926/180*L66</f>
        <v>0.5235987666666666</v>
      </c>
      <c r="R66" s="1">
        <f>3.1415926/180*M66</f>
        <v>0.78539815000000002</v>
      </c>
      <c r="S66" s="1">
        <f>3.1415926/180*N66</f>
        <v>1.0471975333333332</v>
      </c>
      <c r="T66" s="1">
        <f>3.1415926/180*O66</f>
        <v>1.2217304555555555</v>
      </c>
      <c r="U66" s="1">
        <f t="shared" si="15"/>
        <v>9.8000000000000007</v>
      </c>
      <c r="X66" s="1">
        <f t="shared" si="32"/>
        <v>1.0228066779279423</v>
      </c>
      <c r="Y66" s="1">
        <f t="shared" si="33"/>
        <v>3.0569650541159152</v>
      </c>
      <c r="Z66" s="1">
        <f t="shared" si="34"/>
        <v>3.9999054548229847</v>
      </c>
    </row>
    <row r="67" spans="9:26" x14ac:dyDescent="0.25">
      <c r="I67" s="1">
        <f t="shared" si="14"/>
        <v>1.3000000000000007</v>
      </c>
      <c r="J67" s="1">
        <f t="shared" ref="J67:O82" si="37">J66</f>
        <v>10</v>
      </c>
      <c r="K67" s="1">
        <f t="shared" si="37"/>
        <v>15</v>
      </c>
      <c r="L67" s="1">
        <f t="shared" si="37"/>
        <v>30</v>
      </c>
      <c r="M67" s="1">
        <f t="shared" si="37"/>
        <v>45</v>
      </c>
      <c r="N67" s="1">
        <f t="shared" si="37"/>
        <v>60</v>
      </c>
      <c r="O67" s="1">
        <f t="shared" si="37"/>
        <v>70</v>
      </c>
      <c r="P67" s="1">
        <f>3.1415926/180*K67</f>
        <v>0.2617993833333333</v>
      </c>
      <c r="Q67" s="1">
        <f>3.1415926/180*L67</f>
        <v>0.5235987666666666</v>
      </c>
      <c r="R67" s="1">
        <f>3.1415926/180*M67</f>
        <v>0.78539815000000002</v>
      </c>
      <c r="S67" s="1">
        <f>3.1415926/180*N67</f>
        <v>1.0471975333333332</v>
      </c>
      <c r="T67" s="1">
        <f>3.1415926/180*O67</f>
        <v>1.2217304555555555</v>
      </c>
      <c r="U67" s="1">
        <f t="shared" si="15"/>
        <v>9.8000000000000007</v>
      </c>
      <c r="X67" s="1">
        <f t="shared" si="32"/>
        <v>0.91138803227056897</v>
      </c>
      <c r="Y67" s="1">
        <f t="shared" si="33"/>
        <v>2.9773301330864772</v>
      </c>
      <c r="Z67" s="1">
        <f t="shared" si="34"/>
        <v>3.9350039775545937</v>
      </c>
    </row>
    <row r="68" spans="9:26" x14ac:dyDescent="0.25">
      <c r="I68" s="1">
        <f t="shared" ref="I68:I97" si="38">I67+0.02</f>
        <v>1.3200000000000007</v>
      </c>
      <c r="J68" s="1">
        <f t="shared" si="37"/>
        <v>10</v>
      </c>
      <c r="K68" s="1">
        <f t="shared" si="37"/>
        <v>15</v>
      </c>
      <c r="L68" s="1">
        <f t="shared" si="37"/>
        <v>30</v>
      </c>
      <c r="M68" s="1">
        <f t="shared" si="37"/>
        <v>45</v>
      </c>
      <c r="N68" s="1">
        <f t="shared" si="37"/>
        <v>60</v>
      </c>
      <c r="O68" s="1">
        <f t="shared" si="37"/>
        <v>70</v>
      </c>
      <c r="P68" s="1">
        <f>3.1415926/180*K68</f>
        <v>0.2617993833333333</v>
      </c>
      <c r="Q68" s="1">
        <f>3.1415926/180*L68</f>
        <v>0.5235987666666666</v>
      </c>
      <c r="R68" s="1">
        <f>3.1415926/180*M68</f>
        <v>0.78539815000000002</v>
      </c>
      <c r="S68" s="1">
        <f>3.1415926/180*N68</f>
        <v>1.0471975333333332</v>
      </c>
      <c r="T68" s="1">
        <f>3.1415926/180*O68</f>
        <v>1.2217304555555555</v>
      </c>
      <c r="U68" s="1">
        <f t="shared" ref="U68:U97" si="39">U67</f>
        <v>9.8000000000000007</v>
      </c>
      <c r="X68" s="1">
        <f t="shared" si="32"/>
        <v>0.79604938661319302</v>
      </c>
      <c r="Y68" s="1">
        <f t="shared" si="33"/>
        <v>2.8937752120570384</v>
      </c>
      <c r="Z68" s="1">
        <f t="shared" si="34"/>
        <v>3.8661825002862038</v>
      </c>
    </row>
    <row r="69" spans="9:26" x14ac:dyDescent="0.25">
      <c r="I69" s="1">
        <f t="shared" si="38"/>
        <v>1.3400000000000007</v>
      </c>
      <c r="J69" s="1">
        <f t="shared" si="37"/>
        <v>10</v>
      </c>
      <c r="K69" s="1">
        <f t="shared" si="37"/>
        <v>15</v>
      </c>
      <c r="L69" s="1">
        <f t="shared" si="37"/>
        <v>30</v>
      </c>
      <c r="M69" s="1">
        <f t="shared" si="37"/>
        <v>45</v>
      </c>
      <c r="N69" s="1">
        <f t="shared" si="37"/>
        <v>60</v>
      </c>
      <c r="O69" s="1">
        <f t="shared" si="37"/>
        <v>70</v>
      </c>
      <c r="P69" s="1">
        <f>3.1415926/180*K69</f>
        <v>0.2617993833333333</v>
      </c>
      <c r="Q69" s="1">
        <f>3.1415926/180*L69</f>
        <v>0.5235987666666666</v>
      </c>
      <c r="R69" s="1">
        <f>3.1415926/180*M69</f>
        <v>0.78539815000000002</v>
      </c>
      <c r="S69" s="1">
        <f>3.1415926/180*N69</f>
        <v>1.0471975333333332</v>
      </c>
      <c r="T69" s="1">
        <f>3.1415926/180*O69</f>
        <v>1.2217304555555555</v>
      </c>
      <c r="U69" s="1">
        <f t="shared" si="39"/>
        <v>9.8000000000000007</v>
      </c>
      <c r="X69" s="1">
        <f t="shared" si="32"/>
        <v>0.67679074095581626</v>
      </c>
      <c r="Y69" s="1">
        <f t="shared" si="33"/>
        <v>2.8063002910276005</v>
      </c>
      <c r="Z69" s="1">
        <f t="shared" si="34"/>
        <v>3.7934410230178131</v>
      </c>
    </row>
    <row r="70" spans="9:26" x14ac:dyDescent="0.25">
      <c r="I70" s="1">
        <f t="shared" si="38"/>
        <v>1.3600000000000008</v>
      </c>
      <c r="J70" s="1">
        <f t="shared" si="37"/>
        <v>10</v>
      </c>
      <c r="K70" s="1">
        <f t="shared" si="37"/>
        <v>15</v>
      </c>
      <c r="L70" s="1">
        <f t="shared" si="37"/>
        <v>30</v>
      </c>
      <c r="M70" s="1">
        <f t="shared" si="37"/>
        <v>45</v>
      </c>
      <c r="N70" s="1">
        <f t="shared" si="37"/>
        <v>60</v>
      </c>
      <c r="O70" s="1">
        <f t="shared" si="37"/>
        <v>70</v>
      </c>
      <c r="P70" s="1">
        <f>3.1415926/180*K70</f>
        <v>0.2617993833333333</v>
      </c>
      <c r="Q70" s="1">
        <f>3.1415926/180*L70</f>
        <v>0.5235987666666666</v>
      </c>
      <c r="R70" s="1">
        <f>3.1415926/180*M70</f>
        <v>0.78539815000000002</v>
      </c>
      <c r="S70" s="1">
        <f>3.1415926/180*N70</f>
        <v>1.0471975333333332</v>
      </c>
      <c r="T70" s="1">
        <f>3.1415926/180*O70</f>
        <v>1.2217304555555555</v>
      </c>
      <c r="U70" s="1">
        <f t="shared" si="39"/>
        <v>9.8000000000000007</v>
      </c>
      <c r="X70" s="1">
        <f t="shared" si="32"/>
        <v>0.55361209529843869</v>
      </c>
      <c r="Y70" s="1">
        <f t="shared" si="33"/>
        <v>2.71490536999816</v>
      </c>
      <c r="Z70" s="1">
        <f t="shared" si="34"/>
        <v>3.7167795457494197</v>
      </c>
    </row>
    <row r="71" spans="9:26" x14ac:dyDescent="0.25">
      <c r="I71" s="1">
        <f t="shared" si="38"/>
        <v>1.3800000000000008</v>
      </c>
      <c r="J71" s="1">
        <f t="shared" si="37"/>
        <v>10</v>
      </c>
      <c r="K71" s="1">
        <f t="shared" si="37"/>
        <v>15</v>
      </c>
      <c r="L71" s="1">
        <f t="shared" si="37"/>
        <v>30</v>
      </c>
      <c r="M71" s="1">
        <f t="shared" si="37"/>
        <v>45</v>
      </c>
      <c r="N71" s="1">
        <f t="shared" si="37"/>
        <v>60</v>
      </c>
      <c r="O71" s="1">
        <f t="shared" si="37"/>
        <v>70</v>
      </c>
      <c r="P71" s="1">
        <f>3.1415926/180*K71</f>
        <v>0.2617993833333333</v>
      </c>
      <c r="Q71" s="1">
        <f>3.1415926/180*L71</f>
        <v>0.5235987666666666</v>
      </c>
      <c r="R71" s="1">
        <f>3.1415926/180*M71</f>
        <v>0.78539815000000002</v>
      </c>
      <c r="S71" s="1">
        <f>3.1415926/180*N71</f>
        <v>1.0471975333333332</v>
      </c>
      <c r="T71" s="1">
        <f>3.1415926/180*O71</f>
        <v>1.2217304555555555</v>
      </c>
      <c r="U71" s="1">
        <f t="shared" si="39"/>
        <v>9.8000000000000007</v>
      </c>
      <c r="X71" s="1">
        <f t="shared" si="32"/>
        <v>0.42651344964106386</v>
      </c>
      <c r="Y71" s="1">
        <f t="shared" si="33"/>
        <v>2.6195904489687223</v>
      </c>
      <c r="Z71" s="1">
        <f t="shared" si="34"/>
        <v>3.6361980684810309</v>
      </c>
    </row>
    <row r="72" spans="9:26" x14ac:dyDescent="0.25">
      <c r="I72" s="1">
        <f t="shared" si="38"/>
        <v>1.4000000000000008</v>
      </c>
      <c r="J72" s="1">
        <f t="shared" si="37"/>
        <v>10</v>
      </c>
      <c r="K72" s="1">
        <f t="shared" si="37"/>
        <v>15</v>
      </c>
      <c r="L72" s="1">
        <f t="shared" si="37"/>
        <v>30</v>
      </c>
      <c r="M72" s="1">
        <f t="shared" si="37"/>
        <v>45</v>
      </c>
      <c r="N72" s="1">
        <f t="shared" si="37"/>
        <v>60</v>
      </c>
      <c r="O72" s="1">
        <f t="shared" si="37"/>
        <v>70</v>
      </c>
      <c r="P72" s="1">
        <f>3.1415926/180*K72</f>
        <v>0.2617993833333333</v>
      </c>
      <c r="Q72" s="1">
        <f>3.1415926/180*L72</f>
        <v>0.5235987666666666</v>
      </c>
      <c r="R72" s="1">
        <f>3.1415926/180*M72</f>
        <v>0.78539815000000002</v>
      </c>
      <c r="S72" s="1">
        <f>3.1415926/180*N72</f>
        <v>1.0471975333333332</v>
      </c>
      <c r="T72" s="1">
        <f>3.1415926/180*O72</f>
        <v>1.2217304555555555</v>
      </c>
      <c r="U72" s="1">
        <f t="shared" si="39"/>
        <v>9.8000000000000007</v>
      </c>
      <c r="X72" s="1">
        <f t="shared" si="32"/>
        <v>0.29549480398368821</v>
      </c>
      <c r="Y72" s="1">
        <f t="shared" si="33"/>
        <v>2.520355527939282</v>
      </c>
      <c r="Z72" s="1">
        <f t="shared" si="34"/>
        <v>3.5516965912126395</v>
      </c>
    </row>
    <row r="73" spans="9:26" x14ac:dyDescent="0.25">
      <c r="I73" s="1">
        <f t="shared" si="38"/>
        <v>1.4200000000000008</v>
      </c>
      <c r="J73" s="1">
        <f t="shared" si="37"/>
        <v>10</v>
      </c>
      <c r="K73" s="1">
        <f t="shared" si="37"/>
        <v>15</v>
      </c>
      <c r="L73" s="1">
        <f t="shared" si="37"/>
        <v>30</v>
      </c>
      <c r="M73" s="1">
        <f t="shared" si="37"/>
        <v>45</v>
      </c>
      <c r="N73" s="1">
        <f t="shared" si="37"/>
        <v>60</v>
      </c>
      <c r="O73" s="1">
        <f t="shared" si="37"/>
        <v>70</v>
      </c>
      <c r="P73" s="1">
        <f>3.1415926/180*K73</f>
        <v>0.2617993833333333</v>
      </c>
      <c r="Q73" s="1">
        <f>3.1415926/180*L73</f>
        <v>0.5235987666666666</v>
      </c>
      <c r="R73" s="1">
        <f>3.1415926/180*M73</f>
        <v>0.78539815000000002</v>
      </c>
      <c r="S73" s="1">
        <f>3.1415926/180*N73</f>
        <v>1.0471975333333332</v>
      </c>
      <c r="T73" s="1">
        <f>3.1415926/180*O73</f>
        <v>1.2217304555555555</v>
      </c>
      <c r="U73" s="1">
        <f t="shared" si="39"/>
        <v>9.8000000000000007</v>
      </c>
      <c r="X73" s="1">
        <f t="shared" si="32"/>
        <v>0.16055615832631176</v>
      </c>
      <c r="Y73" s="1">
        <f t="shared" si="33"/>
        <v>2.4172006069098444</v>
      </c>
      <c r="Z73" s="1">
        <f t="shared" si="34"/>
        <v>3.463275113944249</v>
      </c>
    </row>
    <row r="74" spans="9:26" x14ac:dyDescent="0.25">
      <c r="I74" s="1">
        <f t="shared" si="38"/>
        <v>1.4400000000000008</v>
      </c>
      <c r="J74" s="1">
        <f t="shared" si="37"/>
        <v>10</v>
      </c>
      <c r="K74" s="1">
        <f t="shared" si="37"/>
        <v>15</v>
      </c>
      <c r="L74" s="1">
        <f t="shared" si="37"/>
        <v>30</v>
      </c>
      <c r="M74" s="1">
        <f t="shared" si="37"/>
        <v>45</v>
      </c>
      <c r="N74" s="1">
        <f t="shared" si="37"/>
        <v>60</v>
      </c>
      <c r="O74" s="1">
        <f t="shared" si="37"/>
        <v>70</v>
      </c>
      <c r="P74" s="1">
        <f>3.1415926/180*K74</f>
        <v>0.2617993833333333</v>
      </c>
      <c r="Q74" s="1">
        <f>3.1415926/180*L74</f>
        <v>0.5235987666666666</v>
      </c>
      <c r="R74" s="1">
        <f>3.1415926/180*M74</f>
        <v>0.78539815000000002</v>
      </c>
      <c r="S74" s="1">
        <f>3.1415926/180*N74</f>
        <v>1.0471975333333332</v>
      </c>
      <c r="T74" s="1">
        <f>3.1415926/180*O74</f>
        <v>1.2217304555555555</v>
      </c>
      <c r="U74" s="1">
        <f t="shared" si="39"/>
        <v>9.8000000000000007</v>
      </c>
      <c r="X74" s="1">
        <f t="shared" si="32"/>
        <v>2.1697512668934493E-2</v>
      </c>
      <c r="Y74" s="1">
        <f t="shared" si="33"/>
        <v>2.3101256858804042</v>
      </c>
      <c r="Z74" s="1">
        <f t="shared" si="34"/>
        <v>3.370933636675856</v>
      </c>
    </row>
    <row r="75" spans="9:26" x14ac:dyDescent="0.25">
      <c r="I75" s="1">
        <f t="shared" si="38"/>
        <v>1.4600000000000009</v>
      </c>
      <c r="J75" s="1">
        <f t="shared" si="37"/>
        <v>10</v>
      </c>
      <c r="K75" s="1">
        <f t="shared" si="37"/>
        <v>15</v>
      </c>
      <c r="L75" s="1">
        <f t="shared" si="37"/>
        <v>30</v>
      </c>
      <c r="M75" s="1">
        <f t="shared" si="37"/>
        <v>45</v>
      </c>
      <c r="N75" s="1">
        <f t="shared" si="37"/>
        <v>60</v>
      </c>
      <c r="O75" s="1">
        <f t="shared" si="37"/>
        <v>70</v>
      </c>
      <c r="P75" s="1">
        <f>3.1415926/180*K75</f>
        <v>0.2617993833333333</v>
      </c>
      <c r="Q75" s="1">
        <f>3.1415926/180*L75</f>
        <v>0.5235987666666666</v>
      </c>
      <c r="R75" s="1">
        <f>3.1415926/180*M75</f>
        <v>0.78539815000000002</v>
      </c>
      <c r="S75" s="1">
        <f>3.1415926/180*N75</f>
        <v>1.0471975333333332</v>
      </c>
      <c r="T75" s="1">
        <f>3.1415926/180*O75</f>
        <v>1.2217304555555555</v>
      </c>
      <c r="U75" s="1">
        <f t="shared" si="39"/>
        <v>9.8000000000000007</v>
      </c>
      <c r="Y75" s="1">
        <f t="shared" si="33"/>
        <v>2.1991307648509668</v>
      </c>
      <c r="Z75" s="1">
        <f t="shared" si="34"/>
        <v>3.2746721594074675</v>
      </c>
    </row>
    <row r="76" spans="9:26" x14ac:dyDescent="0.25">
      <c r="I76" s="1">
        <f t="shared" si="38"/>
        <v>1.4800000000000009</v>
      </c>
      <c r="J76" s="1">
        <f t="shared" si="37"/>
        <v>10</v>
      </c>
      <c r="K76" s="1">
        <f t="shared" si="37"/>
        <v>15</v>
      </c>
      <c r="L76" s="1">
        <f t="shared" si="37"/>
        <v>30</v>
      </c>
      <c r="M76" s="1">
        <f t="shared" si="37"/>
        <v>45</v>
      </c>
      <c r="N76" s="1">
        <f t="shared" si="37"/>
        <v>60</v>
      </c>
      <c r="O76" s="1">
        <f t="shared" si="37"/>
        <v>70</v>
      </c>
      <c r="P76" s="1">
        <f>3.1415926/180*K76</f>
        <v>0.2617993833333333</v>
      </c>
      <c r="Q76" s="1">
        <f>3.1415926/180*L76</f>
        <v>0.5235987666666666</v>
      </c>
      <c r="R76" s="1">
        <f>3.1415926/180*M76</f>
        <v>0.78539815000000002</v>
      </c>
      <c r="S76" s="1">
        <f>3.1415926/180*N76</f>
        <v>1.0471975333333332</v>
      </c>
      <c r="T76" s="1">
        <f>3.1415926/180*O76</f>
        <v>1.2217304555555555</v>
      </c>
      <c r="U76" s="1">
        <f t="shared" si="39"/>
        <v>9.8000000000000007</v>
      </c>
      <c r="Y76" s="1">
        <f t="shared" si="33"/>
        <v>2.0842158438215268</v>
      </c>
      <c r="Z76" s="1">
        <f t="shared" si="34"/>
        <v>3.1744906821390764</v>
      </c>
    </row>
    <row r="77" spans="9:26" x14ac:dyDescent="0.25">
      <c r="I77" s="1">
        <f t="shared" si="38"/>
        <v>1.5000000000000009</v>
      </c>
      <c r="J77" s="1">
        <f t="shared" si="37"/>
        <v>10</v>
      </c>
      <c r="K77" s="1">
        <f t="shared" si="37"/>
        <v>15</v>
      </c>
      <c r="L77" s="1">
        <f t="shared" si="37"/>
        <v>30</v>
      </c>
      <c r="M77" s="1">
        <f t="shared" si="37"/>
        <v>45</v>
      </c>
      <c r="N77" s="1">
        <f t="shared" si="37"/>
        <v>60</v>
      </c>
      <c r="O77" s="1">
        <f t="shared" si="37"/>
        <v>70</v>
      </c>
      <c r="P77" s="1">
        <f>3.1415926/180*K77</f>
        <v>0.2617993833333333</v>
      </c>
      <c r="Q77" s="1">
        <f>3.1415926/180*L77</f>
        <v>0.5235987666666666</v>
      </c>
      <c r="R77" s="1">
        <f>3.1415926/180*M77</f>
        <v>0.78539815000000002</v>
      </c>
      <c r="S77" s="1">
        <f>3.1415926/180*N77</f>
        <v>1.0471975333333332</v>
      </c>
      <c r="T77" s="1">
        <f>3.1415926/180*O77</f>
        <v>1.2217304555555555</v>
      </c>
      <c r="U77" s="1">
        <f t="shared" si="39"/>
        <v>9.8000000000000007</v>
      </c>
      <c r="Y77" s="1">
        <f t="shared" si="33"/>
        <v>1.965380922792086</v>
      </c>
      <c r="Z77" s="1">
        <f t="shared" si="34"/>
        <v>3.0703892048706827</v>
      </c>
    </row>
    <row r="78" spans="9:26" x14ac:dyDescent="0.25">
      <c r="I78" s="1">
        <f t="shared" si="38"/>
        <v>1.5200000000000009</v>
      </c>
      <c r="J78" s="1">
        <f t="shared" si="37"/>
        <v>10</v>
      </c>
      <c r="K78" s="1">
        <f t="shared" si="37"/>
        <v>15</v>
      </c>
      <c r="L78" s="1">
        <f t="shared" si="37"/>
        <v>30</v>
      </c>
      <c r="M78" s="1">
        <f t="shared" si="37"/>
        <v>45</v>
      </c>
      <c r="N78" s="1">
        <f t="shared" si="37"/>
        <v>60</v>
      </c>
      <c r="O78" s="1">
        <f t="shared" si="37"/>
        <v>70</v>
      </c>
      <c r="P78" s="1">
        <f>3.1415926/180*K78</f>
        <v>0.2617993833333333</v>
      </c>
      <c r="Q78" s="1">
        <f>3.1415926/180*L78</f>
        <v>0.5235987666666666</v>
      </c>
      <c r="R78" s="1">
        <f>3.1415926/180*M78</f>
        <v>0.78539815000000002</v>
      </c>
      <c r="S78" s="1">
        <f>3.1415926/180*N78</f>
        <v>1.0471975333333332</v>
      </c>
      <c r="T78" s="1">
        <f>3.1415926/180*O78</f>
        <v>1.2217304555555555</v>
      </c>
      <c r="U78" s="1">
        <f t="shared" si="39"/>
        <v>9.8000000000000007</v>
      </c>
      <c r="Y78" s="1">
        <f t="shared" si="33"/>
        <v>1.8426260017626497</v>
      </c>
      <c r="Z78" s="1">
        <f t="shared" si="34"/>
        <v>2.9623677276022935</v>
      </c>
    </row>
    <row r="79" spans="9:26" x14ac:dyDescent="0.25">
      <c r="I79" s="1">
        <f t="shared" si="38"/>
        <v>1.5400000000000009</v>
      </c>
      <c r="J79" s="1">
        <f t="shared" si="37"/>
        <v>10</v>
      </c>
      <c r="K79" s="1">
        <f t="shared" si="37"/>
        <v>15</v>
      </c>
      <c r="L79" s="1">
        <f t="shared" si="37"/>
        <v>30</v>
      </c>
      <c r="M79" s="1">
        <f t="shared" si="37"/>
        <v>45</v>
      </c>
      <c r="N79" s="1">
        <f t="shared" si="37"/>
        <v>60</v>
      </c>
      <c r="O79" s="1">
        <f t="shared" si="37"/>
        <v>70</v>
      </c>
      <c r="P79" s="1">
        <f>3.1415926/180*K79</f>
        <v>0.2617993833333333</v>
      </c>
      <c r="Q79" s="1">
        <f>3.1415926/180*L79</f>
        <v>0.5235987666666666</v>
      </c>
      <c r="R79" s="1">
        <f>3.1415926/180*M79</f>
        <v>0.78539815000000002</v>
      </c>
      <c r="S79" s="1">
        <f>3.1415926/180*N79</f>
        <v>1.0471975333333332</v>
      </c>
      <c r="T79" s="1">
        <f>3.1415926/180*O79</f>
        <v>1.2217304555555555</v>
      </c>
      <c r="U79" s="1">
        <f t="shared" si="39"/>
        <v>9.8000000000000007</v>
      </c>
      <c r="Y79" s="1">
        <f t="shared" si="33"/>
        <v>1.715951080733209</v>
      </c>
      <c r="Z79" s="1">
        <f t="shared" si="34"/>
        <v>2.8504262503339017</v>
      </c>
    </row>
    <row r="80" spans="9:26" x14ac:dyDescent="0.25">
      <c r="I80" s="1">
        <f t="shared" si="38"/>
        <v>1.5600000000000009</v>
      </c>
      <c r="J80" s="1">
        <f t="shared" si="37"/>
        <v>10</v>
      </c>
      <c r="K80" s="1">
        <f t="shared" si="37"/>
        <v>15</v>
      </c>
      <c r="L80" s="1">
        <f t="shared" si="37"/>
        <v>30</v>
      </c>
      <c r="M80" s="1">
        <f t="shared" si="37"/>
        <v>45</v>
      </c>
      <c r="N80" s="1">
        <f t="shared" si="37"/>
        <v>60</v>
      </c>
      <c r="O80" s="1">
        <f t="shared" si="37"/>
        <v>70</v>
      </c>
      <c r="P80" s="1">
        <f>3.1415926/180*K80</f>
        <v>0.2617993833333333</v>
      </c>
      <c r="Q80" s="1">
        <f>3.1415926/180*L80</f>
        <v>0.5235987666666666</v>
      </c>
      <c r="R80" s="1">
        <f>3.1415926/180*M80</f>
        <v>0.78539815000000002</v>
      </c>
      <c r="S80" s="1">
        <f>3.1415926/180*N80</f>
        <v>1.0471975333333332</v>
      </c>
      <c r="T80" s="1">
        <f>3.1415926/180*O80</f>
        <v>1.2217304555555555</v>
      </c>
      <c r="U80" s="1">
        <f t="shared" si="39"/>
        <v>9.8000000000000007</v>
      </c>
      <c r="Y80" s="1">
        <f t="shared" si="33"/>
        <v>1.5853561597037711</v>
      </c>
      <c r="Z80" s="1">
        <f t="shared" si="34"/>
        <v>2.7345647730655109</v>
      </c>
    </row>
    <row r="81" spans="9:26" x14ac:dyDescent="0.25">
      <c r="I81" s="1">
        <f t="shared" si="38"/>
        <v>1.580000000000001</v>
      </c>
      <c r="J81" s="1">
        <f t="shared" si="37"/>
        <v>10</v>
      </c>
      <c r="K81" s="1">
        <f t="shared" si="37"/>
        <v>15</v>
      </c>
      <c r="L81" s="1">
        <f t="shared" si="37"/>
        <v>30</v>
      </c>
      <c r="M81" s="1">
        <f t="shared" si="37"/>
        <v>45</v>
      </c>
      <c r="N81" s="1">
        <f t="shared" si="37"/>
        <v>60</v>
      </c>
      <c r="O81" s="1">
        <f t="shared" si="37"/>
        <v>70</v>
      </c>
      <c r="P81" s="1">
        <f>3.1415926/180*K81</f>
        <v>0.2617993833333333</v>
      </c>
      <c r="Q81" s="1">
        <f>3.1415926/180*L81</f>
        <v>0.5235987666666666</v>
      </c>
      <c r="R81" s="1">
        <f>3.1415926/180*M81</f>
        <v>0.78539815000000002</v>
      </c>
      <c r="S81" s="1">
        <f>3.1415926/180*N81</f>
        <v>1.0471975333333332</v>
      </c>
      <c r="T81" s="1">
        <f>3.1415926/180*O81</f>
        <v>1.2217304555555555</v>
      </c>
      <c r="U81" s="1">
        <f t="shared" si="39"/>
        <v>9.8000000000000007</v>
      </c>
      <c r="Y81" s="1">
        <f t="shared" si="33"/>
        <v>1.4508412386743306</v>
      </c>
      <c r="Z81" s="1">
        <f t="shared" si="34"/>
        <v>2.6147832957971193</v>
      </c>
    </row>
    <row r="82" spans="9:26" x14ac:dyDescent="0.25">
      <c r="I82" s="1">
        <f t="shared" si="38"/>
        <v>1.600000000000001</v>
      </c>
      <c r="J82" s="1">
        <f t="shared" si="37"/>
        <v>10</v>
      </c>
      <c r="K82" s="1">
        <f t="shared" si="37"/>
        <v>15</v>
      </c>
      <c r="L82" s="1">
        <f t="shared" si="37"/>
        <v>30</v>
      </c>
      <c r="M82" s="1">
        <f t="shared" si="37"/>
        <v>45</v>
      </c>
      <c r="N82" s="1">
        <f t="shared" si="37"/>
        <v>60</v>
      </c>
      <c r="O82" s="1">
        <f t="shared" si="37"/>
        <v>70</v>
      </c>
      <c r="P82" s="1">
        <f>3.1415926/180*K82</f>
        <v>0.2617993833333333</v>
      </c>
      <c r="Q82" s="1">
        <f>3.1415926/180*L82</f>
        <v>0.5235987666666666</v>
      </c>
      <c r="R82" s="1">
        <f>3.1415926/180*M82</f>
        <v>0.78539815000000002</v>
      </c>
      <c r="S82" s="1">
        <f>3.1415926/180*N82</f>
        <v>1.0471975333333332</v>
      </c>
      <c r="T82" s="1">
        <f>3.1415926/180*O82</f>
        <v>1.2217304555555555</v>
      </c>
      <c r="U82" s="1">
        <f t="shared" si="39"/>
        <v>9.8000000000000007</v>
      </c>
      <c r="Y82" s="1">
        <f t="shared" si="33"/>
        <v>1.312406317644891</v>
      </c>
      <c r="Z82" s="1">
        <f t="shared" si="34"/>
        <v>2.4910818185287287</v>
      </c>
    </row>
    <row r="83" spans="9:26" x14ac:dyDescent="0.25">
      <c r="I83" s="1">
        <f t="shared" si="38"/>
        <v>1.620000000000001</v>
      </c>
      <c r="J83" s="1">
        <f t="shared" ref="J83:O97" si="40">J82</f>
        <v>10</v>
      </c>
      <c r="K83" s="1">
        <f t="shared" si="40"/>
        <v>15</v>
      </c>
      <c r="L83" s="1">
        <f t="shared" si="40"/>
        <v>30</v>
      </c>
      <c r="M83" s="1">
        <f t="shared" si="40"/>
        <v>45</v>
      </c>
      <c r="N83" s="1">
        <f t="shared" si="40"/>
        <v>60</v>
      </c>
      <c r="O83" s="1">
        <f t="shared" si="40"/>
        <v>70</v>
      </c>
      <c r="P83" s="1">
        <f>3.1415926/180*K83</f>
        <v>0.2617993833333333</v>
      </c>
      <c r="Q83" s="1">
        <f>3.1415926/180*L83</f>
        <v>0.5235987666666666</v>
      </c>
      <c r="R83" s="1">
        <f>3.1415926/180*M83</f>
        <v>0.78539815000000002</v>
      </c>
      <c r="S83" s="1">
        <f>3.1415926/180*N83</f>
        <v>1.0471975333333332</v>
      </c>
      <c r="T83" s="1">
        <f>3.1415926/180*O83</f>
        <v>1.2217304555555555</v>
      </c>
      <c r="U83" s="1">
        <f t="shared" si="39"/>
        <v>9.8000000000000007</v>
      </c>
      <c r="Y83" s="1">
        <f t="shared" si="33"/>
        <v>1.1700513966154542</v>
      </c>
      <c r="Z83" s="1">
        <f t="shared" si="34"/>
        <v>2.3634603412603372</v>
      </c>
    </row>
    <row r="84" spans="9:26" x14ac:dyDescent="0.25">
      <c r="I84" s="1">
        <f t="shared" si="38"/>
        <v>1.640000000000001</v>
      </c>
      <c r="J84" s="1">
        <f t="shared" si="40"/>
        <v>10</v>
      </c>
      <c r="K84" s="1">
        <f t="shared" si="40"/>
        <v>15</v>
      </c>
      <c r="L84" s="1">
        <f t="shared" si="40"/>
        <v>30</v>
      </c>
      <c r="M84" s="1">
        <f t="shared" si="40"/>
        <v>45</v>
      </c>
      <c r="N84" s="1">
        <f t="shared" si="40"/>
        <v>60</v>
      </c>
      <c r="O84" s="1">
        <f t="shared" si="40"/>
        <v>70</v>
      </c>
      <c r="P84" s="1">
        <f>3.1415926/180*K84</f>
        <v>0.2617993833333333</v>
      </c>
      <c r="Q84" s="1">
        <f>3.1415926/180*L84</f>
        <v>0.5235987666666666</v>
      </c>
      <c r="R84" s="1">
        <f>3.1415926/180*M84</f>
        <v>0.78539815000000002</v>
      </c>
      <c r="S84" s="1">
        <f>3.1415926/180*N84</f>
        <v>1.0471975333333332</v>
      </c>
      <c r="T84" s="1">
        <f>3.1415926/180*O84</f>
        <v>1.2217304555555555</v>
      </c>
      <c r="U84" s="1">
        <f t="shared" si="39"/>
        <v>9.8000000000000007</v>
      </c>
      <c r="Y84" s="1">
        <f t="shared" si="33"/>
        <v>1.0237764755860148</v>
      </c>
      <c r="Z84" s="1">
        <f t="shared" si="34"/>
        <v>2.2319188639919467</v>
      </c>
    </row>
    <row r="85" spans="9:26" x14ac:dyDescent="0.25">
      <c r="I85" s="1">
        <f t="shared" si="38"/>
        <v>1.660000000000001</v>
      </c>
      <c r="J85" s="1">
        <f t="shared" si="40"/>
        <v>10</v>
      </c>
      <c r="K85" s="1">
        <f t="shared" si="40"/>
        <v>15</v>
      </c>
      <c r="L85" s="1">
        <f t="shared" si="40"/>
        <v>30</v>
      </c>
      <c r="M85" s="1">
        <f t="shared" si="40"/>
        <v>45</v>
      </c>
      <c r="N85" s="1">
        <f t="shared" si="40"/>
        <v>60</v>
      </c>
      <c r="O85" s="1">
        <f t="shared" si="40"/>
        <v>70</v>
      </c>
      <c r="P85" s="1">
        <f>3.1415926/180*K85</f>
        <v>0.2617993833333333</v>
      </c>
      <c r="Q85" s="1">
        <f>3.1415926/180*L85</f>
        <v>0.5235987666666666</v>
      </c>
      <c r="R85" s="1">
        <f>3.1415926/180*M85</f>
        <v>0.78539815000000002</v>
      </c>
      <c r="S85" s="1">
        <f>3.1415926/180*N85</f>
        <v>1.0471975333333332</v>
      </c>
      <c r="T85" s="1">
        <f>3.1415926/180*O85</f>
        <v>1.2217304555555555</v>
      </c>
      <c r="U85" s="1">
        <f t="shared" si="39"/>
        <v>9.8000000000000007</v>
      </c>
      <c r="Y85" s="1">
        <f t="shared" si="33"/>
        <v>0.8735815545565746</v>
      </c>
      <c r="Z85" s="1">
        <f t="shared" si="34"/>
        <v>2.0964573867235554</v>
      </c>
    </row>
    <row r="86" spans="9:26" x14ac:dyDescent="0.25">
      <c r="I86" s="1">
        <f t="shared" si="38"/>
        <v>1.680000000000001</v>
      </c>
      <c r="J86" s="1">
        <f t="shared" si="40"/>
        <v>10</v>
      </c>
      <c r="K86" s="1">
        <f t="shared" si="40"/>
        <v>15</v>
      </c>
      <c r="L86" s="1">
        <f t="shared" si="40"/>
        <v>30</v>
      </c>
      <c r="M86" s="1">
        <f t="shared" si="40"/>
        <v>45</v>
      </c>
      <c r="N86" s="1">
        <f t="shared" si="40"/>
        <v>60</v>
      </c>
      <c r="O86" s="1">
        <f t="shared" si="40"/>
        <v>70</v>
      </c>
      <c r="P86" s="1">
        <f>3.1415926/180*K86</f>
        <v>0.2617993833333333</v>
      </c>
      <c r="Q86" s="1">
        <f>3.1415926/180*L86</f>
        <v>0.5235987666666666</v>
      </c>
      <c r="R86" s="1">
        <f>3.1415926/180*M86</f>
        <v>0.78539815000000002</v>
      </c>
      <c r="S86" s="1">
        <f>3.1415926/180*N86</f>
        <v>1.0471975333333332</v>
      </c>
      <c r="T86" s="1">
        <f>3.1415926/180*O86</f>
        <v>1.2217304555555555</v>
      </c>
      <c r="U86" s="1">
        <f t="shared" si="39"/>
        <v>9.8000000000000007</v>
      </c>
      <c r="Y86" s="1">
        <f t="shared" si="33"/>
        <v>0.71946663352713536</v>
      </c>
      <c r="Z86" s="1">
        <f t="shared" si="34"/>
        <v>1.9570759094551633</v>
      </c>
    </row>
    <row r="87" spans="9:26" x14ac:dyDescent="0.25">
      <c r="I87" s="1">
        <f t="shared" si="38"/>
        <v>1.7000000000000011</v>
      </c>
      <c r="J87" s="1">
        <f t="shared" si="40"/>
        <v>10</v>
      </c>
      <c r="K87" s="1">
        <f t="shared" si="40"/>
        <v>15</v>
      </c>
      <c r="L87" s="1">
        <f t="shared" si="40"/>
        <v>30</v>
      </c>
      <c r="M87" s="1">
        <f t="shared" si="40"/>
        <v>45</v>
      </c>
      <c r="N87" s="1">
        <f t="shared" si="40"/>
        <v>60</v>
      </c>
      <c r="O87" s="1">
        <f t="shared" si="40"/>
        <v>70</v>
      </c>
      <c r="P87" s="1">
        <f>3.1415926/180*K87</f>
        <v>0.2617993833333333</v>
      </c>
      <c r="Q87" s="1">
        <f>3.1415926/180*L87</f>
        <v>0.5235987666666666</v>
      </c>
      <c r="R87" s="1">
        <f>3.1415926/180*M87</f>
        <v>0.78539815000000002</v>
      </c>
      <c r="S87" s="1">
        <f>3.1415926/180*N87</f>
        <v>1.0471975333333332</v>
      </c>
      <c r="T87" s="1">
        <f>3.1415926/180*O87</f>
        <v>1.2217304555555555</v>
      </c>
      <c r="U87" s="1">
        <f t="shared" si="39"/>
        <v>9.8000000000000007</v>
      </c>
      <c r="Y87" s="1">
        <f>J87*SIN(S87)*I87-(U87*I87^2)/2</f>
        <v>0.5614317124976953</v>
      </c>
      <c r="Z87" s="1">
        <f>J87*SIN(T87)*I87-(U87*I87^2)/2</f>
        <v>1.8137744321867721</v>
      </c>
    </row>
    <row r="88" spans="9:26" x14ac:dyDescent="0.25">
      <c r="I88" s="1">
        <f t="shared" si="38"/>
        <v>1.7200000000000011</v>
      </c>
      <c r="J88" s="1">
        <f t="shared" si="40"/>
        <v>10</v>
      </c>
      <c r="K88" s="1">
        <f t="shared" si="40"/>
        <v>15</v>
      </c>
      <c r="L88" s="1">
        <f t="shared" si="40"/>
        <v>30</v>
      </c>
      <c r="M88" s="1">
        <f t="shared" si="40"/>
        <v>45</v>
      </c>
      <c r="N88" s="1">
        <f t="shared" si="40"/>
        <v>60</v>
      </c>
      <c r="O88" s="1">
        <f t="shared" si="40"/>
        <v>70</v>
      </c>
      <c r="P88" s="1">
        <f>3.1415926/180*K88</f>
        <v>0.2617993833333333</v>
      </c>
      <c r="Q88" s="1">
        <f>3.1415926/180*L88</f>
        <v>0.5235987666666666</v>
      </c>
      <c r="R88" s="1">
        <f>3.1415926/180*M88</f>
        <v>0.78539815000000002</v>
      </c>
      <c r="S88" s="1">
        <f>3.1415926/180*N88</f>
        <v>1.0471975333333332</v>
      </c>
      <c r="T88" s="1">
        <f>3.1415926/180*O88</f>
        <v>1.2217304555555555</v>
      </c>
      <c r="U88" s="1">
        <f t="shared" si="39"/>
        <v>9.8000000000000007</v>
      </c>
      <c r="Y88" s="1">
        <f t="shared" ref="Y88:Y93" si="41">J88*SIN(S88)*I88-(U88*I88^2)/2</f>
        <v>0.39947679146825799</v>
      </c>
      <c r="Z88" s="1">
        <f t="shared" ref="Z88:Z93" si="42">J88*SIN(T88)*I88-(U88*I88^2)/2</f>
        <v>1.666552954918382</v>
      </c>
    </row>
    <row r="89" spans="9:26" x14ac:dyDescent="0.25">
      <c r="I89" s="1">
        <f t="shared" si="38"/>
        <v>1.7400000000000011</v>
      </c>
      <c r="J89" s="1">
        <f t="shared" si="40"/>
        <v>10</v>
      </c>
      <c r="K89" s="1">
        <f t="shared" si="40"/>
        <v>15</v>
      </c>
      <c r="L89" s="1">
        <f t="shared" si="40"/>
        <v>30</v>
      </c>
      <c r="M89" s="1">
        <f t="shared" si="40"/>
        <v>45</v>
      </c>
      <c r="N89" s="1">
        <f t="shared" si="40"/>
        <v>60</v>
      </c>
      <c r="O89" s="1">
        <f t="shared" si="40"/>
        <v>70</v>
      </c>
      <c r="P89" s="1">
        <f>3.1415926/180*K89</f>
        <v>0.2617993833333333</v>
      </c>
      <c r="Q89" s="1">
        <f>3.1415926/180*L89</f>
        <v>0.5235987666666666</v>
      </c>
      <c r="R89" s="1">
        <f>3.1415926/180*M89</f>
        <v>0.78539815000000002</v>
      </c>
      <c r="S89" s="1">
        <f>3.1415926/180*N89</f>
        <v>1.0471975333333332</v>
      </c>
      <c r="T89" s="1">
        <f>3.1415926/180*O89</f>
        <v>1.2217304555555555</v>
      </c>
      <c r="U89" s="1">
        <f t="shared" si="39"/>
        <v>9.8000000000000007</v>
      </c>
      <c r="Y89" s="1">
        <f t="shared" si="41"/>
        <v>0.23360187043881986</v>
      </c>
      <c r="Z89" s="1">
        <f t="shared" si="42"/>
        <v>1.5154114776499927</v>
      </c>
    </row>
    <row r="90" spans="9:26" x14ac:dyDescent="0.25">
      <c r="I90" s="1">
        <f t="shared" si="38"/>
        <v>1.7600000000000011</v>
      </c>
      <c r="J90" s="1">
        <f t="shared" si="40"/>
        <v>10</v>
      </c>
      <c r="K90" s="1">
        <f t="shared" si="40"/>
        <v>15</v>
      </c>
      <c r="L90" s="1">
        <f t="shared" si="40"/>
        <v>30</v>
      </c>
      <c r="M90" s="1">
        <f t="shared" si="40"/>
        <v>45</v>
      </c>
      <c r="N90" s="1">
        <f t="shared" si="40"/>
        <v>60</v>
      </c>
      <c r="O90" s="1">
        <f t="shared" si="40"/>
        <v>70</v>
      </c>
      <c r="P90" s="1">
        <f>3.1415926/180*K90</f>
        <v>0.2617993833333333</v>
      </c>
      <c r="Q90" s="1">
        <f>3.1415926/180*L90</f>
        <v>0.5235987666666666</v>
      </c>
      <c r="R90" s="1">
        <f>3.1415926/180*M90</f>
        <v>0.78539815000000002</v>
      </c>
      <c r="S90" s="1">
        <f>3.1415926/180*N90</f>
        <v>1.0471975333333332</v>
      </c>
      <c r="T90" s="1">
        <f>3.1415926/180*O90</f>
        <v>1.2217304555555555</v>
      </c>
      <c r="U90" s="1">
        <f t="shared" si="39"/>
        <v>9.8000000000000007</v>
      </c>
      <c r="Y90" s="1">
        <f t="shared" si="41"/>
        <v>6.3806949409379143E-2</v>
      </c>
      <c r="Z90" s="1">
        <f t="shared" si="42"/>
        <v>1.3603500003815974</v>
      </c>
    </row>
    <row r="91" spans="9:26" x14ac:dyDescent="0.25">
      <c r="I91" s="1">
        <f t="shared" si="38"/>
        <v>1.7800000000000011</v>
      </c>
      <c r="J91" s="1">
        <f t="shared" si="40"/>
        <v>10</v>
      </c>
      <c r="K91" s="1">
        <f t="shared" si="40"/>
        <v>15</v>
      </c>
      <c r="L91" s="1">
        <f t="shared" si="40"/>
        <v>30</v>
      </c>
      <c r="M91" s="1">
        <f t="shared" si="40"/>
        <v>45</v>
      </c>
      <c r="N91" s="1">
        <f t="shared" si="40"/>
        <v>60</v>
      </c>
      <c r="O91" s="1">
        <f t="shared" si="40"/>
        <v>70</v>
      </c>
      <c r="P91" s="1">
        <f>3.1415926/180*K91</f>
        <v>0.2617993833333333</v>
      </c>
      <c r="Q91" s="1">
        <f>3.1415926/180*L91</f>
        <v>0.5235987666666666</v>
      </c>
      <c r="R91" s="1">
        <f>3.1415926/180*M91</f>
        <v>0.78539815000000002</v>
      </c>
      <c r="S91" s="1">
        <f>3.1415926/180*N91</f>
        <v>1.0471975333333332</v>
      </c>
      <c r="T91" s="1">
        <f>3.1415926/180*O91</f>
        <v>1.2217304555555555</v>
      </c>
      <c r="U91" s="1">
        <f t="shared" si="39"/>
        <v>9.8000000000000007</v>
      </c>
      <c r="Z91" s="1">
        <f t="shared" si="42"/>
        <v>1.2013685231132065</v>
      </c>
    </row>
    <row r="92" spans="9:26" x14ac:dyDescent="0.25">
      <c r="I92" s="1">
        <f t="shared" si="38"/>
        <v>1.8000000000000012</v>
      </c>
      <c r="J92" s="1">
        <f t="shared" si="40"/>
        <v>10</v>
      </c>
      <c r="K92" s="1">
        <f t="shared" si="40"/>
        <v>15</v>
      </c>
      <c r="L92" s="1">
        <f t="shared" si="40"/>
        <v>30</v>
      </c>
      <c r="M92" s="1">
        <f t="shared" si="40"/>
        <v>45</v>
      </c>
      <c r="N92" s="1">
        <f t="shared" si="40"/>
        <v>60</v>
      </c>
      <c r="O92" s="1">
        <f t="shared" si="40"/>
        <v>70</v>
      </c>
      <c r="P92" s="1">
        <f>3.1415926/180*K92</f>
        <v>0.2617993833333333</v>
      </c>
      <c r="Q92" s="1">
        <f>3.1415926/180*L92</f>
        <v>0.5235987666666666</v>
      </c>
      <c r="R92" s="1">
        <f>3.1415926/180*M92</f>
        <v>0.78539815000000002</v>
      </c>
      <c r="S92" s="1">
        <f>3.1415926/180*N92</f>
        <v>1.0471975333333332</v>
      </c>
      <c r="T92" s="1">
        <f>3.1415926/180*O92</f>
        <v>1.2217304555555555</v>
      </c>
      <c r="U92" s="1">
        <f t="shared" si="39"/>
        <v>9.8000000000000007</v>
      </c>
      <c r="Z92" s="1">
        <f t="shared" si="42"/>
        <v>1.0384670458448149</v>
      </c>
    </row>
    <row r="93" spans="9:26" x14ac:dyDescent="0.25">
      <c r="I93" s="1">
        <f t="shared" si="38"/>
        <v>1.8200000000000012</v>
      </c>
      <c r="J93" s="1">
        <f t="shared" si="40"/>
        <v>10</v>
      </c>
      <c r="K93" s="1">
        <f t="shared" si="40"/>
        <v>15</v>
      </c>
      <c r="L93" s="1">
        <f t="shared" si="40"/>
        <v>30</v>
      </c>
      <c r="M93" s="1">
        <f t="shared" si="40"/>
        <v>45</v>
      </c>
      <c r="N93" s="1">
        <f t="shared" si="40"/>
        <v>60</v>
      </c>
      <c r="O93" s="1">
        <f t="shared" si="40"/>
        <v>70</v>
      </c>
      <c r="P93" s="1">
        <f>3.1415926/180*K93</f>
        <v>0.2617993833333333</v>
      </c>
      <c r="Q93" s="1">
        <f>3.1415926/180*L93</f>
        <v>0.5235987666666666</v>
      </c>
      <c r="R93" s="1">
        <f>3.1415926/180*M93</f>
        <v>0.78539815000000002</v>
      </c>
      <c r="S93" s="1">
        <f>3.1415926/180*N93</f>
        <v>1.0471975333333332</v>
      </c>
      <c r="T93" s="1">
        <f>3.1415926/180*O93</f>
        <v>1.2217304555555555</v>
      </c>
      <c r="U93" s="1">
        <f t="shared" si="39"/>
        <v>9.8000000000000007</v>
      </c>
      <c r="Z93" s="1">
        <f t="shared" si="42"/>
        <v>0.87164556857642594</v>
      </c>
    </row>
    <row r="94" spans="9:26" x14ac:dyDescent="0.25">
      <c r="I94" s="1">
        <f t="shared" si="38"/>
        <v>1.8400000000000012</v>
      </c>
      <c r="J94" s="1">
        <f t="shared" si="40"/>
        <v>10</v>
      </c>
      <c r="K94" s="1">
        <f t="shared" si="40"/>
        <v>15</v>
      </c>
      <c r="L94" s="1">
        <f t="shared" si="40"/>
        <v>30</v>
      </c>
      <c r="M94" s="1">
        <f t="shared" si="40"/>
        <v>45</v>
      </c>
      <c r="N94" s="1">
        <f t="shared" si="40"/>
        <v>60</v>
      </c>
      <c r="O94" s="1">
        <f t="shared" si="40"/>
        <v>70</v>
      </c>
      <c r="P94" s="1">
        <f>3.1415926/180*K94</f>
        <v>0.2617993833333333</v>
      </c>
      <c r="Q94" s="1">
        <f>3.1415926/180*L94</f>
        <v>0.5235987666666666</v>
      </c>
      <c r="R94" s="1">
        <f>3.1415926/180*M94</f>
        <v>0.78539815000000002</v>
      </c>
      <c r="S94" s="1">
        <f>3.1415926/180*N94</f>
        <v>1.0471975333333332</v>
      </c>
      <c r="T94" s="1">
        <f>3.1415926/180*O94</f>
        <v>1.2217304555555555</v>
      </c>
      <c r="U94" s="1">
        <f t="shared" si="39"/>
        <v>9.8000000000000007</v>
      </c>
      <c r="Z94" s="1">
        <f>J94*SIN(T94)*I94-(U94*I94^2)/2</f>
        <v>0.70090409130803621</v>
      </c>
    </row>
    <row r="95" spans="9:26" x14ac:dyDescent="0.25">
      <c r="I95" s="1">
        <f t="shared" si="38"/>
        <v>1.8600000000000012</v>
      </c>
      <c r="J95" s="1">
        <f t="shared" si="40"/>
        <v>10</v>
      </c>
      <c r="K95" s="1">
        <f t="shared" si="40"/>
        <v>15</v>
      </c>
      <c r="L95" s="1">
        <f t="shared" si="40"/>
        <v>30</v>
      </c>
      <c r="M95" s="1">
        <f t="shared" si="40"/>
        <v>45</v>
      </c>
      <c r="N95" s="1">
        <f t="shared" si="40"/>
        <v>60</v>
      </c>
      <c r="O95" s="1">
        <f t="shared" si="40"/>
        <v>70</v>
      </c>
      <c r="P95" s="1">
        <f>3.1415926/180*K95</f>
        <v>0.2617993833333333</v>
      </c>
      <c r="Q95" s="1">
        <f>3.1415926/180*L95</f>
        <v>0.5235987666666666</v>
      </c>
      <c r="R95" s="1">
        <f>3.1415926/180*M95</f>
        <v>0.78539815000000002</v>
      </c>
      <c r="S95" s="1">
        <f>3.1415926/180*N95</f>
        <v>1.0471975333333332</v>
      </c>
      <c r="T95" s="1">
        <f>3.1415926/180*O95</f>
        <v>1.2217304555555555</v>
      </c>
      <c r="U95" s="1">
        <f t="shared" si="39"/>
        <v>9.8000000000000007</v>
      </c>
      <c r="Z95" s="1">
        <f>J95*SIN(T95)*I95-(U95*I95^2)/2</f>
        <v>0.52624261403964567</v>
      </c>
    </row>
    <row r="96" spans="9:26" x14ac:dyDescent="0.25">
      <c r="I96" s="1">
        <f t="shared" si="38"/>
        <v>1.8800000000000012</v>
      </c>
      <c r="J96" s="1">
        <f t="shared" si="40"/>
        <v>10</v>
      </c>
      <c r="K96" s="1">
        <f t="shared" si="40"/>
        <v>15</v>
      </c>
      <c r="L96" s="1">
        <f t="shared" si="40"/>
        <v>30</v>
      </c>
      <c r="M96" s="1">
        <f t="shared" si="40"/>
        <v>45</v>
      </c>
      <c r="N96" s="1">
        <f t="shared" si="40"/>
        <v>60</v>
      </c>
      <c r="O96" s="1">
        <f t="shared" si="40"/>
        <v>70</v>
      </c>
      <c r="P96" s="1">
        <f>3.1415926/180*K96</f>
        <v>0.2617993833333333</v>
      </c>
      <c r="Q96" s="1">
        <f>3.1415926/180*L96</f>
        <v>0.5235987666666666</v>
      </c>
      <c r="R96" s="1">
        <f>3.1415926/180*M96</f>
        <v>0.78539815000000002</v>
      </c>
      <c r="S96" s="1">
        <f>3.1415926/180*N96</f>
        <v>1.0471975333333332</v>
      </c>
      <c r="T96" s="1">
        <f>3.1415926/180*O96</f>
        <v>1.2217304555555555</v>
      </c>
      <c r="U96" s="1">
        <f t="shared" si="39"/>
        <v>9.8000000000000007</v>
      </c>
      <c r="Z96" s="1">
        <f t="shared" ref="Z96" si="43">J96*SIN(T96)*I96-(U96*I96^2)/2</f>
        <v>0.34766113677125432</v>
      </c>
    </row>
    <row r="97" spans="9:26" x14ac:dyDescent="0.25">
      <c r="I97" s="1">
        <f t="shared" si="38"/>
        <v>1.9000000000000012</v>
      </c>
      <c r="J97" s="1">
        <f t="shared" si="40"/>
        <v>10</v>
      </c>
      <c r="K97" s="1">
        <f t="shared" si="40"/>
        <v>15</v>
      </c>
      <c r="L97" s="1">
        <f t="shared" si="40"/>
        <v>30</v>
      </c>
      <c r="M97" s="1">
        <f t="shared" si="40"/>
        <v>45</v>
      </c>
      <c r="N97" s="1">
        <f t="shared" si="40"/>
        <v>60</v>
      </c>
      <c r="O97" s="1">
        <f t="shared" si="40"/>
        <v>70</v>
      </c>
      <c r="P97" s="1">
        <f>3.1415926/180*K97</f>
        <v>0.2617993833333333</v>
      </c>
      <c r="Q97" s="1">
        <f>3.1415926/180*L97</f>
        <v>0.5235987666666666</v>
      </c>
      <c r="R97" s="1">
        <f>3.1415926/180*M97</f>
        <v>0.78539815000000002</v>
      </c>
      <c r="S97" s="1">
        <f>3.1415926/180*N97</f>
        <v>1.0471975333333332</v>
      </c>
      <c r="T97" s="1">
        <f>3.1415926/180*O97</f>
        <v>1.2217304555555555</v>
      </c>
      <c r="U97" s="1">
        <f t="shared" si="39"/>
        <v>9.8000000000000007</v>
      </c>
      <c r="Z97" s="1">
        <f>J97*SIN(T97)*I97-(U97*I97^2)/2</f>
        <v>0.1651596595028586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4"/>
  <sheetViews>
    <sheetView tabSelected="1" workbookViewId="0">
      <selection activeCell="D4" sqref="D4"/>
    </sheetView>
  </sheetViews>
  <sheetFormatPr defaultRowHeight="16.5" x14ac:dyDescent="0.25"/>
  <cols>
    <col min="1" max="1" width="19.5" customWidth="1"/>
    <col min="2" max="4" width="17.5" customWidth="1"/>
    <col min="5" max="8" width="15.5" style="1" customWidth="1"/>
  </cols>
  <sheetData>
    <row r="1" spans="1:8" x14ac:dyDescent="0.25">
      <c r="A1" s="2" t="s">
        <v>39</v>
      </c>
      <c r="B1" s="1" t="s">
        <v>41</v>
      </c>
      <c r="C1" s="1" t="s">
        <v>40</v>
      </c>
      <c r="D1" s="1" t="s">
        <v>46</v>
      </c>
      <c r="E1" s="1" t="s">
        <v>42</v>
      </c>
      <c r="F1" s="1" t="s">
        <v>43</v>
      </c>
      <c r="G1" s="1" t="s">
        <v>44</v>
      </c>
      <c r="H1" s="1" t="s">
        <v>45</v>
      </c>
    </row>
    <row r="2" spans="1:8" x14ac:dyDescent="0.25">
      <c r="A2" s="1">
        <v>-180</v>
      </c>
      <c r="B2" s="1">
        <f>3.1415926*A2/180</f>
        <v>-3.1415926000000001</v>
      </c>
      <c r="C2" s="1">
        <v>-1</v>
      </c>
      <c r="D2" s="1"/>
      <c r="E2" s="1">
        <f>4/3.1415926*(SIN(B2)/1)</f>
        <v>-6.8232645022282534E-8</v>
      </c>
      <c r="F2" s="1">
        <f>4/3.1415926*(SIN(B2)/1+SIN(3*B2)/3)</f>
        <v>-1.3646528966761018E-7</v>
      </c>
      <c r="G2" s="1">
        <f>4/3.1415926*(SIN(B2)/1+SIN(3*B2)/3+SIN(5*B2)/2)</f>
        <v>-3.0704690278874652E-7</v>
      </c>
      <c r="H2" s="1">
        <f>4/3.1415926*(SIN(B2)/1+SIN(3*B2)/3+SIN(5*B2)/2+SIN(7*B2)/7)</f>
        <v>-3.7527954764947549E-7</v>
      </c>
    </row>
    <row r="3" spans="1:8" x14ac:dyDescent="0.25">
      <c r="A3" s="1">
        <f>A2+5</f>
        <v>-175</v>
      </c>
      <c r="B3" s="1">
        <f>3.1415926*A3/180</f>
        <v>-3.0543261388888894</v>
      </c>
      <c r="C3" s="1">
        <f>C2</f>
        <v>-1</v>
      </c>
      <c r="D3" s="1"/>
      <c r="E3" s="1">
        <f t="shared" ref="E3:E66" si="0">4/3.1415926*(SIN(B3)/1)</f>
        <v>-0.11097020619488943</v>
      </c>
      <c r="F3" s="1">
        <f t="shared" ref="F3:F66" si="1">4/3.1415926*(SIN(B3)/1+SIN(3*B3)/3)</f>
        <v>-0.22081648653060831</v>
      </c>
      <c r="G3" s="1">
        <f t="shared" ref="G3:G66" si="2">4/3.1415926*(SIN(B3)/1+SIN(3*B3)/3+SIN(5*B3)/2)</f>
        <v>-0.48986378301280925</v>
      </c>
      <c r="H3" s="1">
        <f t="shared" ref="H3:H66" si="3">4/3.1415926*(SIN(B3)/1+SIN(3*B3)/3+SIN(5*B3)/2+SIN(7*B3)/7)</f>
        <v>-0.59419243923141762</v>
      </c>
    </row>
    <row r="4" spans="1:8" x14ac:dyDescent="0.25">
      <c r="A4" s="1">
        <f t="shared" ref="A4:A56" si="4">A3+5</f>
        <v>-170</v>
      </c>
      <c r="B4" s="1">
        <f>3.1415926*A4/180</f>
        <v>-2.9670596777777778</v>
      </c>
      <c r="C4" s="1">
        <f t="shared" ref="C4:C56" si="5">C3</f>
        <v>-1</v>
      </c>
      <c r="D4" s="1"/>
      <c r="E4" s="1">
        <f t="shared" si="0"/>
        <v>-0.22109579391114398</v>
      </c>
      <c r="F4" s="1">
        <f t="shared" si="1"/>
        <v>-0.4333024441285489</v>
      </c>
      <c r="G4" s="1">
        <f t="shared" si="2"/>
        <v>-0.92098159500550092</v>
      </c>
      <c r="H4" s="1">
        <f t="shared" si="3"/>
        <v>-1.091903592058753</v>
      </c>
    </row>
    <row r="5" spans="1:8" x14ac:dyDescent="0.25">
      <c r="A5" s="1">
        <f t="shared" si="4"/>
        <v>-165</v>
      </c>
      <c r="B5" s="1">
        <f>3.1415926*A5/180</f>
        <v>-2.8797932166666671</v>
      </c>
      <c r="C5" s="1">
        <f t="shared" si="5"/>
        <v>-1</v>
      </c>
      <c r="D5" s="1"/>
      <c r="E5" s="1">
        <f t="shared" si="0"/>
        <v>-0.32953870919181338</v>
      </c>
      <c r="F5" s="1">
        <f t="shared" si="1"/>
        <v>-0.62964419725721077</v>
      </c>
      <c r="G5" s="1">
        <f t="shared" si="2"/>
        <v>-1.2445717278734612</v>
      </c>
      <c r="H5" s="1">
        <f t="shared" si="3"/>
        <v>-1.4202652802982438</v>
      </c>
    </row>
    <row r="6" spans="1:8" x14ac:dyDescent="0.25">
      <c r="A6" s="1">
        <f t="shared" si="4"/>
        <v>-160</v>
      </c>
      <c r="B6" s="1">
        <f>3.1415926*A6/180</f>
        <v>-2.7925267555555555</v>
      </c>
      <c r="C6" s="1">
        <f t="shared" si="5"/>
        <v>-1</v>
      </c>
      <c r="D6" s="1"/>
      <c r="E6" s="1">
        <f t="shared" si="0"/>
        <v>-0.43547363600013028</v>
      </c>
      <c r="F6" s="1">
        <f t="shared" si="1"/>
        <v>-0.80302626954337952</v>
      </c>
      <c r="G6" s="1">
        <f t="shared" si="2"/>
        <v>-1.4299743414564612</v>
      </c>
      <c r="H6" s="1">
        <f t="shared" si="3"/>
        <v>-1.5468918117776915</v>
      </c>
    </row>
    <row r="7" spans="1:8" x14ac:dyDescent="0.25">
      <c r="A7" s="1">
        <f t="shared" si="4"/>
        <v>-155</v>
      </c>
      <c r="B7" s="1">
        <f>3.1415926*A7/180</f>
        <v>-2.7052602944444448</v>
      </c>
      <c r="C7" s="1">
        <f t="shared" si="5"/>
        <v>-1</v>
      </c>
      <c r="D7" s="1"/>
      <c r="E7" s="1">
        <f t="shared" si="0"/>
        <v>-0.53809434560531155</v>
      </c>
      <c r="F7" s="1">
        <f t="shared" si="1"/>
        <v>-0.94804602090954837</v>
      </c>
      <c r="G7" s="1">
        <f t="shared" si="2"/>
        <v>-1.4695343335223818</v>
      </c>
      <c r="H7" s="1">
        <f t="shared" si="3"/>
        <v>-1.4853871521486526</v>
      </c>
    </row>
    <row r="8" spans="1:8" x14ac:dyDescent="0.25">
      <c r="A8" s="1">
        <f t="shared" si="4"/>
        <v>-150</v>
      </c>
      <c r="B8" s="1">
        <f>3.1415926*A8/180</f>
        <v>-2.6179938333333337</v>
      </c>
      <c r="C8" s="1">
        <f t="shared" si="5"/>
        <v>-1</v>
      </c>
      <c r="D8" s="1"/>
      <c r="E8" s="1">
        <f t="shared" si="0"/>
        <v>-0.63661983246981302</v>
      </c>
      <c r="F8" s="1">
        <f t="shared" si="1"/>
        <v>-1.0610330212879053</v>
      </c>
      <c r="G8" s="1">
        <f t="shared" si="2"/>
        <v>-1.3793427897947952</v>
      </c>
      <c r="H8" s="1">
        <f t="shared" si="3"/>
        <v>-1.2883970572339665</v>
      </c>
    </row>
    <row r="9" spans="1:8" x14ac:dyDescent="0.25">
      <c r="A9" s="1">
        <f t="shared" si="4"/>
        <v>-145</v>
      </c>
      <c r="B9" s="1">
        <f>3.1415926*A9/180</f>
        <v>-2.5307273722222225</v>
      </c>
      <c r="C9" s="1">
        <f t="shared" si="5"/>
        <v>-1</v>
      </c>
      <c r="D9" s="1"/>
      <c r="E9" s="1">
        <f t="shared" si="0"/>
        <v>-0.73030025817284527</v>
      </c>
      <c r="F9" s="1">
        <f t="shared" si="1"/>
        <v>-1.1402519040439025</v>
      </c>
      <c r="G9" s="1">
        <f t="shared" si="2"/>
        <v>-1.1957368372088497</v>
      </c>
      <c r="H9" s="1">
        <f t="shared" si="3"/>
        <v>-1.0308872520023245</v>
      </c>
    </row>
    <row r="10" spans="1:8" x14ac:dyDescent="0.25">
      <c r="A10" s="1">
        <f t="shared" si="4"/>
        <v>-140</v>
      </c>
      <c r="B10" s="1">
        <f>3.1415926*A10/180</f>
        <v>-2.443460911111111</v>
      </c>
      <c r="C10" s="1">
        <f t="shared" si="5"/>
        <v>-1</v>
      </c>
      <c r="D10" s="1"/>
      <c r="E10" s="1">
        <f t="shared" si="0"/>
        <v>-0.81842265813332915</v>
      </c>
      <c r="F10" s="1">
        <f t="shared" si="1"/>
        <v>-1.1859752348160415</v>
      </c>
      <c r="G10" s="1">
        <f t="shared" si="2"/>
        <v>-0.96823832063941029</v>
      </c>
      <c r="H10" s="1">
        <f t="shared" si="3"/>
        <v>-0.78911030178545727</v>
      </c>
    </row>
    <row r="11" spans="1:8" x14ac:dyDescent="0.25">
      <c r="A11" s="1">
        <f t="shared" si="4"/>
        <v>-135</v>
      </c>
      <c r="B11" s="1">
        <f>3.1415926*A11/180</f>
        <v>-2.3561944499999998</v>
      </c>
      <c r="C11" s="1">
        <f t="shared" si="5"/>
        <v>-1</v>
      </c>
      <c r="D11" s="1"/>
      <c r="E11" s="1">
        <f t="shared" si="0"/>
        <v>-0.90031636770067092</v>
      </c>
      <c r="F11" s="1">
        <f t="shared" si="1"/>
        <v>-1.2004217753531261</v>
      </c>
      <c r="G11" s="1">
        <f t="shared" si="2"/>
        <v>-0.75026351913115019</v>
      </c>
      <c r="H11" s="1">
        <f t="shared" si="3"/>
        <v>-0.62164693652914471</v>
      </c>
    </row>
    <row r="12" spans="1:8" x14ac:dyDescent="0.25">
      <c r="A12" s="1">
        <f t="shared" si="4"/>
        <v>-130</v>
      </c>
      <c r="B12" s="1">
        <f>3.1415926*A12/180</f>
        <v>-2.2689279888888887</v>
      </c>
      <c r="C12" s="1">
        <f t="shared" si="5"/>
        <v>-1</v>
      </c>
      <c r="D12" s="1"/>
      <c r="E12" s="1">
        <f t="shared" si="0"/>
        <v>-0.97535812631753938</v>
      </c>
      <c r="F12" s="1">
        <f t="shared" si="1"/>
        <v>-1.1875646780496052</v>
      </c>
      <c r="G12" s="1">
        <f t="shared" si="2"/>
        <v>-0.58933772336860424</v>
      </c>
      <c r="H12" s="1">
        <f t="shared" si="3"/>
        <v>-0.55775266754933184</v>
      </c>
    </row>
    <row r="13" spans="1:8" x14ac:dyDescent="0.25">
      <c r="A13" s="1">
        <f t="shared" si="4"/>
        <v>-125</v>
      </c>
      <c r="B13" s="1">
        <f>3.1415926*A13/180</f>
        <v>-2.1816615277777776</v>
      </c>
      <c r="C13" s="1">
        <f t="shared" si="5"/>
        <v>-1</v>
      </c>
      <c r="D13" s="1"/>
      <c r="E13" s="1">
        <f t="shared" si="0"/>
        <v>-1.0429768209088797</v>
      </c>
      <c r="F13" s="1">
        <f t="shared" si="1"/>
        <v>-1.1528229913984762</v>
      </c>
      <c r="G13" s="1">
        <f t="shared" si="2"/>
        <v>-0.51862574897171165</v>
      </c>
      <c r="H13" s="1">
        <f t="shared" si="3"/>
        <v>-0.59549640510948398</v>
      </c>
    </row>
    <row r="14" spans="1:8" x14ac:dyDescent="0.25">
      <c r="A14" s="1">
        <f t="shared" si="4"/>
        <v>-120</v>
      </c>
      <c r="B14" s="1">
        <f>3.1415926*A14/180</f>
        <v>-2.0943950666666664</v>
      </c>
      <c r="C14" s="1">
        <f t="shared" si="5"/>
        <v>-1</v>
      </c>
      <c r="D14" s="1"/>
      <c r="E14" s="1">
        <f t="shared" si="0"/>
        <v>-1.102657832397113</v>
      </c>
      <c r="F14" s="1">
        <f t="shared" si="1"/>
        <v>-1.1026577869086827</v>
      </c>
      <c r="G14" s="1">
        <f t="shared" si="2"/>
        <v>-0.5513289389427799</v>
      </c>
      <c r="H14" s="1">
        <f t="shared" si="3"/>
        <v>-0.70885150592311863</v>
      </c>
    </row>
    <row r="15" spans="1:8" x14ac:dyDescent="0.25">
      <c r="A15" s="1">
        <f t="shared" si="4"/>
        <v>-115</v>
      </c>
      <c r="B15" s="1">
        <f>3.1415926*A15/180</f>
        <v>-2.0071286055555553</v>
      </c>
      <c r="C15" s="1">
        <f t="shared" si="5"/>
        <v>-1</v>
      </c>
      <c r="D15" s="1"/>
      <c r="E15" s="1">
        <f t="shared" si="0"/>
        <v>-1.1539469522639203</v>
      </c>
      <c r="F15" s="1">
        <f t="shared" si="1"/>
        <v>-1.0441006938974242</v>
      </c>
      <c r="G15" s="1">
        <f t="shared" si="2"/>
        <v>-0.67895067659682828</v>
      </c>
      <c r="H15" s="1">
        <f t="shared" si="3"/>
        <v>-0.86014988786920654</v>
      </c>
    </row>
    <row r="16" spans="1:8" x14ac:dyDescent="0.25">
      <c r="A16" s="1">
        <f t="shared" si="4"/>
        <v>-110</v>
      </c>
      <c r="B16" s="1">
        <f>3.1415926*A16/180</f>
        <v>-1.9198621444444446</v>
      </c>
      <c r="C16" s="1">
        <f t="shared" si="5"/>
        <v>-1</v>
      </c>
      <c r="D16" s="1"/>
      <c r="E16" s="1">
        <f t="shared" si="0"/>
        <v>-1.1964538393512059</v>
      </c>
      <c r="F16" s="1">
        <f t="shared" si="1"/>
        <v>-0.9842472088308678</v>
      </c>
      <c r="G16" s="1">
        <f t="shared" si="2"/>
        <v>-0.87369944626737273</v>
      </c>
      <c r="H16" s="1">
        <f t="shared" si="3"/>
        <v>-1.0130362901276615</v>
      </c>
    </row>
    <row r="17" spans="1:8" x14ac:dyDescent="0.25">
      <c r="A17" s="1">
        <f t="shared" si="4"/>
        <v>-105</v>
      </c>
      <c r="B17" s="1">
        <f>3.1415926*A17/180</f>
        <v>-1.8325956833333334</v>
      </c>
      <c r="C17" s="1">
        <f t="shared" si="5"/>
        <v>-1</v>
      </c>
      <c r="D17" s="1"/>
      <c r="E17" s="1">
        <f t="shared" si="0"/>
        <v>-1.2298549905929057</v>
      </c>
      <c r="F17" s="1">
        <f t="shared" si="1"/>
        <v>-0.92974951861009469</v>
      </c>
      <c r="G17" s="1">
        <f t="shared" si="2"/>
        <v>-1.0945189391136732</v>
      </c>
      <c r="H17" s="1">
        <f t="shared" si="3"/>
        <v>-1.1415958504927353</v>
      </c>
    </row>
    <row r="18" spans="1:8" x14ac:dyDescent="0.25">
      <c r="A18" s="1">
        <f t="shared" si="4"/>
        <v>-100</v>
      </c>
      <c r="B18" s="1">
        <f>3.1415926*A18/180</f>
        <v>-1.7453292222222223</v>
      </c>
      <c r="C18" s="1">
        <f t="shared" si="5"/>
        <v>-1</v>
      </c>
      <c r="D18" s="1"/>
      <c r="E18" s="1">
        <f t="shared" si="0"/>
        <v>-1.2538962030685707</v>
      </c>
      <c r="F18" s="1">
        <f t="shared" si="1"/>
        <v>-0.88634358089742671</v>
      </c>
      <c r="G18" s="1">
        <f t="shared" si="2"/>
        <v>-1.2955549622333253</v>
      </c>
      <c r="H18" s="1">
        <f t="shared" si="3"/>
        <v>-1.2333444153257165</v>
      </c>
    </row>
    <row r="19" spans="1:8" x14ac:dyDescent="0.25">
      <c r="A19" s="1">
        <f t="shared" si="4"/>
        <v>-95</v>
      </c>
      <c r="B19" s="1">
        <f>3.1415926*A19/180</f>
        <v>-1.6580627611111112</v>
      </c>
      <c r="C19" s="1">
        <f t="shared" si="5"/>
        <v>-1</v>
      </c>
      <c r="D19" s="1"/>
      <c r="E19" s="1">
        <f t="shared" si="0"/>
        <v>-1.2683945086410182</v>
      </c>
      <c r="F19" s="1">
        <f t="shared" si="1"/>
        <v>-0.85844283922341491</v>
      </c>
      <c r="G19" s="1">
        <f t="shared" si="2"/>
        <v>-1.4354163441917311</v>
      </c>
      <c r="H19" s="1">
        <f t="shared" si="3"/>
        <v>-1.2864196387176208</v>
      </c>
    </row>
    <row r="20" spans="1:8" x14ac:dyDescent="0.25">
      <c r="A20" s="1">
        <f t="shared" si="4"/>
        <v>-90</v>
      </c>
      <c r="B20" s="1">
        <f>3.1415926*A20/180</f>
        <v>-1.5707963</v>
      </c>
      <c r="C20" s="1">
        <f t="shared" si="5"/>
        <v>-1</v>
      </c>
      <c r="D20" s="1"/>
      <c r="E20" s="1">
        <f t="shared" si="0"/>
        <v>-1.2732395664542877</v>
      </c>
      <c r="F20" s="1">
        <f t="shared" si="1"/>
        <v>-0.84882637763619306</v>
      </c>
      <c r="G20" s="1">
        <f t="shared" si="2"/>
        <v>-1.4854461608633314</v>
      </c>
      <c r="H20" s="1">
        <f t="shared" si="3"/>
        <v>-1.3035547942270078</v>
      </c>
    </row>
    <row r="21" spans="1:8" x14ac:dyDescent="0.25">
      <c r="A21" s="1">
        <f t="shared" si="4"/>
        <v>-85</v>
      </c>
      <c r="B21" s="1">
        <f>3.1415926*A21/180</f>
        <v>-1.4835298388888889</v>
      </c>
      <c r="C21" s="1">
        <f t="shared" si="5"/>
        <v>-1</v>
      </c>
      <c r="D21" s="1"/>
      <c r="E21" s="1">
        <f t="shared" si="0"/>
        <v>-1.2683945026941514</v>
      </c>
      <c r="F21" s="1">
        <f t="shared" si="1"/>
        <v>-0.85844285093645589</v>
      </c>
      <c r="G21" s="1">
        <f t="shared" si="2"/>
        <v>-1.4354162838138689</v>
      </c>
      <c r="H21" s="1">
        <f t="shared" si="3"/>
        <v>-1.2864196174763951</v>
      </c>
    </row>
    <row r="22" spans="1:8" x14ac:dyDescent="0.25">
      <c r="A22" s="1">
        <f t="shared" si="4"/>
        <v>-80</v>
      </c>
      <c r="B22" s="1">
        <f>3.1415926*A22/180</f>
        <v>-1.3962633777777778</v>
      </c>
      <c r="C22" s="1">
        <f t="shared" si="5"/>
        <v>-1</v>
      </c>
      <c r="D22" s="1"/>
      <c r="E22" s="1">
        <f t="shared" si="0"/>
        <v>-1.2538961912200965</v>
      </c>
      <c r="F22" s="1">
        <f t="shared" si="1"/>
        <v>-0.88634360316527472</v>
      </c>
      <c r="G22" s="1">
        <f t="shared" si="2"/>
        <v>-1.2955548538280788</v>
      </c>
      <c r="H22" s="1">
        <f t="shared" si="3"/>
        <v>-1.2333443710381828</v>
      </c>
    </row>
    <row r="23" spans="1:8" x14ac:dyDescent="0.25">
      <c r="A23" s="1">
        <f t="shared" si="4"/>
        <v>-75</v>
      </c>
      <c r="B23" s="1">
        <f>3.1415926*A23/180</f>
        <v>-1.3089969166666668</v>
      </c>
      <c r="C23" s="1">
        <f t="shared" si="5"/>
        <v>-1</v>
      </c>
      <c r="D23" s="1"/>
      <c r="E23" s="1">
        <f t="shared" si="0"/>
        <v>-1.2298549729329979</v>
      </c>
      <c r="F23" s="1">
        <f t="shared" si="1"/>
        <v>-0.92974954919795194</v>
      </c>
      <c r="G23" s="1">
        <f t="shared" si="2"/>
        <v>-1.0945188049323473</v>
      </c>
      <c r="H23" s="1">
        <f t="shared" si="3"/>
        <v>-1.1415957822190841</v>
      </c>
    </row>
    <row r="24" spans="1:8" x14ac:dyDescent="0.25">
      <c r="A24" s="1">
        <f t="shared" si="4"/>
        <v>-70</v>
      </c>
      <c r="B24" s="1">
        <f>3.1415926*A24/180</f>
        <v>-1.2217304555555555</v>
      </c>
      <c r="C24" s="1">
        <f t="shared" si="5"/>
        <v>-1</v>
      </c>
      <c r="D24" s="1"/>
      <c r="E24" s="1">
        <f t="shared" si="0"/>
        <v>-1.1964538160142673</v>
      </c>
      <c r="F24" s="1">
        <f t="shared" si="1"/>
        <v>-0.98424724458513235</v>
      </c>
      <c r="G24" s="1">
        <f t="shared" si="2"/>
        <v>-0.87369931403154133</v>
      </c>
      <c r="H24" s="1">
        <f t="shared" si="3"/>
        <v>-1.0130362017509309</v>
      </c>
    </row>
    <row r="25" spans="1:8" x14ac:dyDescent="0.25">
      <c r="A25" s="1">
        <f t="shared" si="4"/>
        <v>-65</v>
      </c>
      <c r="B25" s="1">
        <f>3.1415926*A25/180</f>
        <v>-1.1344639944444443</v>
      </c>
      <c r="C25" s="1">
        <f t="shared" si="5"/>
        <v>-1</v>
      </c>
      <c r="D25" s="1"/>
      <c r="E25" s="1">
        <f t="shared" si="0"/>
        <v>-1.1539469234275586</v>
      </c>
      <c r="F25" s="1">
        <f t="shared" si="1"/>
        <v>-1.0441007309687367</v>
      </c>
      <c r="G25" s="1">
        <f t="shared" si="2"/>
        <v>-0.67895057393585956</v>
      </c>
      <c r="H25" s="1">
        <f t="shared" si="3"/>
        <v>-0.86014979115510837</v>
      </c>
    </row>
    <row r="26" spans="1:8" x14ac:dyDescent="0.25">
      <c r="A26" s="1">
        <f t="shared" si="4"/>
        <v>-60</v>
      </c>
      <c r="B26" s="1">
        <f>3.1415926*A26/180</f>
        <v>-1.0471975333333332</v>
      </c>
      <c r="C26" s="1">
        <f t="shared" si="5"/>
        <v>-1</v>
      </c>
      <c r="D26" s="1"/>
      <c r="E26" s="1">
        <f t="shared" si="0"/>
        <v>-1.1026577982807908</v>
      </c>
      <c r="F26" s="1">
        <f t="shared" si="1"/>
        <v>-1.102657821025006</v>
      </c>
      <c r="G26" s="1">
        <f t="shared" si="2"/>
        <v>-0.55132888776829003</v>
      </c>
      <c r="H26" s="1">
        <f t="shared" si="3"/>
        <v>-0.70885142063230955</v>
      </c>
    </row>
    <row r="27" spans="1:8" x14ac:dyDescent="0.25">
      <c r="A27" s="1">
        <f t="shared" si="4"/>
        <v>-55</v>
      </c>
      <c r="B27" s="1">
        <f>3.1415926*A27/180</f>
        <v>-0.95993107222222229</v>
      </c>
      <c r="C27" s="1">
        <f t="shared" si="5"/>
        <v>-1</v>
      </c>
      <c r="D27" s="1"/>
      <c r="E27" s="1">
        <f t="shared" si="0"/>
        <v>-1.0429767817722426</v>
      </c>
      <c r="F27" s="1">
        <f t="shared" si="1"/>
        <v>-1.1528230181695138</v>
      </c>
      <c r="G27" s="1">
        <f t="shared" si="2"/>
        <v>-0.51862576087557322</v>
      </c>
      <c r="H27" s="1">
        <f t="shared" si="3"/>
        <v>-0.59549635517356991</v>
      </c>
    </row>
    <row r="28" spans="1:8" x14ac:dyDescent="0.25">
      <c r="A28" s="1">
        <f t="shared" si="4"/>
        <v>-50</v>
      </c>
      <c r="B28" s="1">
        <f>3.1415926*A28/180</f>
        <v>-0.87266461111111115</v>
      </c>
      <c r="C28" s="1">
        <f t="shared" si="5"/>
        <v>-1</v>
      </c>
      <c r="D28" s="1"/>
      <c r="E28" s="1">
        <f t="shared" si="0"/>
        <v>-0.97535808245844102</v>
      </c>
      <c r="F28" s="1">
        <f t="shared" si="1"/>
        <v>-1.1875646932817123</v>
      </c>
      <c r="G28" s="1">
        <f t="shared" si="2"/>
        <v>-0.58933779694304966</v>
      </c>
      <c r="H28" s="1">
        <f t="shared" si="3"/>
        <v>-0.55775267392773809</v>
      </c>
    </row>
    <row r="29" spans="1:8" x14ac:dyDescent="0.25">
      <c r="A29" s="1">
        <f t="shared" si="4"/>
        <v>-45</v>
      </c>
      <c r="B29" s="1">
        <f>3.1415926*A29/180</f>
        <v>-0.78539815000000002</v>
      </c>
      <c r="C29" s="1">
        <f t="shared" si="5"/>
        <v>-1</v>
      </c>
      <c r="D29" s="1"/>
      <c r="E29" s="1">
        <f t="shared" si="0"/>
        <v>-0.90031631945290547</v>
      </c>
      <c r="F29" s="1">
        <f t="shared" si="1"/>
        <v>-1.200421775353129</v>
      </c>
      <c r="G29" s="1">
        <f t="shared" si="2"/>
        <v>-0.75026363975056032</v>
      </c>
      <c r="H29" s="1">
        <f t="shared" si="3"/>
        <v>-0.62164700890078406</v>
      </c>
    </row>
    <row r="30" spans="1:8" x14ac:dyDescent="0.25">
      <c r="A30" s="1">
        <f t="shared" si="4"/>
        <v>-40</v>
      </c>
      <c r="B30" s="1">
        <f>3.1415926*A30/180</f>
        <v>-0.69813168888888888</v>
      </c>
      <c r="C30" s="1">
        <f t="shared" si="5"/>
        <v>-1</v>
      </c>
      <c r="D30" s="1"/>
      <c r="E30" s="1">
        <f t="shared" si="0"/>
        <v>-0.8184226058640911</v>
      </c>
      <c r="F30" s="1">
        <f t="shared" si="1"/>
        <v>-1.1859752166631288</v>
      </c>
      <c r="G30" s="1">
        <f t="shared" si="2"/>
        <v>-0.96823846278077674</v>
      </c>
      <c r="H30" s="1">
        <f t="shared" si="3"/>
        <v>-0.78911043207834219</v>
      </c>
    </row>
    <row r="31" spans="1:8" x14ac:dyDescent="0.25">
      <c r="A31" s="1">
        <f t="shared" si="4"/>
        <v>-35</v>
      </c>
      <c r="B31" s="1">
        <f>3.1415926*A31/180</f>
        <v>-0.61086522777777774</v>
      </c>
      <c r="C31" s="1">
        <f t="shared" si="5"/>
        <v>-1</v>
      </c>
      <c r="D31" s="1"/>
      <c r="E31" s="1">
        <f t="shared" si="0"/>
        <v>-0.73030020227993553</v>
      </c>
      <c r="F31" s="1">
        <f t="shared" si="1"/>
        <v>-1.1402518658109042</v>
      </c>
      <c r="G31" s="1">
        <f t="shared" si="2"/>
        <v>-1.1957369689083495</v>
      </c>
      <c r="H31" s="1">
        <f t="shared" si="3"/>
        <v>-1.0308874125381791</v>
      </c>
    </row>
    <row r="32" spans="1:8" x14ac:dyDescent="0.25">
      <c r="A32" s="1">
        <f t="shared" si="4"/>
        <v>-30</v>
      </c>
      <c r="B32" s="1">
        <f>3.1415926*A32/180</f>
        <v>-0.5235987666666666</v>
      </c>
      <c r="C32" s="1">
        <f t="shared" si="5"/>
        <v>-1</v>
      </c>
      <c r="D32" s="1"/>
      <c r="E32" s="1">
        <f t="shared" si="0"/>
        <v>-0.63661977337860998</v>
      </c>
      <c r="F32" s="1">
        <f t="shared" si="1"/>
        <v>-1.0610329621967058</v>
      </c>
      <c r="G32" s="1">
        <f t="shared" si="2"/>
        <v>-1.3793428784316126</v>
      </c>
      <c r="H32" s="1">
        <f t="shared" si="3"/>
        <v>-1.2883972049619836</v>
      </c>
    </row>
    <row r="33" spans="1:8" x14ac:dyDescent="0.25">
      <c r="A33" s="1">
        <f t="shared" si="4"/>
        <v>-25</v>
      </c>
      <c r="B33" s="1">
        <f>3.1415926*A33/180</f>
        <v>-0.43633230555555558</v>
      </c>
      <c r="C33" s="1">
        <f t="shared" si="5"/>
        <v>-1</v>
      </c>
      <c r="D33" s="1"/>
      <c r="E33" s="1">
        <f t="shared" si="0"/>
        <v>-0.53809428376553503</v>
      </c>
      <c r="F33" s="1">
        <f t="shared" si="1"/>
        <v>-0.94804594140986775</v>
      </c>
      <c r="G33" s="1">
        <f t="shared" si="2"/>
        <v>-1.4695343518643074</v>
      </c>
      <c r="H33" s="1">
        <f t="shared" si="3"/>
        <v>-1.4853872384635773</v>
      </c>
    </row>
    <row r="34" spans="1:8" x14ac:dyDescent="0.25">
      <c r="A34" s="1">
        <f t="shared" si="4"/>
        <v>-20</v>
      </c>
      <c r="B34" s="1">
        <f>3.1415926*A34/180</f>
        <v>-0.34906584444444444</v>
      </c>
      <c r="C34" s="1">
        <f t="shared" si="5"/>
        <v>-1</v>
      </c>
      <c r="D34" s="1"/>
      <c r="E34" s="1">
        <f>4/3.1415926*(SIN(B34)/1)</f>
        <v>-0.43547357188241759</v>
      </c>
      <c r="F34" s="1">
        <f t="shared" si="1"/>
        <v>-0.80302617130934784</v>
      </c>
      <c r="G34" s="1">
        <f t="shared" si="2"/>
        <v>-1.4299742728436331</v>
      </c>
      <c r="H34" s="1">
        <f t="shared" si="3"/>
        <v>-1.5468917954341088</v>
      </c>
    </row>
    <row r="35" spans="1:8" x14ac:dyDescent="0.25">
      <c r="A35" s="1">
        <f t="shared" si="4"/>
        <v>-15</v>
      </c>
      <c r="B35" s="1">
        <f>3.1415926*A35/180</f>
        <v>-0.2617993833333333</v>
      </c>
      <c r="C35" s="1">
        <f t="shared" si="5"/>
        <v>-1</v>
      </c>
      <c r="D35" s="1"/>
      <c r="E35" s="1">
        <f t="shared" si="0"/>
        <v>-0.32953864328414018</v>
      </c>
      <c r="F35" s="1">
        <f t="shared" si="1"/>
        <v>-0.62964408310177533</v>
      </c>
      <c r="G35" s="1">
        <f t="shared" si="2"/>
        <v>-1.2445715695682742</v>
      </c>
      <c r="H35" s="1">
        <f t="shared" si="3"/>
        <v>-1.4202651396529751</v>
      </c>
    </row>
    <row r="36" spans="1:8" x14ac:dyDescent="0.25">
      <c r="A36" s="1">
        <f>A35+5</f>
        <v>-10</v>
      </c>
      <c r="B36" s="1">
        <f>3.1415926*A36/180</f>
        <v>-0.17453292222222222</v>
      </c>
      <c r="C36" s="1">
        <f t="shared" si="5"/>
        <v>-1</v>
      </c>
      <c r="D36" s="1"/>
      <c r="E36" s="1">
        <f t="shared" si="0"/>
        <v>-0.22109572671510638</v>
      </c>
      <c r="F36" s="1">
        <f t="shared" si="1"/>
        <v>-0.43330231784130968</v>
      </c>
      <c r="G36" s="1">
        <f t="shared" si="2"/>
        <v>-0.92098135907053025</v>
      </c>
      <c r="H36" s="1">
        <f t="shared" si="3"/>
        <v>-1.0919033327868541</v>
      </c>
    </row>
    <row r="37" spans="1:8" x14ac:dyDescent="0.25">
      <c r="A37" s="1">
        <f t="shared" si="4"/>
        <v>-5</v>
      </c>
      <c r="B37" s="1">
        <f>3.1415926*A37/180</f>
        <v>-8.726646111111111E-2</v>
      </c>
      <c r="C37" s="1">
        <f t="shared" si="5"/>
        <v>-1</v>
      </c>
      <c r="D37" s="1"/>
      <c r="E37" s="1">
        <f t="shared" si="0"/>
        <v>-0.11097013822189089</v>
      </c>
      <c r="F37" s="1">
        <f t="shared" si="1"/>
        <v>-0.22081635264993763</v>
      </c>
      <c r="G37" s="1">
        <f t="shared" si="2"/>
        <v>-0.48986349453270517</v>
      </c>
      <c r="H37" s="1">
        <f t="shared" si="3"/>
        <v>-0.59419209485841018</v>
      </c>
    </row>
    <row r="38" spans="1:8" x14ac:dyDescent="0.25">
      <c r="A38" s="1">
        <f t="shared" si="4"/>
        <v>0</v>
      </c>
      <c r="B38" s="1">
        <f>3.1415926*A38/180</f>
        <v>0</v>
      </c>
      <c r="C38" s="1">
        <f t="shared" si="5"/>
        <v>-1</v>
      </c>
      <c r="D38" s="1">
        <v>1</v>
      </c>
      <c r="E38" s="1">
        <f t="shared" si="0"/>
        <v>0</v>
      </c>
      <c r="F38" s="1">
        <f t="shared" si="1"/>
        <v>0</v>
      </c>
      <c r="G38" s="1">
        <f t="shared" si="2"/>
        <v>0</v>
      </c>
      <c r="H38" s="1">
        <f t="shared" si="3"/>
        <v>0</v>
      </c>
    </row>
    <row r="39" spans="1:8" x14ac:dyDescent="0.25">
      <c r="A39" s="1">
        <f t="shared" si="4"/>
        <v>5</v>
      </c>
      <c r="B39" s="1">
        <f>3.1415926*A39/180</f>
        <v>8.726646111111111E-2</v>
      </c>
      <c r="C39" s="1"/>
      <c r="D39" s="1">
        <f t="shared" ref="D4:D56" si="6">D38</f>
        <v>1</v>
      </c>
      <c r="E39" s="1">
        <f>4/3.1415926*(SIN(B39)/1)</f>
        <v>0.11097013822189089</v>
      </c>
      <c r="F39" s="1">
        <f t="shared" si="1"/>
        <v>0.22081635264993763</v>
      </c>
      <c r="G39" s="1">
        <f t="shared" si="2"/>
        <v>0.48986349453270517</v>
      </c>
      <c r="H39" s="1">
        <f t="shared" si="3"/>
        <v>0.59419209485841018</v>
      </c>
    </row>
    <row r="40" spans="1:8" x14ac:dyDescent="0.25">
      <c r="A40" s="1">
        <f t="shared" si="4"/>
        <v>10</v>
      </c>
      <c r="B40" s="1">
        <f>3.1415926*A40/180</f>
        <v>0.17453292222222222</v>
      </c>
      <c r="C40" s="1"/>
      <c r="D40" s="1">
        <f t="shared" si="6"/>
        <v>1</v>
      </c>
      <c r="E40" s="1">
        <f t="shared" si="0"/>
        <v>0.22109572671510638</v>
      </c>
      <c r="F40" s="1">
        <f t="shared" si="1"/>
        <v>0.43330231784130968</v>
      </c>
      <c r="G40" s="1">
        <f t="shared" si="2"/>
        <v>0.92098135907053025</v>
      </c>
      <c r="H40" s="1">
        <f t="shared" si="3"/>
        <v>1.0919033327868541</v>
      </c>
    </row>
    <row r="41" spans="1:8" x14ac:dyDescent="0.25">
      <c r="A41" s="1">
        <f t="shared" si="4"/>
        <v>15</v>
      </c>
      <c r="B41" s="1">
        <f>3.1415926*A41/180</f>
        <v>0.2617993833333333</v>
      </c>
      <c r="C41" s="1"/>
      <c r="D41" s="1">
        <f t="shared" si="6"/>
        <v>1</v>
      </c>
      <c r="E41" s="1">
        <f t="shared" si="0"/>
        <v>0.32953864328414018</v>
      </c>
      <c r="F41" s="1">
        <f t="shared" si="1"/>
        <v>0.62964408310177533</v>
      </c>
      <c r="G41" s="1">
        <f t="shared" si="2"/>
        <v>1.2445715695682742</v>
      </c>
      <c r="H41" s="1">
        <f t="shared" si="3"/>
        <v>1.4202651396529751</v>
      </c>
    </row>
    <row r="42" spans="1:8" x14ac:dyDescent="0.25">
      <c r="A42" s="1">
        <f t="shared" si="4"/>
        <v>20</v>
      </c>
      <c r="B42" s="1">
        <f>3.1415926*A42/180</f>
        <v>0.34906584444444444</v>
      </c>
      <c r="C42" s="1"/>
      <c r="D42" s="1">
        <f t="shared" si="6"/>
        <v>1</v>
      </c>
      <c r="E42" s="1">
        <f t="shared" si="0"/>
        <v>0.43547357188241759</v>
      </c>
      <c r="F42" s="1">
        <f t="shared" si="1"/>
        <v>0.80302617130934784</v>
      </c>
      <c r="G42" s="1">
        <f t="shared" si="2"/>
        <v>1.4299742728436331</v>
      </c>
      <c r="H42" s="1">
        <f t="shared" si="3"/>
        <v>1.5468917954341088</v>
      </c>
    </row>
    <row r="43" spans="1:8" x14ac:dyDescent="0.25">
      <c r="A43" s="1">
        <f t="shared" si="4"/>
        <v>25</v>
      </c>
      <c r="B43" s="1">
        <f>3.1415926*A43/180</f>
        <v>0.43633230555555558</v>
      </c>
      <c r="C43" s="1"/>
      <c r="D43" s="1">
        <f t="shared" si="6"/>
        <v>1</v>
      </c>
      <c r="E43" s="1">
        <f t="shared" si="0"/>
        <v>0.53809428376553503</v>
      </c>
      <c r="F43" s="1">
        <f t="shared" si="1"/>
        <v>0.94804594140986775</v>
      </c>
      <c r="G43" s="1">
        <f t="shared" si="2"/>
        <v>1.4695343518643074</v>
      </c>
      <c r="H43" s="1">
        <f t="shared" si="3"/>
        <v>1.4853872384635773</v>
      </c>
    </row>
    <row r="44" spans="1:8" x14ac:dyDescent="0.25">
      <c r="A44" s="1">
        <f t="shared" si="4"/>
        <v>30</v>
      </c>
      <c r="B44" s="1">
        <f>3.1415926*A44/180</f>
        <v>0.5235987666666666</v>
      </c>
      <c r="C44" s="1"/>
      <c r="D44" s="1">
        <f t="shared" si="6"/>
        <v>1</v>
      </c>
      <c r="E44" s="1">
        <f t="shared" si="0"/>
        <v>0.63661977337860998</v>
      </c>
      <c r="F44" s="1">
        <f t="shared" si="1"/>
        <v>1.0610329621967058</v>
      </c>
      <c r="G44" s="1">
        <f t="shared" si="2"/>
        <v>1.3793428784316126</v>
      </c>
      <c r="H44" s="1">
        <f t="shared" si="3"/>
        <v>1.2883972049619836</v>
      </c>
    </row>
    <row r="45" spans="1:8" x14ac:dyDescent="0.25">
      <c r="A45" s="1">
        <f t="shared" si="4"/>
        <v>35</v>
      </c>
      <c r="B45" s="1">
        <f>3.1415926*A45/180</f>
        <v>0.61086522777777774</v>
      </c>
      <c r="C45" s="1"/>
      <c r="D45" s="1">
        <f t="shared" si="6"/>
        <v>1</v>
      </c>
      <c r="E45" s="1">
        <f t="shared" si="0"/>
        <v>0.73030020227993553</v>
      </c>
      <c r="F45" s="1">
        <f t="shared" si="1"/>
        <v>1.1402518658109042</v>
      </c>
      <c r="G45" s="1">
        <f t="shared" si="2"/>
        <v>1.1957369689083495</v>
      </c>
      <c r="H45" s="1">
        <f t="shared" si="3"/>
        <v>1.0308874125381791</v>
      </c>
    </row>
    <row r="46" spans="1:8" x14ac:dyDescent="0.25">
      <c r="A46" s="1">
        <f t="shared" si="4"/>
        <v>40</v>
      </c>
      <c r="B46" s="1">
        <f>3.1415926*A46/180</f>
        <v>0.69813168888888888</v>
      </c>
      <c r="C46" s="1"/>
      <c r="D46" s="1">
        <f t="shared" si="6"/>
        <v>1</v>
      </c>
      <c r="E46" s="1">
        <f t="shared" si="0"/>
        <v>0.8184226058640911</v>
      </c>
      <c r="F46" s="1">
        <f t="shared" si="1"/>
        <v>1.1859752166631288</v>
      </c>
      <c r="G46" s="1">
        <f t="shared" si="2"/>
        <v>0.96823846278077674</v>
      </c>
      <c r="H46" s="1">
        <f t="shared" si="3"/>
        <v>0.78911043207834219</v>
      </c>
    </row>
    <row r="47" spans="1:8" x14ac:dyDescent="0.25">
      <c r="A47" s="1">
        <f t="shared" si="4"/>
        <v>45</v>
      </c>
      <c r="B47" s="1">
        <f>3.1415926*A47/180</f>
        <v>0.78539815000000002</v>
      </c>
      <c r="C47" s="1"/>
      <c r="D47" s="1">
        <f t="shared" si="6"/>
        <v>1</v>
      </c>
      <c r="E47" s="1">
        <f t="shared" si="0"/>
        <v>0.90031631945290547</v>
      </c>
      <c r="F47" s="1">
        <f t="shared" si="1"/>
        <v>1.200421775353129</v>
      </c>
      <c r="G47" s="1">
        <f t="shared" si="2"/>
        <v>0.75026363975056032</v>
      </c>
      <c r="H47" s="1">
        <f t="shared" si="3"/>
        <v>0.62164700890078406</v>
      </c>
    </row>
    <row r="48" spans="1:8" x14ac:dyDescent="0.25">
      <c r="A48" s="1">
        <f t="shared" si="4"/>
        <v>50</v>
      </c>
      <c r="B48" s="1">
        <f>3.1415926*A48/180</f>
        <v>0.87266461111111115</v>
      </c>
      <c r="C48" s="1"/>
      <c r="D48" s="1">
        <f t="shared" si="6"/>
        <v>1</v>
      </c>
      <c r="E48" s="1">
        <f t="shared" si="0"/>
        <v>0.97535808245844102</v>
      </c>
      <c r="F48" s="1">
        <f t="shared" si="1"/>
        <v>1.1875646932817123</v>
      </c>
      <c r="G48" s="1">
        <f t="shared" si="2"/>
        <v>0.58933779694304966</v>
      </c>
      <c r="H48" s="1">
        <f t="shared" si="3"/>
        <v>0.55775267392773809</v>
      </c>
    </row>
    <row r="49" spans="1:8" x14ac:dyDescent="0.25">
      <c r="A49" s="1">
        <f t="shared" si="4"/>
        <v>55</v>
      </c>
      <c r="B49" s="1">
        <f>3.1415926*A49/180</f>
        <v>0.95993107222222229</v>
      </c>
      <c r="C49" s="1"/>
      <c r="D49" s="1">
        <f t="shared" si="6"/>
        <v>1</v>
      </c>
      <c r="E49" s="1">
        <f t="shared" si="0"/>
        <v>1.0429767817722426</v>
      </c>
      <c r="F49" s="1">
        <f t="shared" si="1"/>
        <v>1.1528230181695138</v>
      </c>
      <c r="G49" s="1">
        <f t="shared" si="2"/>
        <v>0.51862576087557322</v>
      </c>
      <c r="H49" s="1">
        <f t="shared" si="3"/>
        <v>0.59549635517356991</v>
      </c>
    </row>
    <row r="50" spans="1:8" x14ac:dyDescent="0.25">
      <c r="A50" s="1">
        <f t="shared" si="4"/>
        <v>60</v>
      </c>
      <c r="B50" s="1">
        <f>3.1415926*A50/180</f>
        <v>1.0471975333333332</v>
      </c>
      <c r="C50" s="1"/>
      <c r="D50" s="1">
        <f t="shared" si="6"/>
        <v>1</v>
      </c>
      <c r="E50" s="1">
        <f t="shared" si="0"/>
        <v>1.1026577982807908</v>
      </c>
      <c r="F50" s="1">
        <f t="shared" si="1"/>
        <v>1.102657821025006</v>
      </c>
      <c r="G50" s="1">
        <f t="shared" si="2"/>
        <v>0.55132888776829003</v>
      </c>
      <c r="H50" s="1">
        <f t="shared" si="3"/>
        <v>0.70885142063230955</v>
      </c>
    </row>
    <row r="51" spans="1:8" x14ac:dyDescent="0.25">
      <c r="A51" s="1">
        <f t="shared" si="4"/>
        <v>65</v>
      </c>
      <c r="B51" s="1">
        <f>3.1415926*A51/180</f>
        <v>1.1344639944444443</v>
      </c>
      <c r="C51" s="1"/>
      <c r="D51" s="1">
        <f t="shared" si="6"/>
        <v>1</v>
      </c>
      <c r="E51" s="1">
        <f t="shared" si="0"/>
        <v>1.1539469234275586</v>
      </c>
      <c r="F51" s="1">
        <f t="shared" si="1"/>
        <v>1.0441007309687367</v>
      </c>
      <c r="G51" s="1">
        <f t="shared" si="2"/>
        <v>0.67895057393585956</v>
      </c>
      <c r="H51" s="1">
        <f t="shared" si="3"/>
        <v>0.86014979115510837</v>
      </c>
    </row>
    <row r="52" spans="1:8" x14ac:dyDescent="0.25">
      <c r="A52" s="1">
        <f t="shared" si="4"/>
        <v>70</v>
      </c>
      <c r="B52" s="1">
        <f>3.1415926*A52/180</f>
        <v>1.2217304555555555</v>
      </c>
      <c r="C52" s="1"/>
      <c r="D52" s="1">
        <f t="shared" si="6"/>
        <v>1</v>
      </c>
      <c r="E52" s="1">
        <f t="shared" si="0"/>
        <v>1.1964538160142673</v>
      </c>
      <c r="F52" s="1">
        <f t="shared" si="1"/>
        <v>0.98424724458513235</v>
      </c>
      <c r="G52" s="1">
        <f t="shared" si="2"/>
        <v>0.87369931403154133</v>
      </c>
      <c r="H52" s="1">
        <f t="shared" si="3"/>
        <v>1.0130362017509309</v>
      </c>
    </row>
    <row r="53" spans="1:8" x14ac:dyDescent="0.25">
      <c r="A53" s="1">
        <f t="shared" si="4"/>
        <v>75</v>
      </c>
      <c r="B53" s="1">
        <f>3.1415926*A53/180</f>
        <v>1.3089969166666668</v>
      </c>
      <c r="C53" s="1"/>
      <c r="D53" s="1">
        <f t="shared" si="6"/>
        <v>1</v>
      </c>
      <c r="E53" s="1">
        <f t="shared" si="0"/>
        <v>1.2298549729329979</v>
      </c>
      <c r="F53" s="1">
        <f t="shared" si="1"/>
        <v>0.92974954919795194</v>
      </c>
      <c r="G53" s="1">
        <f t="shared" si="2"/>
        <v>1.0945188049323473</v>
      </c>
      <c r="H53" s="1">
        <f t="shared" si="3"/>
        <v>1.1415957822190841</v>
      </c>
    </row>
    <row r="54" spans="1:8" x14ac:dyDescent="0.25">
      <c r="A54" s="1">
        <f t="shared" si="4"/>
        <v>80</v>
      </c>
      <c r="B54" s="1">
        <f>3.1415926*A54/180</f>
        <v>1.3962633777777778</v>
      </c>
      <c r="C54" s="1"/>
      <c r="D54" s="1">
        <f t="shared" si="6"/>
        <v>1</v>
      </c>
      <c r="E54" s="1">
        <f t="shared" si="0"/>
        <v>1.2538961912200965</v>
      </c>
      <c r="F54" s="1">
        <f t="shared" si="1"/>
        <v>0.88634360316527472</v>
      </c>
      <c r="G54" s="1">
        <f t="shared" si="2"/>
        <v>1.2955548538280788</v>
      </c>
      <c r="H54" s="1">
        <f t="shared" si="3"/>
        <v>1.2333443710381828</v>
      </c>
    </row>
    <row r="55" spans="1:8" x14ac:dyDescent="0.25">
      <c r="A55" s="1">
        <f t="shared" si="4"/>
        <v>85</v>
      </c>
      <c r="B55" s="1">
        <f>3.1415926*A55/180</f>
        <v>1.4835298388888889</v>
      </c>
      <c r="C55" s="1"/>
      <c r="D55" s="1">
        <f t="shared" si="6"/>
        <v>1</v>
      </c>
      <c r="E55" s="1">
        <f t="shared" si="0"/>
        <v>1.2683945026941514</v>
      </c>
      <c r="F55" s="1">
        <f t="shared" si="1"/>
        <v>0.85844285093645589</v>
      </c>
      <c r="G55" s="1">
        <f t="shared" si="2"/>
        <v>1.4354162838138689</v>
      </c>
      <c r="H55" s="1">
        <f t="shared" si="3"/>
        <v>1.2864196174763951</v>
      </c>
    </row>
    <row r="56" spans="1:8" x14ac:dyDescent="0.25">
      <c r="A56" s="1">
        <f t="shared" si="4"/>
        <v>90</v>
      </c>
      <c r="B56" s="1">
        <f>3.1415926*A56/180</f>
        <v>1.5707963</v>
      </c>
      <c r="C56" s="1"/>
      <c r="D56" s="1">
        <f t="shared" si="6"/>
        <v>1</v>
      </c>
      <c r="E56" s="1">
        <f t="shared" si="0"/>
        <v>1.2732395664542877</v>
      </c>
      <c r="F56" s="1">
        <f t="shared" si="1"/>
        <v>0.84882637763619306</v>
      </c>
      <c r="G56" s="1">
        <f t="shared" si="2"/>
        <v>1.4854461608633314</v>
      </c>
      <c r="H56" s="1">
        <f t="shared" si="3"/>
        <v>1.3035547942270078</v>
      </c>
    </row>
    <row r="57" spans="1:8" x14ac:dyDescent="0.25">
      <c r="A57" s="1">
        <f t="shared" ref="A57:A68" si="7">A56+5</f>
        <v>95</v>
      </c>
      <c r="B57" s="1">
        <f t="shared" ref="B57:B74" si="8">3.1415926*A57/180</f>
        <v>1.6580627611111112</v>
      </c>
      <c r="C57" s="1"/>
      <c r="D57" s="1">
        <f t="shared" ref="D57:D68" si="9">D56</f>
        <v>1</v>
      </c>
      <c r="E57" s="1">
        <f t="shared" si="0"/>
        <v>1.2683945086410182</v>
      </c>
      <c r="F57" s="1">
        <f t="shared" si="1"/>
        <v>0.85844283922341491</v>
      </c>
      <c r="G57" s="1">
        <f t="shared" si="2"/>
        <v>1.4354163441917311</v>
      </c>
      <c r="H57" s="1">
        <f t="shared" si="3"/>
        <v>1.2864196387176208</v>
      </c>
    </row>
    <row r="58" spans="1:8" x14ac:dyDescent="0.25">
      <c r="A58" s="1">
        <f t="shared" si="7"/>
        <v>100</v>
      </c>
      <c r="B58" s="1">
        <f t="shared" si="8"/>
        <v>1.7453292222222223</v>
      </c>
      <c r="C58" s="1"/>
      <c r="D58" s="1">
        <f t="shared" si="9"/>
        <v>1</v>
      </c>
      <c r="E58" s="1">
        <f t="shared" si="0"/>
        <v>1.2538962030685707</v>
      </c>
      <c r="F58" s="1">
        <f t="shared" si="1"/>
        <v>0.88634358089742671</v>
      </c>
      <c r="G58" s="1">
        <f t="shared" si="2"/>
        <v>1.2955549622333253</v>
      </c>
      <c r="H58" s="1">
        <f t="shared" si="3"/>
        <v>1.2333444153257165</v>
      </c>
    </row>
    <row r="59" spans="1:8" x14ac:dyDescent="0.25">
      <c r="A59" s="1">
        <f t="shared" si="7"/>
        <v>105</v>
      </c>
      <c r="B59" s="1">
        <f t="shared" si="8"/>
        <v>1.8325956833333334</v>
      </c>
      <c r="C59" s="1"/>
      <c r="D59" s="1">
        <f t="shared" si="9"/>
        <v>1</v>
      </c>
      <c r="E59" s="1">
        <f t="shared" si="0"/>
        <v>1.2298549905929057</v>
      </c>
      <c r="F59" s="1">
        <f t="shared" si="1"/>
        <v>0.92974951861009469</v>
      </c>
      <c r="G59" s="1">
        <f t="shared" si="2"/>
        <v>1.0945189391136732</v>
      </c>
      <c r="H59" s="1">
        <f t="shared" si="3"/>
        <v>1.1415958504927353</v>
      </c>
    </row>
    <row r="60" spans="1:8" x14ac:dyDescent="0.25">
      <c r="A60" s="1">
        <f t="shared" si="7"/>
        <v>110</v>
      </c>
      <c r="B60" s="1">
        <f t="shared" si="8"/>
        <v>1.9198621444444446</v>
      </c>
      <c r="C60" s="1"/>
      <c r="D60" s="1">
        <f t="shared" si="9"/>
        <v>1</v>
      </c>
      <c r="E60" s="1">
        <f t="shared" si="0"/>
        <v>1.1964538393512059</v>
      </c>
      <c r="F60" s="1">
        <f t="shared" si="1"/>
        <v>0.9842472088308678</v>
      </c>
      <c r="G60" s="1">
        <f t="shared" si="2"/>
        <v>0.87369944626737273</v>
      </c>
      <c r="H60" s="1">
        <f t="shared" si="3"/>
        <v>1.0130362901276615</v>
      </c>
    </row>
    <row r="61" spans="1:8" x14ac:dyDescent="0.25">
      <c r="A61" s="1">
        <f t="shared" si="7"/>
        <v>115</v>
      </c>
      <c r="B61" s="1">
        <f t="shared" si="8"/>
        <v>2.0071286055555553</v>
      </c>
      <c r="C61" s="1"/>
      <c r="D61" s="1">
        <f t="shared" si="9"/>
        <v>1</v>
      </c>
      <c r="E61" s="1">
        <f t="shared" si="0"/>
        <v>1.1539469522639203</v>
      </c>
      <c r="F61" s="1">
        <f t="shared" si="1"/>
        <v>1.0441006938974242</v>
      </c>
      <c r="G61" s="1">
        <f t="shared" si="2"/>
        <v>0.67895067659682828</v>
      </c>
      <c r="H61" s="1">
        <f t="shared" si="3"/>
        <v>0.86014988786920654</v>
      </c>
    </row>
    <row r="62" spans="1:8" x14ac:dyDescent="0.25">
      <c r="A62" s="1">
        <f t="shared" si="7"/>
        <v>120</v>
      </c>
      <c r="B62" s="1">
        <f t="shared" si="8"/>
        <v>2.0943950666666664</v>
      </c>
      <c r="C62" s="1"/>
      <c r="D62" s="1">
        <f t="shared" si="9"/>
        <v>1</v>
      </c>
      <c r="E62" s="1">
        <f t="shared" si="0"/>
        <v>1.102657832397113</v>
      </c>
      <c r="F62" s="1">
        <f t="shared" si="1"/>
        <v>1.1026577869086827</v>
      </c>
      <c r="G62" s="1">
        <f t="shared" si="2"/>
        <v>0.5513289389427799</v>
      </c>
      <c r="H62" s="1">
        <f t="shared" si="3"/>
        <v>0.70885150592311863</v>
      </c>
    </row>
    <row r="63" spans="1:8" x14ac:dyDescent="0.25">
      <c r="A63" s="1">
        <f t="shared" si="7"/>
        <v>125</v>
      </c>
      <c r="B63" s="1">
        <f t="shared" si="8"/>
        <v>2.1816615277777776</v>
      </c>
      <c r="C63" s="1"/>
      <c r="D63" s="1">
        <f t="shared" si="9"/>
        <v>1</v>
      </c>
      <c r="E63" s="1">
        <f t="shared" si="0"/>
        <v>1.0429768209088797</v>
      </c>
      <c r="F63" s="1">
        <f t="shared" si="1"/>
        <v>1.1528229913984762</v>
      </c>
      <c r="G63" s="1">
        <f t="shared" si="2"/>
        <v>0.51862574897171165</v>
      </c>
      <c r="H63" s="1">
        <f t="shared" si="3"/>
        <v>0.59549640510948398</v>
      </c>
    </row>
    <row r="64" spans="1:8" x14ac:dyDescent="0.25">
      <c r="A64" s="1">
        <f t="shared" si="7"/>
        <v>130</v>
      </c>
      <c r="B64" s="1">
        <f t="shared" si="8"/>
        <v>2.2689279888888887</v>
      </c>
      <c r="C64" s="1"/>
      <c r="D64" s="1">
        <f t="shared" si="9"/>
        <v>1</v>
      </c>
      <c r="E64" s="1">
        <f t="shared" si="0"/>
        <v>0.97535812631753938</v>
      </c>
      <c r="F64" s="1">
        <f t="shared" si="1"/>
        <v>1.1875646780496052</v>
      </c>
      <c r="G64" s="1">
        <f t="shared" si="2"/>
        <v>0.58933772336860424</v>
      </c>
      <c r="H64" s="1">
        <f t="shared" si="3"/>
        <v>0.55775266754933184</v>
      </c>
    </row>
    <row r="65" spans="1:8" x14ac:dyDescent="0.25">
      <c r="A65" s="1">
        <f t="shared" si="7"/>
        <v>135</v>
      </c>
      <c r="B65" s="1">
        <f t="shared" si="8"/>
        <v>2.3561944499999998</v>
      </c>
      <c r="C65" s="1"/>
      <c r="D65" s="1">
        <f t="shared" si="9"/>
        <v>1</v>
      </c>
      <c r="E65" s="1">
        <f t="shared" si="0"/>
        <v>0.90031636770067092</v>
      </c>
      <c r="F65" s="1">
        <f t="shared" si="1"/>
        <v>1.2004217753531261</v>
      </c>
      <c r="G65" s="1">
        <f t="shared" si="2"/>
        <v>0.75026351913115019</v>
      </c>
      <c r="H65" s="1">
        <f t="shared" si="3"/>
        <v>0.62164693652914471</v>
      </c>
    </row>
    <row r="66" spans="1:8" x14ac:dyDescent="0.25">
      <c r="A66" s="1">
        <f t="shared" si="7"/>
        <v>140</v>
      </c>
      <c r="B66" s="1">
        <f t="shared" si="8"/>
        <v>2.443460911111111</v>
      </c>
      <c r="C66" s="1"/>
      <c r="D66" s="1">
        <f t="shared" si="9"/>
        <v>1</v>
      </c>
      <c r="E66" s="1">
        <f t="shared" si="0"/>
        <v>0.81842265813332915</v>
      </c>
      <c r="F66" s="1">
        <f t="shared" si="1"/>
        <v>1.1859752348160415</v>
      </c>
      <c r="G66" s="1">
        <f t="shared" si="2"/>
        <v>0.96823832063941029</v>
      </c>
      <c r="H66" s="1">
        <f t="shared" si="3"/>
        <v>0.78911030178545727</v>
      </c>
    </row>
    <row r="67" spans="1:8" x14ac:dyDescent="0.25">
      <c r="A67" s="1">
        <f t="shared" si="7"/>
        <v>145</v>
      </c>
      <c r="B67" s="1">
        <f t="shared" si="8"/>
        <v>2.5307273722222225</v>
      </c>
      <c r="C67" s="1"/>
      <c r="D67" s="1">
        <f t="shared" si="9"/>
        <v>1</v>
      </c>
      <c r="E67" s="1">
        <f t="shared" ref="E67:E74" si="10">4/3.1415926*(SIN(B67)/1)</f>
        <v>0.73030025817284527</v>
      </c>
      <c r="F67" s="1">
        <f t="shared" ref="F67:F74" si="11">4/3.1415926*(SIN(B67)/1+SIN(3*B67)/3)</f>
        <v>1.1402519040439025</v>
      </c>
      <c r="G67" s="1">
        <f t="shared" ref="G67:G74" si="12">4/3.1415926*(SIN(B67)/1+SIN(3*B67)/3+SIN(5*B67)/2)</f>
        <v>1.1957368372088497</v>
      </c>
      <c r="H67" s="1">
        <f t="shared" ref="H67:H74" si="13">4/3.1415926*(SIN(B67)/1+SIN(3*B67)/3+SIN(5*B67)/2+SIN(7*B67)/7)</f>
        <v>1.0308872520023245</v>
      </c>
    </row>
    <row r="68" spans="1:8" x14ac:dyDescent="0.25">
      <c r="A68" s="1">
        <f t="shared" si="7"/>
        <v>150</v>
      </c>
      <c r="B68" s="1">
        <f>3.1415926*A68/180</f>
        <v>2.6179938333333337</v>
      </c>
      <c r="C68" s="1"/>
      <c r="D68" s="1">
        <f t="shared" si="9"/>
        <v>1</v>
      </c>
      <c r="E68" s="1">
        <f t="shared" si="10"/>
        <v>0.63661983246981302</v>
      </c>
      <c r="F68" s="1">
        <f t="shared" si="11"/>
        <v>1.0610330212879053</v>
      </c>
      <c r="G68" s="1">
        <f t="shared" si="12"/>
        <v>1.3793427897947952</v>
      </c>
      <c r="H68" s="1">
        <f t="shared" si="13"/>
        <v>1.2883970572339665</v>
      </c>
    </row>
    <row r="69" spans="1:8" x14ac:dyDescent="0.25">
      <c r="A69" s="1">
        <f t="shared" ref="A69:A74" si="14">A68+5</f>
        <v>155</v>
      </c>
      <c r="B69" s="1">
        <f t="shared" si="8"/>
        <v>2.7052602944444448</v>
      </c>
      <c r="C69" s="1"/>
      <c r="D69" s="1">
        <f t="shared" ref="D69:D74" si="15">D68</f>
        <v>1</v>
      </c>
      <c r="E69" s="1">
        <f t="shared" si="10"/>
        <v>0.53809434560531155</v>
      </c>
      <c r="F69" s="1">
        <f t="shared" si="11"/>
        <v>0.94804602090954837</v>
      </c>
      <c r="G69" s="1">
        <f t="shared" si="12"/>
        <v>1.4695343335223818</v>
      </c>
      <c r="H69" s="1">
        <f t="shared" si="13"/>
        <v>1.4853871521486526</v>
      </c>
    </row>
    <row r="70" spans="1:8" x14ac:dyDescent="0.25">
      <c r="A70" s="1">
        <f t="shared" si="14"/>
        <v>160</v>
      </c>
      <c r="B70" s="1">
        <f t="shared" si="8"/>
        <v>2.7925267555555555</v>
      </c>
      <c r="C70" s="1"/>
      <c r="D70" s="1">
        <f t="shared" si="15"/>
        <v>1</v>
      </c>
      <c r="E70" s="1">
        <f t="shared" si="10"/>
        <v>0.43547363600013028</v>
      </c>
      <c r="F70" s="1">
        <f t="shared" si="11"/>
        <v>0.80302626954337952</v>
      </c>
      <c r="G70" s="1">
        <f t="shared" si="12"/>
        <v>1.4299743414564612</v>
      </c>
      <c r="H70" s="1">
        <f t="shared" si="13"/>
        <v>1.5468918117776915</v>
      </c>
    </row>
    <row r="71" spans="1:8" x14ac:dyDescent="0.25">
      <c r="A71" s="1">
        <f t="shared" si="14"/>
        <v>165</v>
      </c>
      <c r="B71" s="1">
        <f t="shared" si="8"/>
        <v>2.8797932166666671</v>
      </c>
      <c r="C71" s="1"/>
      <c r="D71" s="1">
        <f t="shared" si="15"/>
        <v>1</v>
      </c>
      <c r="E71" s="1">
        <f t="shared" si="10"/>
        <v>0.32953870919181338</v>
      </c>
      <c r="F71" s="1">
        <f t="shared" si="11"/>
        <v>0.62964419725721077</v>
      </c>
      <c r="G71" s="1">
        <f t="shared" si="12"/>
        <v>1.2445717278734612</v>
      </c>
      <c r="H71" s="1">
        <f t="shared" si="13"/>
        <v>1.4202652802982438</v>
      </c>
    </row>
    <row r="72" spans="1:8" x14ac:dyDescent="0.25">
      <c r="A72" s="1">
        <f t="shared" si="14"/>
        <v>170</v>
      </c>
      <c r="B72" s="1">
        <f t="shared" si="8"/>
        <v>2.9670596777777778</v>
      </c>
      <c r="C72" s="1"/>
      <c r="D72" s="1">
        <f t="shared" si="15"/>
        <v>1</v>
      </c>
      <c r="E72" s="1">
        <f t="shared" si="10"/>
        <v>0.22109579391114398</v>
      </c>
      <c r="F72" s="1">
        <f t="shared" si="11"/>
        <v>0.4333024441285489</v>
      </c>
      <c r="G72" s="1">
        <f t="shared" si="12"/>
        <v>0.92098159500550092</v>
      </c>
      <c r="H72" s="1">
        <f t="shared" si="13"/>
        <v>1.091903592058753</v>
      </c>
    </row>
    <row r="73" spans="1:8" x14ac:dyDescent="0.25">
      <c r="A73" s="1">
        <f t="shared" si="14"/>
        <v>175</v>
      </c>
      <c r="B73" s="1">
        <f t="shared" si="8"/>
        <v>3.0543261388888894</v>
      </c>
      <c r="C73" s="1"/>
      <c r="D73" s="1">
        <f t="shared" si="15"/>
        <v>1</v>
      </c>
      <c r="E73" s="1">
        <f t="shared" si="10"/>
        <v>0.11097020619488943</v>
      </c>
      <c r="F73" s="1">
        <f t="shared" si="11"/>
        <v>0.22081648653060831</v>
      </c>
      <c r="G73" s="1">
        <f t="shared" si="12"/>
        <v>0.48986378301280925</v>
      </c>
      <c r="H73" s="1">
        <f t="shared" si="13"/>
        <v>0.59419243923141762</v>
      </c>
    </row>
    <row r="74" spans="1:8" x14ac:dyDescent="0.25">
      <c r="A74" s="1">
        <f t="shared" si="14"/>
        <v>180</v>
      </c>
      <c r="B74" s="1">
        <f t="shared" si="8"/>
        <v>3.1415926000000001</v>
      </c>
      <c r="C74" s="1"/>
      <c r="D74" s="1">
        <f t="shared" si="15"/>
        <v>1</v>
      </c>
      <c r="E74" s="1">
        <f t="shared" si="10"/>
        <v>6.8232645022282534E-8</v>
      </c>
      <c r="F74" s="1">
        <f t="shared" si="11"/>
        <v>1.3646528966761018E-7</v>
      </c>
      <c r="G74" s="1">
        <f t="shared" si="12"/>
        <v>3.0704690278874652E-7</v>
      </c>
      <c r="H74" s="1">
        <f t="shared" si="13"/>
        <v>3.7527954764947549E-7</v>
      </c>
    </row>
    <row r="75" spans="1:8" x14ac:dyDescent="0.25">
      <c r="A75" s="1"/>
      <c r="B75" s="1"/>
      <c r="C75" s="1"/>
      <c r="D75" s="1"/>
    </row>
    <row r="76" spans="1:8" x14ac:dyDescent="0.25">
      <c r="A76" s="1"/>
      <c r="B76" s="1"/>
      <c r="C76" s="1"/>
      <c r="D76" s="1"/>
    </row>
    <row r="77" spans="1:8" x14ac:dyDescent="0.25">
      <c r="A77" s="1"/>
      <c r="B77" s="1"/>
      <c r="C77" s="1"/>
      <c r="D77" s="1"/>
    </row>
    <row r="78" spans="1:8" x14ac:dyDescent="0.25">
      <c r="A78" s="1"/>
      <c r="B78" s="1"/>
      <c r="C78" s="1"/>
      <c r="D78" s="1"/>
    </row>
    <row r="79" spans="1:8" x14ac:dyDescent="0.25">
      <c r="A79" s="1"/>
      <c r="B79" s="1"/>
      <c r="C79" s="1"/>
      <c r="D79" s="1"/>
    </row>
    <row r="80" spans="1:8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C364" s="1"/>
      <c r="D364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2017-04-17T00:22:04Z</dcterms:created>
  <dcterms:modified xsi:type="dcterms:W3CDTF">2017-04-17T02:02:54Z</dcterms:modified>
</cp:coreProperties>
</file>