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40448091\eSecurity\tests\test01\"/>
    </mc:Choice>
  </mc:AlternateContent>
  <bookViews>
    <workbookView xWindow="0" yWindow="0" windowWidth="20490" windowHeight="7305"/>
  </bookViews>
  <sheets>
    <sheet name="Sheet2" sheetId="2" r:id="rId1"/>
    <sheet name="Sheet1" sheetId="1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2" i="3"/>
  <c r="B31" i="1" l="1"/>
  <c r="C31" i="1" s="1"/>
  <c r="B30" i="1"/>
  <c r="C30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B29" i="1"/>
  <c r="C29" i="1" s="1"/>
  <c r="B28" i="1"/>
  <c r="C28" i="1" s="1"/>
  <c r="B27" i="1"/>
  <c r="C27" i="1" s="1"/>
  <c r="C26" i="1"/>
  <c r="B26" i="1"/>
  <c r="C25" i="1"/>
  <c r="B25" i="1"/>
  <c r="B24" i="1"/>
  <c r="B23" i="1"/>
  <c r="B20" i="1"/>
  <c r="B21" i="1" s="1"/>
  <c r="B22" i="1" s="1"/>
  <c r="B13" i="1"/>
  <c r="B14" i="1" s="1"/>
  <c r="B15" i="1" s="1"/>
  <c r="B16" i="1" s="1"/>
  <c r="B17" i="1" s="1"/>
  <c r="B18" i="1" s="1"/>
  <c r="B19" i="1" s="1"/>
  <c r="B9" i="1"/>
  <c r="B10" i="1" s="1"/>
  <c r="B11" i="1" s="1"/>
  <c r="B12" i="1" s="1"/>
  <c r="B8" i="1"/>
  <c r="B4" i="1"/>
  <c r="B5" i="1" s="1"/>
  <c r="B6" i="1" s="1"/>
  <c r="B7" i="1" s="1"/>
  <c r="B3" i="1"/>
  <c r="B32" i="1" l="1"/>
  <c r="B33" i="1" l="1"/>
  <c r="C32" i="1"/>
  <c r="C33" i="1" l="1"/>
  <c r="B34" i="1"/>
  <c r="B35" i="1" l="1"/>
  <c r="C34" i="1"/>
  <c r="B36" i="1" l="1"/>
  <c r="C35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<sst xmlns="http://schemas.openxmlformats.org/spreadsheetml/2006/main" count="183" uniqueCount="147">
  <si>
    <t>RC2</t>
  </si>
  <si>
    <t>RC4</t>
  </si>
  <si>
    <t>DES</t>
  </si>
  <si>
    <t>3DES</t>
  </si>
  <si>
    <t>AES</t>
  </si>
  <si>
    <t>Symetric / Secret Key</t>
  </si>
  <si>
    <t>Symetric / Private Key</t>
  </si>
  <si>
    <t>Asymetric / Public Key</t>
  </si>
  <si>
    <t>RSA</t>
  </si>
  <si>
    <t>DSA</t>
  </si>
  <si>
    <t>FIPS 186-2</t>
  </si>
  <si>
    <t>ElGamal</t>
  </si>
  <si>
    <t>Factoring Primes</t>
  </si>
  <si>
    <t>Elliptic Curve (ECC)</t>
  </si>
  <si>
    <t>Elliptic Curve</t>
  </si>
  <si>
    <t>Method</t>
  </si>
  <si>
    <t>Technology</t>
  </si>
  <si>
    <t>Name</t>
  </si>
  <si>
    <t>Stream</t>
  </si>
  <si>
    <t>psudo infinate key XOR with data stream, SSL, wep</t>
  </si>
  <si>
    <t>Notes</t>
  </si>
  <si>
    <t xml:space="preserve">CMS </t>
  </si>
  <si>
    <t>(Cryptographic Message Syntax). This pads with the same value as the number of padding bytes. Defined in RFC 5652, PKCS#5, PKCS#7 and RFC 1423 PEM</t>
  </si>
  <si>
    <t>Bits</t>
  </si>
  <si>
    <t>This pads with 0x80 (10000000) followed by zero (null) bytes. Defined in ANSI X.923 and ISO/IEC 9797-1</t>
  </si>
  <si>
    <t>ZeroLength</t>
  </si>
  <si>
    <t>This pads with zeros except for the last byte which is equal to the number (length) of padding bytes</t>
  </si>
  <si>
    <t>Null</t>
  </si>
  <si>
    <t>This pads will NULL bytes. This is only used with ASCII text</t>
  </si>
  <si>
    <t>Space</t>
  </si>
  <si>
    <t>This pads  with spaces. This is only used with ASCII text</t>
  </si>
  <si>
    <t>Random</t>
  </si>
  <si>
    <t>This pads with random bytes with the last byte defined by the number of padding bytes</t>
  </si>
  <si>
    <t>Lecture Link</t>
  </si>
  <si>
    <t>Example Link</t>
  </si>
  <si>
    <t>Code Link</t>
  </si>
  <si>
    <t>Block</t>
  </si>
  <si>
    <t>K1+K2+K3 = Backward compatible with DES if K1 &amp; K2 are the same</t>
  </si>
  <si>
    <t>Sizes</t>
  </si>
  <si>
    <t>64 Bit Key, 64bit block</t>
  </si>
  <si>
    <t>only 56 bits are used for encryption</t>
  </si>
  <si>
    <t>112 Bit Key (2*56 bits), 64bit block</t>
  </si>
  <si>
    <t>64 bit block, 40, 128 bit keys</t>
  </si>
  <si>
    <t xml:space="preserve">Rivest ciper, replaces DES, 40 to 128 bit keys (increments of 8 bits), 40 bit easily crackable. </t>
  </si>
  <si>
    <t>128 bit blocks, 128,192,256 bit encryption keys</t>
  </si>
  <si>
    <t>ECB</t>
  </si>
  <si>
    <t>Electronic Code Book</t>
  </si>
  <si>
    <t xml:space="preserve">Block Cipher Padding </t>
  </si>
  <si>
    <t>ChaCha20</t>
  </si>
  <si>
    <t>256 bit key / 128 bit + 32 bit nonce</t>
  </si>
  <si>
    <t xml:space="preserve">Unsafe because identical input blocks produce identical output. </t>
  </si>
  <si>
    <t>Key Entropy</t>
  </si>
  <si>
    <t>Discrete Logarithms</t>
  </si>
  <si>
    <t>Salt</t>
  </si>
  <si>
    <t>conversion_table.pdf</t>
  </si>
  <si>
    <t>$1${salt}${hash} – MD5</t>
  </si>
  <si>
    <t>$2a${salt}${hash} – Blowfish</t>
  </si>
  <si>
    <t>$2y${salt}${hash} – Eksblowfish</t>
  </si>
  <si>
    <t>$5${salt}${hash} – SHA-256</t>
  </si>
  <si>
    <t>$6${salt}${hash} – SHA-512</t>
  </si>
  <si>
    <t xml:space="preserve">Log2(phrases) : python:
import math
math.log(26**8,2) == math.log(26**8,10) / math.log(2,10) </t>
  </si>
  <si>
    <t>seconds</t>
  </si>
  <si>
    <t>minutes</t>
  </si>
  <si>
    <t>PBKDF2</t>
  </si>
  <si>
    <t>WikiPedia</t>
  </si>
  <si>
    <t>python DH.py</t>
  </si>
  <si>
    <t>python RSA.py</t>
  </si>
  <si>
    <t>Key Exchange</t>
  </si>
  <si>
    <t>NTLM</t>
  </si>
  <si>
    <t xml:space="preserve">print "LM Hash:"+passlib.hash.lmhash.encrypt(string)
</t>
  </si>
  <si>
    <t>NT</t>
  </si>
  <si>
    <t>print "NT Hash:"+passlib.hash.nthash.encrypt(string)</t>
  </si>
  <si>
    <t>python AES.py</t>
  </si>
  <si>
    <t>HMAC</t>
  </si>
  <si>
    <t>HMAC.py</t>
  </si>
  <si>
    <t>L2 Slide 37</t>
  </si>
  <si>
    <t>L2 Slide 35</t>
  </si>
  <si>
    <t>L2 Slide 39</t>
  </si>
  <si>
    <t>L2 Slide 23</t>
  </si>
  <si>
    <t>L2 Slide 31</t>
  </si>
  <si>
    <t>Hash</t>
  </si>
  <si>
    <t>MD5</t>
  </si>
  <si>
    <t>SHA256</t>
  </si>
  <si>
    <t>python PBKDF2.py</t>
  </si>
  <si>
    <t>Rijndael, Rounds= Add round key, Substitite, Shift rows, Mix columns (X 10, 12, 14 depending on key size)</t>
  </si>
  <si>
    <t>ECDH</t>
  </si>
  <si>
    <t>Elliptic Curve DH</t>
  </si>
  <si>
    <t>Diffee-Hellman (DH)</t>
  </si>
  <si>
    <t xml:space="preserve">DHE-RSA </t>
  </si>
  <si>
    <t>Ephemeral DH</t>
  </si>
  <si>
    <t>L5 Slide 13</t>
  </si>
  <si>
    <t>L5 Slide 9</t>
  </si>
  <si>
    <t>DH Generator</t>
  </si>
  <si>
    <t>L5 Slide 15</t>
  </si>
  <si>
    <t>Y = Gx mod p</t>
  </si>
  <si>
    <t>• DH Group 5: 1,536 bit prime. 
• DH Group 2: 1,024 bit prime. 
• DH Group 1: 768-bit prime.
 Weaknesses 
• Imperfect Forward Secrecy – fairly easy to precompute on values for two popular DH parameters (and which use the DHE_EXPORT cipher set).  
• research found that one was used as a default in the around 7% of the Top 1 million web sites and was hard coded into the Apache httpd service. Overall, at the time, it was found that over 3% of Web sites were still using the default.</t>
  </si>
  <si>
    <t>L5 Slide 21, 23</t>
  </si>
  <si>
    <t>Curve 25519 == (ie. (2^255)-19)
G=Generator, p=public key, gradient = private key
Even if Generator, curve &amp; public key are know, it's difficult to calculate value for Private key in Polynomial Computing time</t>
  </si>
  <si>
    <t>Public Key Exchange</t>
  </si>
  <si>
    <t>* Bob creates private (session) key and encrypts with Alice's public key
* Alice decrypts with her private key</t>
  </si>
  <si>
    <t>L5 Slide 21, 28</t>
  </si>
  <si>
    <t>Trusted Infrastructure</t>
  </si>
  <si>
    <t>L5 Slide 31</t>
  </si>
  <si>
    <t xml:space="preserve">This creates a key stream, which is then XORed with the plaintext stream. In software, it is more than three times faster than AES, and is well suited to lower-powered devices and in real-time communications. ChaCha operates on 32-bit bits with a key of 256 bits 
</t>
  </si>
  <si>
    <t>SHA-1</t>
  </si>
  <si>
    <t>128 bit sig</t>
  </si>
  <si>
    <t>L3 Slide 4</t>
  </si>
  <si>
    <t>160 bit sig</t>
  </si>
  <si>
    <t>Bcrypt</t>
  </si>
  <si>
    <t>Hash with salt</t>
  </si>
  <si>
    <t>LM Hash</t>
  </si>
  <si>
    <t>Windows, less than 15 chars long</t>
  </si>
  <si>
    <t>L3 Slide 15</t>
  </si>
  <si>
    <t>Tiger, RIPEMED, SHA-3</t>
  </si>
  <si>
    <t>Murmur, FNV</t>
  </si>
  <si>
    <t>L3 Slide 16</t>
  </si>
  <si>
    <t>Password + Salt + desired key Len</t>
  </si>
  <si>
    <t>L3 Slide 17</t>
  </si>
  <si>
    <t>Collisions</t>
  </si>
  <si>
    <t>Hash Collisions</t>
  </si>
  <si>
    <t>L3 Slide 23</t>
  </si>
  <si>
    <t>NT Hash (MD4), LM, NT LM</t>
  </si>
  <si>
    <t>L3 Slide 27</t>
  </si>
  <si>
    <t>Hackers Crackers Miners</t>
  </si>
  <si>
    <t>Terrahash</t>
  </si>
  <si>
    <t>L3 Slide 32</t>
  </si>
  <si>
    <t>L3 Slide 36</t>
  </si>
  <si>
    <t>Hash of message, Encrypted with SECRET key</t>
  </si>
  <si>
    <t>OTP</t>
  </si>
  <si>
    <t>One Time Password</t>
  </si>
  <si>
    <t>Time / counter based</t>
  </si>
  <si>
    <t>L3 Slide 38</t>
  </si>
  <si>
    <t>HashCat</t>
  </si>
  <si>
    <t>Cheat Sheet</t>
  </si>
  <si>
    <t>Open SSL</t>
  </si>
  <si>
    <t>OpenSSL.txt</t>
  </si>
  <si>
    <t>L3 Slide 41, 57</t>
  </si>
  <si>
    <t>L2 Slide 21</t>
  </si>
  <si>
    <t>Integer factorisation, digital certs, SSL
primes p &amp; q, N(modulus) = p*q, PHI=(p-1)(q-1)
* Select e for no common factor with PHI. e=3  : Encryption key [e,n] 
* Select d such that (d x e) mod 20 = 1 (inverse mod) : Decryption key [d,n]</t>
  </si>
  <si>
    <t>L4 Slide 18, 21, 27</t>
  </si>
  <si>
    <t>L4 Slide 31, 35</t>
  </si>
  <si>
    <t>L4 Slide 45</t>
  </si>
  <si>
    <t xml:space="preserve"> Y = Gx mod P. 
• Y = Gx mod p  
• G is picked from cyclic group (Explained in Key Handshaking section).
• p is a prime number. 
• Example here.</t>
  </si>
  <si>
    <t>https://asecuritysite.com/encryption/elgamal
https://asecuritysite.com/encryption/pickg</t>
  </si>
  <si>
    <t>PGP</t>
  </si>
  <si>
    <t>L4 Slide 47</t>
  </si>
  <si>
    <t>L3 Slide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</si>
</sst>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  <xf numFmtId="0" fontId="0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" TargetMode="External"/><Relationship Id="rId13" Type="http://schemas.openxmlformats.org/officeDocument/2006/relationships/hyperlink" Target="." TargetMode="External"/><Relationship Id="rId18" Type="http://schemas.openxmlformats.org/officeDocument/2006/relationships/hyperlink" Target="Lectures\unit05_key_exchange.pdf" TargetMode="External"/><Relationship Id="rId26" Type="http://schemas.openxmlformats.org/officeDocument/2006/relationships/hyperlink" Target="Lectures\chapter03_hashing_authentication.pdf" TargetMode="External"/><Relationship Id="rId39" Type="http://schemas.openxmlformats.org/officeDocument/2006/relationships/hyperlink" Target="https://asecuritysite.com/encryption/elgamal" TargetMode="External"/><Relationship Id="rId3" Type="http://schemas.openxmlformats.org/officeDocument/2006/relationships/hyperlink" Target="Lectures\chapter02_secret.pdf" TargetMode="External"/><Relationship Id="rId21" Type="http://schemas.openxmlformats.org/officeDocument/2006/relationships/hyperlink" Target="Lectures\chapter03_hashing_authentication.pdf" TargetMode="External"/><Relationship Id="rId34" Type="http://schemas.openxmlformats.org/officeDocument/2006/relationships/hyperlink" Target="Lectures\chapter02_secret.pdf" TargetMode="External"/><Relationship Id="rId42" Type="http://schemas.openxmlformats.org/officeDocument/2006/relationships/hyperlink" Target="Lectures\chapter04_public_msc.pdf" TargetMode="External"/><Relationship Id="rId7" Type="http://schemas.openxmlformats.org/officeDocument/2006/relationships/hyperlink" Target="https://en.wikipedia.org/wiki/PBKDF2" TargetMode="External"/><Relationship Id="rId12" Type="http://schemas.openxmlformats.org/officeDocument/2006/relationships/hyperlink" Target="." TargetMode="External"/><Relationship Id="rId17" Type="http://schemas.openxmlformats.org/officeDocument/2006/relationships/hyperlink" Target="Lectures\unit05_key_exchange.pdf" TargetMode="External"/><Relationship Id="rId25" Type="http://schemas.openxmlformats.org/officeDocument/2006/relationships/hyperlink" Target="Lectures\chapter03_hashing_authentication.pdf" TargetMode="External"/><Relationship Id="rId33" Type="http://schemas.openxmlformats.org/officeDocument/2006/relationships/hyperlink" Target="Lectures\chapter03_hashing_authentication.pdf" TargetMode="External"/><Relationship Id="rId38" Type="http://schemas.openxmlformats.org/officeDocument/2006/relationships/hyperlink" Target="Lectures\chapter02_secret.pdf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Lectures\chapter02_secret.pdf" TargetMode="External"/><Relationship Id="rId16" Type="http://schemas.openxmlformats.org/officeDocument/2006/relationships/hyperlink" Target="Lectures\unit05_key_exchange.pdf" TargetMode="External"/><Relationship Id="rId20" Type="http://schemas.openxmlformats.org/officeDocument/2006/relationships/hyperlink" Target="Lectures\unit05_key_exchange.pdf" TargetMode="External"/><Relationship Id="rId29" Type="http://schemas.openxmlformats.org/officeDocument/2006/relationships/hyperlink" Target="Lectures\chapter03_hashing_authentication.pdf" TargetMode="External"/><Relationship Id="rId41" Type="http://schemas.openxmlformats.org/officeDocument/2006/relationships/hyperlink" Target="Lectures\chapter04_public_msc.pdf" TargetMode="External"/><Relationship Id="rId1" Type="http://schemas.openxmlformats.org/officeDocument/2006/relationships/hyperlink" Target="Lectures\chapter02_secret.pdf" TargetMode="External"/><Relationship Id="rId6" Type="http://schemas.openxmlformats.org/officeDocument/2006/relationships/hyperlink" Target="." TargetMode="External"/><Relationship Id="rId11" Type="http://schemas.openxmlformats.org/officeDocument/2006/relationships/hyperlink" Target="." TargetMode="External"/><Relationship Id="rId24" Type="http://schemas.openxmlformats.org/officeDocument/2006/relationships/hyperlink" Target="Lectures\chapter03_hashing_authentication.pdf" TargetMode="External"/><Relationship Id="rId32" Type="http://schemas.openxmlformats.org/officeDocument/2006/relationships/hyperlink" Target="Lectures\chapter02_secret.pdf" TargetMode="External"/><Relationship Id="rId37" Type="http://schemas.openxmlformats.org/officeDocument/2006/relationships/hyperlink" Target="OpenSSL.txt" TargetMode="External"/><Relationship Id="rId40" Type="http://schemas.openxmlformats.org/officeDocument/2006/relationships/hyperlink" Target="OpenSSL.txt" TargetMode="External"/><Relationship Id="rId45" Type="http://schemas.openxmlformats.org/officeDocument/2006/relationships/hyperlink" Target="Lectures\chapter04_public_msc.pdf" TargetMode="External"/><Relationship Id="rId5" Type="http://schemas.openxmlformats.org/officeDocument/2006/relationships/hyperlink" Target="Lectures\chapter02_secret.pdf" TargetMode="External"/><Relationship Id="rId15" Type="http://schemas.openxmlformats.org/officeDocument/2006/relationships/hyperlink" Target="Lectures\unit05_key_exchange.pdf" TargetMode="External"/><Relationship Id="rId23" Type="http://schemas.openxmlformats.org/officeDocument/2006/relationships/hyperlink" Target="Lectures\chapter03_hashing_authentication.pdf" TargetMode="External"/><Relationship Id="rId28" Type="http://schemas.openxmlformats.org/officeDocument/2006/relationships/hyperlink" Target="Lectures\chapter03_hashing_authentication.pdf" TargetMode="External"/><Relationship Id="rId36" Type="http://schemas.openxmlformats.org/officeDocument/2006/relationships/hyperlink" Target="conversion_table.pdf" TargetMode="External"/><Relationship Id="rId10" Type="http://schemas.openxmlformats.org/officeDocument/2006/relationships/hyperlink" Target="." TargetMode="External"/><Relationship Id="rId19" Type="http://schemas.openxmlformats.org/officeDocument/2006/relationships/hyperlink" Target="Lectures\unit05_key_exchange.pdf" TargetMode="External"/><Relationship Id="rId31" Type="http://schemas.openxmlformats.org/officeDocument/2006/relationships/hyperlink" Target="Lectures\chapter03_hashing_authentication.pdf" TargetMode="External"/><Relationship Id="rId44" Type="http://schemas.openxmlformats.org/officeDocument/2006/relationships/hyperlink" Target="Lectures\chapter03_hashing_authentication.pdf" TargetMode="External"/><Relationship Id="rId4" Type="http://schemas.openxmlformats.org/officeDocument/2006/relationships/hyperlink" Target="Lectures\chapter02_secret.pdf" TargetMode="External"/><Relationship Id="rId9" Type="http://schemas.openxmlformats.org/officeDocument/2006/relationships/hyperlink" Target="." TargetMode="External"/><Relationship Id="rId14" Type="http://schemas.openxmlformats.org/officeDocument/2006/relationships/hyperlink" Target="Lectures\chapter02_secret.pdf" TargetMode="External"/><Relationship Id="rId22" Type="http://schemas.openxmlformats.org/officeDocument/2006/relationships/hyperlink" Target="Lectures\chapter03_hashing_authentication.pdf" TargetMode="External"/><Relationship Id="rId27" Type="http://schemas.openxmlformats.org/officeDocument/2006/relationships/hyperlink" Target="Lectures\chapter03_hashing_authentication.pdf" TargetMode="External"/><Relationship Id="rId30" Type="http://schemas.openxmlformats.org/officeDocument/2006/relationships/hyperlink" Target="Lectures\chapter03_hashing_authentication.pdf" TargetMode="External"/><Relationship Id="rId35" Type="http://schemas.openxmlformats.org/officeDocument/2006/relationships/hyperlink" Target="Lectures\chapter02_secret.pdf" TargetMode="External"/><Relationship Id="rId43" Type="http://schemas.openxmlformats.org/officeDocument/2006/relationships/hyperlink" Target="Lectures\chapter04_public_ms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18" style="3" bestFit="1" customWidth="1"/>
    <col min="2" max="2" width="20.85546875" style="3" customWidth="1"/>
    <col min="3" max="3" width="15.85546875" style="3" bestFit="1" customWidth="1"/>
    <col min="4" max="4" width="25.7109375" style="3" customWidth="1"/>
    <col min="5" max="5" width="45.140625" style="3" customWidth="1"/>
    <col min="6" max="6" width="17.7109375" style="3" customWidth="1"/>
    <col min="7" max="7" width="13.28515625" style="3" customWidth="1"/>
    <col min="8" max="8" width="21.140625" style="3" customWidth="1"/>
    <col min="9" max="16384" width="9.140625" style="3"/>
  </cols>
  <sheetData>
    <row r="1" spans="1:9" x14ac:dyDescent="0.25">
      <c r="A1" s="2" t="s">
        <v>17</v>
      </c>
      <c r="B1" s="2" t="s">
        <v>16</v>
      </c>
      <c r="C1" s="2" t="s">
        <v>15</v>
      </c>
      <c r="D1" s="2" t="s">
        <v>38</v>
      </c>
      <c r="E1" s="2" t="s">
        <v>20</v>
      </c>
      <c r="F1" s="2" t="s">
        <v>33</v>
      </c>
      <c r="G1" s="2" t="s">
        <v>34</v>
      </c>
      <c r="H1" s="2" t="s">
        <v>35</v>
      </c>
    </row>
    <row r="2" spans="1:9" x14ac:dyDescent="0.25">
      <c r="A2" s="3" t="s">
        <v>0</v>
      </c>
      <c r="B2" s="3" t="s">
        <v>6</v>
      </c>
      <c r="C2" s="3" t="s">
        <v>36</v>
      </c>
      <c r="D2" s="3" t="s">
        <v>42</v>
      </c>
      <c r="E2" s="3" t="s">
        <v>43</v>
      </c>
      <c r="F2" s="4" t="s">
        <v>78</v>
      </c>
      <c r="H2" s="4"/>
    </row>
    <row r="3" spans="1:9" x14ac:dyDescent="0.25">
      <c r="A3" s="3" t="s">
        <v>1</v>
      </c>
      <c r="B3" s="3" t="s">
        <v>5</v>
      </c>
      <c r="C3" s="3" t="s">
        <v>18</v>
      </c>
      <c r="E3" s="3" t="s">
        <v>19</v>
      </c>
      <c r="H3" s="4"/>
    </row>
    <row r="4" spans="1:9" x14ac:dyDescent="0.25">
      <c r="A4" s="3" t="s">
        <v>2</v>
      </c>
      <c r="B4" s="3" t="s">
        <v>5</v>
      </c>
      <c r="C4" s="3" t="s">
        <v>36</v>
      </c>
      <c r="D4" s="3" t="s">
        <v>39</v>
      </c>
      <c r="E4" s="3" t="s">
        <v>40</v>
      </c>
      <c r="H4" s="4"/>
    </row>
    <row r="5" spans="1:9" x14ac:dyDescent="0.25">
      <c r="A5" s="3" t="s">
        <v>3</v>
      </c>
      <c r="B5" s="3" t="s">
        <v>5</v>
      </c>
      <c r="C5" s="3" t="s">
        <v>36</v>
      </c>
      <c r="D5" s="3" t="s">
        <v>41</v>
      </c>
      <c r="E5" s="3" t="s">
        <v>37</v>
      </c>
      <c r="F5" s="4" t="s">
        <v>75</v>
      </c>
      <c r="H5" s="4"/>
    </row>
    <row r="6" spans="1:9" x14ac:dyDescent="0.25">
      <c r="A6" s="3" t="s">
        <v>4</v>
      </c>
      <c r="B6" s="3" t="s">
        <v>5</v>
      </c>
      <c r="C6" s="3" t="s">
        <v>36</v>
      </c>
      <c r="D6" s="3" t="s">
        <v>44</v>
      </c>
      <c r="E6" s="3" t="s">
        <v>84</v>
      </c>
      <c r="F6" s="4" t="s">
        <v>76</v>
      </c>
      <c r="H6" s="4" t="s">
        <v>72</v>
      </c>
    </row>
    <row r="7" spans="1:9" ht="102" customHeight="1" x14ac:dyDescent="0.25">
      <c r="A7" s="3" t="s">
        <v>48</v>
      </c>
      <c r="B7" s="3" t="s">
        <v>5</v>
      </c>
      <c r="C7" s="3" t="s">
        <v>18</v>
      </c>
      <c r="D7" s="3" t="s">
        <v>49</v>
      </c>
      <c r="E7" s="5" t="s">
        <v>103</v>
      </c>
      <c r="F7" s="4" t="s">
        <v>77</v>
      </c>
      <c r="H7" s="4"/>
    </row>
    <row r="8" spans="1:9" ht="90" x14ac:dyDescent="0.25">
      <c r="A8" s="3" t="s">
        <v>8</v>
      </c>
      <c r="B8" s="3" t="s">
        <v>7</v>
      </c>
      <c r="C8" s="3" t="s">
        <v>12</v>
      </c>
      <c r="E8" s="5" t="s">
        <v>138</v>
      </c>
      <c r="F8" s="4" t="s">
        <v>139</v>
      </c>
      <c r="H8" s="4" t="s">
        <v>66</v>
      </c>
      <c r="I8" s="5"/>
    </row>
    <row r="9" spans="1:9" x14ac:dyDescent="0.25">
      <c r="A9" s="3" t="s">
        <v>9</v>
      </c>
      <c r="B9" s="3" t="s">
        <v>7</v>
      </c>
      <c r="C9" s="3" t="s">
        <v>12</v>
      </c>
      <c r="F9" s="4"/>
      <c r="H9" s="4"/>
    </row>
    <row r="10" spans="1:9" x14ac:dyDescent="0.25">
      <c r="A10" s="3" t="s">
        <v>10</v>
      </c>
      <c r="B10" s="3" t="s">
        <v>7</v>
      </c>
      <c r="F10" s="4"/>
      <c r="H10" s="4"/>
    </row>
    <row r="11" spans="1:9" ht="120" x14ac:dyDescent="0.25">
      <c r="A11" s="3" t="s">
        <v>11</v>
      </c>
      <c r="B11" s="3" t="s">
        <v>7</v>
      </c>
      <c r="C11" s="3" t="s">
        <v>52</v>
      </c>
      <c r="E11" s="5" t="s">
        <v>142</v>
      </c>
      <c r="F11" s="4" t="s">
        <v>141</v>
      </c>
      <c r="G11" s="6" t="s">
        <v>143</v>
      </c>
      <c r="H11" s="4"/>
    </row>
    <row r="12" spans="1:9" x14ac:dyDescent="0.25">
      <c r="A12" s="3" t="s">
        <v>13</v>
      </c>
      <c r="B12" s="3" t="s">
        <v>7</v>
      </c>
      <c r="C12" s="3" t="s">
        <v>14</v>
      </c>
      <c r="F12" s="4" t="s">
        <v>140</v>
      </c>
      <c r="H12" s="4"/>
    </row>
    <row r="13" spans="1:9" x14ac:dyDescent="0.25">
      <c r="H13" s="4"/>
    </row>
    <row r="14" spans="1:9" x14ac:dyDescent="0.25">
      <c r="A14" s="3" t="s">
        <v>81</v>
      </c>
      <c r="B14" s="3" t="s">
        <v>80</v>
      </c>
      <c r="D14" s="3" t="s">
        <v>105</v>
      </c>
      <c r="F14" s="4" t="s">
        <v>106</v>
      </c>
      <c r="H14" s="4"/>
    </row>
    <row r="15" spans="1:9" x14ac:dyDescent="0.25">
      <c r="A15" s="3" t="s">
        <v>104</v>
      </c>
      <c r="B15" s="3" t="s">
        <v>80</v>
      </c>
      <c r="D15" s="3" t="s">
        <v>107</v>
      </c>
      <c r="F15" s="4" t="s">
        <v>106</v>
      </c>
      <c r="H15" s="4"/>
    </row>
    <row r="16" spans="1:9" x14ac:dyDescent="0.25">
      <c r="A16" s="3" t="s">
        <v>82</v>
      </c>
      <c r="B16" s="3" t="s">
        <v>80</v>
      </c>
      <c r="F16" s="4" t="s">
        <v>106</v>
      </c>
      <c r="H16" s="4"/>
    </row>
    <row r="17" spans="1:8" x14ac:dyDescent="0.25">
      <c r="A17" s="3" t="s">
        <v>121</v>
      </c>
      <c r="B17" s="3" t="s">
        <v>80</v>
      </c>
      <c r="F17" s="4" t="s">
        <v>122</v>
      </c>
      <c r="H17" s="4"/>
    </row>
    <row r="18" spans="1:8" x14ac:dyDescent="0.25">
      <c r="A18" s="3" t="s">
        <v>108</v>
      </c>
      <c r="B18" s="3" t="s">
        <v>109</v>
      </c>
      <c r="F18" s="4" t="s">
        <v>112</v>
      </c>
      <c r="H18" s="4"/>
    </row>
    <row r="19" spans="1:8" x14ac:dyDescent="0.25">
      <c r="A19" s="3" t="s">
        <v>110</v>
      </c>
      <c r="B19" s="3" t="s">
        <v>80</v>
      </c>
      <c r="E19" s="3" t="s">
        <v>111</v>
      </c>
      <c r="F19" s="4" t="s">
        <v>112</v>
      </c>
      <c r="H19" s="4"/>
    </row>
    <row r="20" spans="1:8" x14ac:dyDescent="0.25">
      <c r="A20" s="3" t="s">
        <v>113</v>
      </c>
      <c r="B20" s="3" t="s">
        <v>80</v>
      </c>
      <c r="F20" s="4" t="s">
        <v>112</v>
      </c>
      <c r="H20" s="4"/>
    </row>
    <row r="21" spans="1:8" x14ac:dyDescent="0.25">
      <c r="A21" s="3" t="s">
        <v>114</v>
      </c>
      <c r="B21" s="3" t="s">
        <v>80</v>
      </c>
      <c r="F21" s="4" t="s">
        <v>115</v>
      </c>
      <c r="H21" s="4"/>
    </row>
    <row r="22" spans="1:8" x14ac:dyDescent="0.25">
      <c r="A22" s="3" t="s">
        <v>118</v>
      </c>
      <c r="B22" s="3" t="s">
        <v>119</v>
      </c>
      <c r="F22" s="4" t="s">
        <v>120</v>
      </c>
      <c r="H22" s="4"/>
    </row>
    <row r="23" spans="1:8" x14ac:dyDescent="0.25">
      <c r="F23" s="4"/>
      <c r="H23" s="4"/>
    </row>
    <row r="24" spans="1:8" x14ac:dyDescent="0.25">
      <c r="H24" s="4"/>
    </row>
    <row r="25" spans="1:8" x14ac:dyDescent="0.25">
      <c r="A25" s="2" t="s">
        <v>47</v>
      </c>
      <c r="F25" s="4" t="s">
        <v>137</v>
      </c>
      <c r="H25" s="4"/>
    </row>
    <row r="26" spans="1:8" x14ac:dyDescent="0.25">
      <c r="A26" s="3" t="s">
        <v>21</v>
      </c>
      <c r="B26" s="3" t="s">
        <v>22</v>
      </c>
      <c r="F26" s="4" t="s">
        <v>137</v>
      </c>
      <c r="H26" s="4"/>
    </row>
    <row r="27" spans="1:8" x14ac:dyDescent="0.25">
      <c r="A27" s="3" t="s">
        <v>23</v>
      </c>
      <c r="B27" s="3" t="s">
        <v>24</v>
      </c>
      <c r="F27" s="4" t="s">
        <v>137</v>
      </c>
      <c r="H27" s="4"/>
    </row>
    <row r="28" spans="1:8" x14ac:dyDescent="0.25">
      <c r="A28" s="3" t="s">
        <v>25</v>
      </c>
      <c r="B28" s="3" t="s">
        <v>26</v>
      </c>
      <c r="F28" s="4" t="s">
        <v>137</v>
      </c>
      <c r="H28" s="4"/>
    </row>
    <row r="29" spans="1:8" x14ac:dyDescent="0.25">
      <c r="A29" s="3" t="s">
        <v>27</v>
      </c>
      <c r="B29" s="3" t="s">
        <v>28</v>
      </c>
      <c r="F29" s="4" t="s">
        <v>137</v>
      </c>
      <c r="H29" s="4"/>
    </row>
    <row r="30" spans="1:8" x14ac:dyDescent="0.25">
      <c r="A30" s="3" t="s">
        <v>29</v>
      </c>
      <c r="B30" s="3" t="s">
        <v>30</v>
      </c>
      <c r="F30" s="4" t="s">
        <v>137</v>
      </c>
      <c r="H30" s="4"/>
    </row>
    <row r="31" spans="1:8" x14ac:dyDescent="0.25">
      <c r="A31" s="3" t="s">
        <v>31</v>
      </c>
      <c r="B31" s="3" t="s">
        <v>32</v>
      </c>
      <c r="F31" s="4" t="s">
        <v>137</v>
      </c>
      <c r="H31" s="4"/>
    </row>
    <row r="32" spans="1:8" x14ac:dyDescent="0.25">
      <c r="H32" s="4"/>
    </row>
    <row r="33" spans="1:8" x14ac:dyDescent="0.25">
      <c r="A33" s="3" t="s">
        <v>63</v>
      </c>
      <c r="E33" s="3" t="s">
        <v>116</v>
      </c>
      <c r="F33" s="4" t="s">
        <v>117</v>
      </c>
      <c r="G33" s="4" t="s">
        <v>64</v>
      </c>
      <c r="H33" s="6" t="s">
        <v>83</v>
      </c>
    </row>
    <row r="34" spans="1:8" x14ac:dyDescent="0.25">
      <c r="H34" s="4"/>
    </row>
    <row r="35" spans="1:8" x14ac:dyDescent="0.25">
      <c r="A35" s="3" t="s">
        <v>45</v>
      </c>
      <c r="B35" s="3" t="s">
        <v>46</v>
      </c>
      <c r="E35" s="3" t="s">
        <v>50</v>
      </c>
      <c r="F35" s="4" t="s">
        <v>79</v>
      </c>
      <c r="H35" s="4"/>
    </row>
    <row r="36" spans="1:8" x14ac:dyDescent="0.25">
      <c r="H36" s="4"/>
    </row>
    <row r="37" spans="1:8" ht="60" x14ac:dyDescent="0.25">
      <c r="A37" s="3" t="s">
        <v>51</v>
      </c>
      <c r="E37" s="5" t="s">
        <v>60</v>
      </c>
      <c r="F37" s="4" t="s">
        <v>77</v>
      </c>
      <c r="H37" s="4"/>
    </row>
    <row r="38" spans="1:8" x14ac:dyDescent="0.25">
      <c r="H38" s="4"/>
    </row>
    <row r="39" spans="1:8" x14ac:dyDescent="0.25">
      <c r="A39" s="2" t="s">
        <v>53</v>
      </c>
      <c r="F39" s="4" t="s">
        <v>146</v>
      </c>
      <c r="H39" s="4" t="s">
        <v>54</v>
      </c>
    </row>
    <row r="40" spans="1:8" x14ac:dyDescent="0.25">
      <c r="A40" s="3" t="s">
        <v>55</v>
      </c>
      <c r="H40" s="4"/>
    </row>
    <row r="41" spans="1:8" x14ac:dyDescent="0.25">
      <c r="A41" s="3" t="s">
        <v>56</v>
      </c>
      <c r="H41" s="4"/>
    </row>
    <row r="42" spans="1:8" x14ac:dyDescent="0.25">
      <c r="A42" s="3" t="s">
        <v>57</v>
      </c>
      <c r="H42" s="4"/>
    </row>
    <row r="43" spans="1:8" x14ac:dyDescent="0.25">
      <c r="A43" s="3" t="s">
        <v>58</v>
      </c>
      <c r="H43" s="4"/>
    </row>
    <row r="44" spans="1:8" x14ac:dyDescent="0.25">
      <c r="A44" s="3" t="s">
        <v>59</v>
      </c>
      <c r="H44" s="4"/>
    </row>
    <row r="45" spans="1:8" x14ac:dyDescent="0.25">
      <c r="H45" s="4"/>
    </row>
    <row r="47" spans="1:8" x14ac:dyDescent="0.25">
      <c r="A47" s="2" t="s">
        <v>67</v>
      </c>
      <c r="H47" s="4"/>
    </row>
    <row r="48" spans="1:8" ht="186" customHeight="1" x14ac:dyDescent="0.25">
      <c r="A48" s="3" t="s">
        <v>87</v>
      </c>
      <c r="B48" s="3" t="s">
        <v>87</v>
      </c>
      <c r="E48" s="5" t="s">
        <v>95</v>
      </c>
      <c r="F48" s="4" t="s">
        <v>90</v>
      </c>
      <c r="H48" s="6" t="s">
        <v>65</v>
      </c>
    </row>
    <row r="49" spans="1:8" x14ac:dyDescent="0.25">
      <c r="A49" s="3" t="s">
        <v>92</v>
      </c>
      <c r="B49" s="3" t="s">
        <v>92</v>
      </c>
      <c r="E49" s="5" t="s">
        <v>94</v>
      </c>
      <c r="F49" s="4" t="s">
        <v>93</v>
      </c>
      <c r="H49" s="6"/>
    </row>
    <row r="50" spans="1:8" x14ac:dyDescent="0.25">
      <c r="A50" s="7" t="s">
        <v>88</v>
      </c>
      <c r="B50" s="3" t="s">
        <v>89</v>
      </c>
      <c r="F50" s="4" t="s">
        <v>91</v>
      </c>
      <c r="H50" s="4"/>
    </row>
    <row r="51" spans="1:8" ht="90" x14ac:dyDescent="0.25">
      <c r="A51" s="7" t="s">
        <v>85</v>
      </c>
      <c r="B51" s="3" t="s">
        <v>86</v>
      </c>
      <c r="E51" s="5" t="s">
        <v>97</v>
      </c>
      <c r="F51" s="4" t="s">
        <v>96</v>
      </c>
      <c r="H51" s="4"/>
    </row>
    <row r="52" spans="1:8" ht="45" x14ac:dyDescent="0.25">
      <c r="A52" s="7" t="s">
        <v>98</v>
      </c>
      <c r="E52" s="5" t="s">
        <v>99</v>
      </c>
      <c r="F52" s="4" t="s">
        <v>100</v>
      </c>
      <c r="H52" s="4"/>
    </row>
    <row r="53" spans="1:8" x14ac:dyDescent="0.25">
      <c r="A53" s="3" t="s">
        <v>101</v>
      </c>
      <c r="E53" s="5"/>
      <c r="F53" s="4" t="s">
        <v>102</v>
      </c>
      <c r="H53" s="4"/>
    </row>
    <row r="54" spans="1:8" x14ac:dyDescent="0.25">
      <c r="E54" s="5"/>
      <c r="F54" s="4"/>
      <c r="H54" s="4"/>
    </row>
    <row r="55" spans="1:8" x14ac:dyDescent="0.25">
      <c r="A55" s="3" t="s">
        <v>123</v>
      </c>
      <c r="E55" s="3" t="s">
        <v>124</v>
      </c>
      <c r="F55" s="4" t="s">
        <v>125</v>
      </c>
      <c r="H55" s="4"/>
    </row>
    <row r="56" spans="1:8" x14ac:dyDescent="0.25">
      <c r="F56" s="4"/>
      <c r="H56" s="4"/>
    </row>
    <row r="57" spans="1:8" x14ac:dyDescent="0.25">
      <c r="A57" s="3" t="s">
        <v>73</v>
      </c>
      <c r="E57" s="3" t="s">
        <v>127</v>
      </c>
      <c r="F57" s="4" t="s">
        <v>126</v>
      </c>
      <c r="H57" s="4" t="s">
        <v>74</v>
      </c>
    </row>
    <row r="58" spans="1:8" x14ac:dyDescent="0.25">
      <c r="A58" s="3" t="s">
        <v>128</v>
      </c>
      <c r="B58" s="3" t="s">
        <v>129</v>
      </c>
      <c r="E58" s="3" t="s">
        <v>130</v>
      </c>
      <c r="F58" s="4" t="s">
        <v>131</v>
      </c>
      <c r="H58" s="4"/>
    </row>
    <row r="59" spans="1:8" x14ac:dyDescent="0.25">
      <c r="H59" s="4"/>
    </row>
    <row r="60" spans="1:8" ht="31.5" customHeight="1" x14ac:dyDescent="0.25">
      <c r="A60" s="3" t="s">
        <v>68</v>
      </c>
      <c r="B60" s="3" t="s">
        <v>80</v>
      </c>
      <c r="E60" s="5" t="s">
        <v>69</v>
      </c>
      <c r="H60" s="4"/>
    </row>
    <row r="61" spans="1:8" x14ac:dyDescent="0.25">
      <c r="A61" s="3" t="s">
        <v>70</v>
      </c>
      <c r="B61" s="3" t="s">
        <v>80</v>
      </c>
      <c r="E61" s="3" t="s">
        <v>71</v>
      </c>
      <c r="H61" s="4"/>
    </row>
    <row r="64" spans="1:8" x14ac:dyDescent="0.25">
      <c r="A64" s="3" t="s">
        <v>132</v>
      </c>
      <c r="B64" s="3" t="s">
        <v>132</v>
      </c>
      <c r="F64" s="4" t="s">
        <v>136</v>
      </c>
      <c r="G64" s="4" t="s">
        <v>133</v>
      </c>
    </row>
    <row r="67" spans="1:7" x14ac:dyDescent="0.25">
      <c r="A67" s="3" t="s">
        <v>134</v>
      </c>
      <c r="G67" s="4" t="s">
        <v>135</v>
      </c>
    </row>
    <row r="69" spans="1:7" x14ac:dyDescent="0.25">
      <c r="A69" s="3" t="s">
        <v>144</v>
      </c>
      <c r="F69" s="4" t="s">
        <v>145</v>
      </c>
      <c r="G69" s="4" t="s">
        <v>135</v>
      </c>
    </row>
  </sheetData>
  <hyperlinks>
    <hyperlink ref="F35" r:id="rId1"/>
    <hyperlink ref="F2" r:id="rId2"/>
    <hyperlink ref="F6" r:id="rId3"/>
    <hyperlink ref="F5" r:id="rId4"/>
    <hyperlink ref="F7" r:id="rId5"/>
    <hyperlink ref="H8" r:id="rId6"/>
    <hyperlink ref="G33" r:id="rId7"/>
    <hyperlink ref="H48" r:id="rId8"/>
    <hyperlink ref="H6" r:id="rId9"/>
    <hyperlink ref="H9:H38" r:id="rId10" display="."/>
    <hyperlink ref="H39" r:id="rId11"/>
    <hyperlink ref="H57" r:id="rId12"/>
    <hyperlink ref="H33" r:id="rId13" display="python DH.py"/>
    <hyperlink ref="F37" r:id="rId14" display="L2 Slide 41"/>
    <hyperlink ref="F48" r:id="rId15" display="L2 Slide 41"/>
    <hyperlink ref="F50" r:id="rId16" display="L2 Slide 41"/>
    <hyperlink ref="F49" r:id="rId17" display="L2 Slide 41"/>
    <hyperlink ref="F51" r:id="rId18" display="L2 Slide 41"/>
    <hyperlink ref="F52" r:id="rId19" display="L2 Slide 41"/>
    <hyperlink ref="F53" r:id="rId20" display="L2 Slide 41"/>
    <hyperlink ref="F14" r:id="rId21" display="L2 Slide 23"/>
    <hyperlink ref="F15" r:id="rId22" display="L2 Slide 23"/>
    <hyperlink ref="F16" r:id="rId23" display="L2 Slide 23"/>
    <hyperlink ref="F19" r:id="rId24" display="L2 Slide 23"/>
    <hyperlink ref="F18" r:id="rId25" display="L2 Slide 23"/>
    <hyperlink ref="F20" r:id="rId26" display="L2 Slide 23"/>
    <hyperlink ref="F21" r:id="rId27" display="L2 Slide 23"/>
    <hyperlink ref="F33" r:id="rId28"/>
    <hyperlink ref="F39" r:id="rId29"/>
    <hyperlink ref="F22" r:id="rId30" display="L2 Slide 23"/>
    <hyperlink ref="F17" r:id="rId31" display="L2 Slide 23"/>
    <hyperlink ref="F55" r:id="rId32" display="L2 Slide 31"/>
    <hyperlink ref="F57" r:id="rId33"/>
    <hyperlink ref="F58" r:id="rId34" display="L2 Slide 31"/>
    <hyperlink ref="F64" r:id="rId35" display="L2 Slide 31"/>
    <hyperlink ref="G64" r:id="rId36" display="conversion_table.pdf"/>
    <hyperlink ref="G67" r:id="rId37"/>
    <hyperlink ref="F25:F31" r:id="rId38" display="L2 Slide 23"/>
    <hyperlink ref="G11" r:id="rId39" display="https://asecuritysite.com/encryption/elgamal"/>
    <hyperlink ref="G69" r:id="rId40"/>
    <hyperlink ref="F11" r:id="rId41"/>
    <hyperlink ref="F12" r:id="rId42"/>
    <hyperlink ref="F69" r:id="rId43"/>
    <hyperlink ref="F55:F58" r:id="rId44" display="L3 Slide 32"/>
    <hyperlink ref="F8" r:id="rId45"/>
  </hyperlinks>
  <pageMargins left="0.7" right="0.7" top="0.75" bottom="0.75" header="0.3" footer="0.3"/>
  <pageSetup paperSize="9" orientation="portrait" horizontalDpi="4294967293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1"/>
  <sheetViews>
    <sheetView topLeftCell="A22" workbookViewId="0">
      <selection activeCell="A31" sqref="A31:C31"/>
    </sheetView>
  </sheetViews>
  <sheetFormatPr defaultRowHeight="15" x14ac:dyDescent="0.25"/>
  <sheetData>
    <row r="2" spans="1:2" x14ac:dyDescent="0.25">
      <c r="A2">
        <v>1980</v>
      </c>
      <c r="B2" s="1">
        <v>1000000</v>
      </c>
    </row>
    <row r="3" spans="1:2" x14ac:dyDescent="0.25">
      <c r="A3">
        <f>A2+1</f>
        <v>1981</v>
      </c>
      <c r="B3">
        <f>B2/2</f>
        <v>500000</v>
      </c>
    </row>
    <row r="4" spans="1:2" x14ac:dyDescent="0.25">
      <c r="A4">
        <f t="shared" ref="A4:A29" si="0">A3+1</f>
        <v>1982</v>
      </c>
      <c r="B4">
        <f t="shared" ref="B4:B7" si="1">B3/2</f>
        <v>250000</v>
      </c>
    </row>
    <row r="5" spans="1:2" x14ac:dyDescent="0.25">
      <c r="A5">
        <f t="shared" si="0"/>
        <v>1983</v>
      </c>
      <c r="B5">
        <f t="shared" si="1"/>
        <v>125000</v>
      </c>
    </row>
    <row r="6" spans="1:2" x14ac:dyDescent="0.25">
      <c r="A6">
        <f t="shared" si="0"/>
        <v>1984</v>
      </c>
      <c r="B6">
        <f t="shared" si="1"/>
        <v>62500</v>
      </c>
    </row>
    <row r="7" spans="1:2" x14ac:dyDescent="0.25">
      <c r="A7">
        <f t="shared" si="0"/>
        <v>1985</v>
      </c>
      <c r="B7">
        <f t="shared" si="1"/>
        <v>31250</v>
      </c>
    </row>
    <row r="8" spans="1:2" x14ac:dyDescent="0.25">
      <c r="A8">
        <f t="shared" si="0"/>
        <v>1986</v>
      </c>
      <c r="B8">
        <f t="shared" ref="B8:B12" si="2">B7/2</f>
        <v>15625</v>
      </c>
    </row>
    <row r="9" spans="1:2" x14ac:dyDescent="0.25">
      <c r="A9">
        <f t="shared" si="0"/>
        <v>1987</v>
      </c>
      <c r="B9">
        <f t="shared" si="2"/>
        <v>7812.5</v>
      </c>
    </row>
    <row r="10" spans="1:2" x14ac:dyDescent="0.25">
      <c r="A10">
        <f t="shared" si="0"/>
        <v>1988</v>
      </c>
      <c r="B10">
        <f t="shared" si="2"/>
        <v>3906.25</v>
      </c>
    </row>
    <row r="11" spans="1:2" x14ac:dyDescent="0.25">
      <c r="A11">
        <f t="shared" si="0"/>
        <v>1989</v>
      </c>
      <c r="B11">
        <f t="shared" si="2"/>
        <v>1953.125</v>
      </c>
    </row>
    <row r="12" spans="1:2" x14ac:dyDescent="0.25">
      <c r="A12">
        <f t="shared" si="0"/>
        <v>1990</v>
      </c>
      <c r="B12">
        <f t="shared" si="2"/>
        <v>976.5625</v>
      </c>
    </row>
    <row r="13" spans="1:2" x14ac:dyDescent="0.25">
      <c r="A13">
        <f t="shared" si="0"/>
        <v>1991</v>
      </c>
      <c r="B13">
        <f t="shared" ref="B13:B19" si="3">B12/2</f>
        <v>488.28125</v>
      </c>
    </row>
    <row r="14" spans="1:2" x14ac:dyDescent="0.25">
      <c r="A14">
        <f t="shared" si="0"/>
        <v>1992</v>
      </c>
      <c r="B14">
        <f t="shared" si="3"/>
        <v>244.140625</v>
      </c>
    </row>
    <row r="15" spans="1:2" x14ac:dyDescent="0.25">
      <c r="A15">
        <f t="shared" si="0"/>
        <v>1993</v>
      </c>
      <c r="B15">
        <f t="shared" si="3"/>
        <v>122.0703125</v>
      </c>
    </row>
    <row r="16" spans="1:2" x14ac:dyDescent="0.25">
      <c r="A16">
        <f t="shared" si="0"/>
        <v>1994</v>
      </c>
      <c r="B16">
        <f t="shared" si="3"/>
        <v>61.03515625</v>
      </c>
    </row>
    <row r="17" spans="1:3" x14ac:dyDescent="0.25">
      <c r="A17">
        <f t="shared" si="0"/>
        <v>1995</v>
      </c>
      <c r="B17">
        <f t="shared" si="3"/>
        <v>30.517578125</v>
      </c>
    </row>
    <row r="18" spans="1:3" x14ac:dyDescent="0.25">
      <c r="A18">
        <f t="shared" si="0"/>
        <v>1996</v>
      </c>
      <c r="B18">
        <f t="shared" si="3"/>
        <v>15.2587890625</v>
      </c>
    </row>
    <row r="19" spans="1:3" x14ac:dyDescent="0.25">
      <c r="A19">
        <f t="shared" si="0"/>
        <v>1997</v>
      </c>
      <c r="B19">
        <f t="shared" si="3"/>
        <v>7.62939453125</v>
      </c>
    </row>
    <row r="20" spans="1:3" x14ac:dyDescent="0.25">
      <c r="A20">
        <f t="shared" si="0"/>
        <v>1998</v>
      </c>
      <c r="B20">
        <f t="shared" ref="B20:B22" si="4">B19/2</f>
        <v>3.814697265625</v>
      </c>
    </row>
    <row r="21" spans="1:3" x14ac:dyDescent="0.25">
      <c r="A21">
        <f t="shared" si="0"/>
        <v>1999</v>
      </c>
      <c r="B21">
        <f t="shared" si="4"/>
        <v>1.9073486328125</v>
      </c>
    </row>
    <row r="22" spans="1:3" x14ac:dyDescent="0.25">
      <c r="A22">
        <f t="shared" si="0"/>
        <v>2000</v>
      </c>
      <c r="B22">
        <f t="shared" si="4"/>
        <v>0.95367431640625</v>
      </c>
    </row>
    <row r="23" spans="1:3" x14ac:dyDescent="0.25">
      <c r="A23">
        <f t="shared" si="0"/>
        <v>2001</v>
      </c>
      <c r="B23">
        <f t="shared" ref="B23:B24" si="5">B22/2</f>
        <v>0.476837158203125</v>
      </c>
    </row>
    <row r="24" spans="1:3" x14ac:dyDescent="0.25">
      <c r="A24">
        <f t="shared" si="0"/>
        <v>2002</v>
      </c>
      <c r="B24">
        <f t="shared" si="5"/>
        <v>0.2384185791015625</v>
      </c>
    </row>
    <row r="25" spans="1:3" x14ac:dyDescent="0.25">
      <c r="A25">
        <f t="shared" si="0"/>
        <v>2003</v>
      </c>
      <c r="B25">
        <f t="shared" ref="B25" si="6">B24/2</f>
        <v>0.11920928955078125</v>
      </c>
      <c r="C25">
        <f>B25*365</f>
        <v>43.511390686035156</v>
      </c>
    </row>
    <row r="26" spans="1:3" x14ac:dyDescent="0.25">
      <c r="A26">
        <f t="shared" si="0"/>
        <v>2004</v>
      </c>
      <c r="B26">
        <f t="shared" ref="B26:B29" si="7">B25/2</f>
        <v>5.9604644775390625E-2</v>
      </c>
      <c r="C26">
        <f>B26*365</f>
        <v>21.755695343017578</v>
      </c>
    </row>
    <row r="27" spans="1:3" x14ac:dyDescent="0.25">
      <c r="A27">
        <f t="shared" si="0"/>
        <v>2005</v>
      </c>
      <c r="B27">
        <f t="shared" si="7"/>
        <v>2.9802322387695313E-2</v>
      </c>
      <c r="C27">
        <f>B27*365</f>
        <v>10.877847671508789</v>
      </c>
    </row>
    <row r="28" spans="1:3" x14ac:dyDescent="0.25">
      <c r="A28">
        <f t="shared" si="0"/>
        <v>2006</v>
      </c>
      <c r="B28">
        <f t="shared" si="7"/>
        <v>1.4901161193847656E-2</v>
      </c>
      <c r="C28">
        <f>B28*365</f>
        <v>5.4389238357543945</v>
      </c>
    </row>
    <row r="29" spans="1:3" x14ac:dyDescent="0.25">
      <c r="A29">
        <f t="shared" si="0"/>
        <v>2007</v>
      </c>
      <c r="B29">
        <f t="shared" si="7"/>
        <v>7.4505805969238281E-3</v>
      </c>
      <c r="C29">
        <f>B29*365</f>
        <v>2.7194619178771973</v>
      </c>
    </row>
    <row r="30" spans="1:3" x14ac:dyDescent="0.25">
      <c r="A30">
        <f t="shared" ref="A30:A41" si="8">A29+1</f>
        <v>2008</v>
      </c>
      <c r="B30">
        <f t="shared" ref="B30:B41" si="9">B29/2</f>
        <v>3.7252902984619141E-3</v>
      </c>
      <c r="C30">
        <f t="shared" ref="C30:C41" si="10">B30*365</f>
        <v>1.3597309589385986</v>
      </c>
    </row>
    <row r="31" spans="1:3" x14ac:dyDescent="0.25">
      <c r="A31">
        <f t="shared" si="8"/>
        <v>2009</v>
      </c>
      <c r="B31">
        <f t="shared" si="9"/>
        <v>1.862645149230957E-3</v>
      </c>
      <c r="C31">
        <f t="shared" si="10"/>
        <v>0.67986547946929932</v>
      </c>
    </row>
    <row r="32" spans="1:3" x14ac:dyDescent="0.25">
      <c r="A32">
        <f t="shared" si="8"/>
        <v>2010</v>
      </c>
      <c r="B32">
        <f t="shared" si="9"/>
        <v>9.3132257461547852E-4</v>
      </c>
      <c r="C32">
        <f t="shared" si="10"/>
        <v>0.33993273973464966</v>
      </c>
    </row>
    <row r="33" spans="1:3" x14ac:dyDescent="0.25">
      <c r="A33">
        <f t="shared" si="8"/>
        <v>2011</v>
      </c>
      <c r="B33">
        <f t="shared" si="9"/>
        <v>4.6566128730773926E-4</v>
      </c>
      <c r="C33">
        <f t="shared" si="10"/>
        <v>0.16996636986732483</v>
      </c>
    </row>
    <row r="34" spans="1:3" x14ac:dyDescent="0.25">
      <c r="A34">
        <f t="shared" si="8"/>
        <v>2012</v>
      </c>
      <c r="B34">
        <f t="shared" si="9"/>
        <v>2.3283064365386963E-4</v>
      </c>
      <c r="C34">
        <f t="shared" si="10"/>
        <v>8.4983184933662415E-2</v>
      </c>
    </row>
    <row r="35" spans="1:3" x14ac:dyDescent="0.25">
      <c r="A35">
        <f t="shared" si="8"/>
        <v>2013</v>
      </c>
      <c r="B35">
        <f t="shared" si="9"/>
        <v>1.1641532182693481E-4</v>
      </c>
      <c r="C35">
        <f t="shared" si="10"/>
        <v>4.2491592466831207E-2</v>
      </c>
    </row>
    <row r="36" spans="1:3" x14ac:dyDescent="0.25">
      <c r="A36">
        <f t="shared" si="8"/>
        <v>2014</v>
      </c>
      <c r="B36">
        <f t="shared" si="9"/>
        <v>5.8207660913467407E-5</v>
      </c>
      <c r="C36">
        <f t="shared" si="10"/>
        <v>2.1245796233415604E-2</v>
      </c>
    </row>
    <row r="37" spans="1:3" x14ac:dyDescent="0.25">
      <c r="A37">
        <f t="shared" si="8"/>
        <v>2015</v>
      </c>
      <c r="B37">
        <f t="shared" si="9"/>
        <v>2.9103830456733704E-5</v>
      </c>
      <c r="C37">
        <f t="shared" si="10"/>
        <v>1.0622898116707802E-2</v>
      </c>
    </row>
    <row r="38" spans="1:3" x14ac:dyDescent="0.25">
      <c r="A38">
        <f t="shared" si="8"/>
        <v>2016</v>
      </c>
      <c r="B38">
        <f t="shared" si="9"/>
        <v>1.4551915228366852E-5</v>
      </c>
      <c r="C38">
        <f t="shared" si="10"/>
        <v>5.3114490583539009E-3</v>
      </c>
    </row>
    <row r="39" spans="1:3" x14ac:dyDescent="0.25">
      <c r="A39">
        <f t="shared" si="8"/>
        <v>2017</v>
      </c>
      <c r="B39">
        <f t="shared" si="9"/>
        <v>7.2759576141834259E-6</v>
      </c>
      <c r="C39">
        <f t="shared" si="10"/>
        <v>2.6557245291769505E-3</v>
      </c>
    </row>
    <row r="40" spans="1:3" x14ac:dyDescent="0.25">
      <c r="A40">
        <f t="shared" si="8"/>
        <v>2018</v>
      </c>
      <c r="B40">
        <f t="shared" si="9"/>
        <v>3.637978807091713E-6</v>
      </c>
      <c r="C40">
        <f t="shared" si="10"/>
        <v>1.3278622645884752E-3</v>
      </c>
    </row>
    <row r="41" spans="1:3" x14ac:dyDescent="0.25">
      <c r="A41">
        <f t="shared" si="8"/>
        <v>2019</v>
      </c>
      <c r="B41">
        <f t="shared" si="9"/>
        <v>1.8189894035458565E-6</v>
      </c>
      <c r="C41">
        <f t="shared" si="10"/>
        <v>6.6393113229423761E-4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61</v>
      </c>
      <c r="C1" t="s">
        <v>62</v>
      </c>
    </row>
    <row r="2" spans="1:3" x14ac:dyDescent="0.25">
      <c r="A2">
        <v>1048576</v>
      </c>
      <c r="B2">
        <f>A2/1000</f>
        <v>1048.576</v>
      </c>
      <c r="C2">
        <f>B2/60</f>
        <v>17.476266666666668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8DC777839B84AA78BE34820D6106B" ma:contentTypeVersion="8" ma:contentTypeDescription="Create a new document." ma:contentTypeScope="" ma:versionID="a2b0b78b229846a0fb540ef9e6a52c1e">
  <xsd:schema xmlns:xsd="http://www.w3.org/2001/XMLSchema" xmlns:xs="http://www.w3.org/2001/XMLSchema" xmlns:p="http://schemas.microsoft.com/office/2006/metadata/properties" xmlns:ns3="e77d71de-ed03-4187-81e7-c51d7bba4b52" targetNamespace="http://schemas.microsoft.com/office/2006/metadata/properties" ma:root="true" ma:fieldsID="a685b91e9f3b401c2950534508025d54" ns3:_="">
    <xsd:import namespace="e77d71de-ed03-4187-81e7-c51d7bba4b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7d71de-ed03-4187-81e7-c51d7bba4b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A1A3C-67DD-4598-9E7E-62167BBD3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034C2E-083F-4678-AC72-7D9E12133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7d71de-ed03-4187-81e7-c51d7bba4b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899522-1E86-4974-B69A-65376177F53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77d71de-ed03-4187-81e7-c51d7bba4b5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Haines</dc:creator>
  <cp:lastModifiedBy>Paul Haines</cp:lastModifiedBy>
  <dcterms:created xsi:type="dcterms:W3CDTF">2020-02-23T21:46:08Z</dcterms:created>
  <dcterms:modified xsi:type="dcterms:W3CDTF">2020-03-08T13:20:35Z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0x010100A478DC777839B84AA78BE34820D6106B</vt:lpwstr>
  </property>
</Properties>
</file>