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eenSparkPersonnel" sheetId="1" r:id="rId4"/>
  </sheets>
  <definedNames/>
  <calcPr/>
</workbook>
</file>

<file path=xl/sharedStrings.xml><?xml version="1.0" encoding="utf-8"?>
<sst xmlns="http://schemas.openxmlformats.org/spreadsheetml/2006/main" count="226" uniqueCount="100">
  <si>
    <t>GivenName</t>
  </si>
  <si>
    <t>Surname</t>
  </si>
  <si>
    <t>Name</t>
  </si>
  <si>
    <t>sAMAccountName</t>
  </si>
  <si>
    <t>Title</t>
  </si>
  <si>
    <t>Company</t>
  </si>
  <si>
    <t>Department</t>
  </si>
  <si>
    <t>OU</t>
  </si>
  <si>
    <t>AccountPassword</t>
  </si>
  <si>
    <t>Chibueze</t>
  </si>
  <si>
    <t>Nnamdi</t>
  </si>
  <si>
    <t>Energy Analyst</t>
  </si>
  <si>
    <t>GreenSpark</t>
  </si>
  <si>
    <t>Consulting</t>
  </si>
  <si>
    <t>OU=Consulting,DC=corp,DC=globex,DC=com</t>
  </si>
  <si>
    <t>P@ssw0rd</t>
  </si>
  <si>
    <t>David</t>
  </si>
  <si>
    <t>Lee</t>
  </si>
  <si>
    <t>Energy Consultant</t>
  </si>
  <si>
    <t>Emily</t>
  </si>
  <si>
    <t>Salish</t>
  </si>
  <si>
    <t xml:space="preserve">Mark </t>
  </si>
  <si>
    <t>Johnson</t>
  </si>
  <si>
    <t>Chief Consultant</t>
  </si>
  <si>
    <t>Maria</t>
  </si>
  <si>
    <t>Petrov</t>
  </si>
  <si>
    <t>Sustainability Consultant</t>
  </si>
  <si>
    <t>Rachel</t>
  </si>
  <si>
    <t>Kim</t>
  </si>
  <si>
    <t>Senior Energy Consultant</t>
  </si>
  <si>
    <t>Sarah</t>
  </si>
  <si>
    <t xml:space="preserve">Lee </t>
  </si>
  <si>
    <t>Senior Sustainability Consultant</t>
  </si>
  <si>
    <t>Audrey</t>
  </si>
  <si>
    <t>Singh</t>
  </si>
  <si>
    <t>Marketing Manager</t>
  </si>
  <si>
    <t>Marketing</t>
  </si>
  <si>
    <t>OU=Marketing,DC=corp,DC=globex,DC=com</t>
  </si>
  <si>
    <t>Grace</t>
  </si>
  <si>
    <t>Director of Marketing</t>
  </si>
  <si>
    <t>John</t>
  </si>
  <si>
    <t>Content Writer</t>
  </si>
  <si>
    <t>Mariam</t>
  </si>
  <si>
    <t>Hassan</t>
  </si>
  <si>
    <t>Graphic Designer</t>
  </si>
  <si>
    <t>Hernandez</t>
  </si>
  <si>
    <t>Marketing Coordinator</t>
  </si>
  <si>
    <t>Sophia</t>
  </si>
  <si>
    <t>Park</t>
  </si>
  <si>
    <t>Digital Marketing Manager</t>
  </si>
  <si>
    <t>Damian</t>
  </si>
  <si>
    <t>Nowak</t>
  </si>
  <si>
    <t>IT Specialist</t>
  </si>
  <si>
    <t>Operations</t>
  </si>
  <si>
    <t>OU=Operations,DC=corp,DC=globex,DC=com</t>
  </si>
  <si>
    <t>Kelly</t>
  </si>
  <si>
    <t>Director of Operations</t>
  </si>
  <si>
    <t>Michelle</t>
  </si>
  <si>
    <t>Ward</t>
  </si>
  <si>
    <t>Accountant</t>
  </si>
  <si>
    <t>Olivia</t>
  </si>
  <si>
    <t>Stephens</t>
  </si>
  <si>
    <t>Office Manager</t>
  </si>
  <si>
    <t>Green</t>
  </si>
  <si>
    <t>Administrative Assistant</t>
  </si>
  <si>
    <t>Human Resources Manager</t>
  </si>
  <si>
    <t>Andrew</t>
  </si>
  <si>
    <t>Liu</t>
  </si>
  <si>
    <t>Project Coordinator</t>
  </si>
  <si>
    <t>Project Management</t>
  </si>
  <si>
    <t>OU=ProjectManagement,DC=corp,DC=globex,DC=com</t>
  </si>
  <si>
    <t>Hannah</t>
  </si>
  <si>
    <t>Burtons</t>
  </si>
  <si>
    <t>Katherine</t>
  </si>
  <si>
    <t>James</t>
  </si>
  <si>
    <t>Project Manager</t>
  </si>
  <si>
    <t>Lily</t>
  </si>
  <si>
    <t>Mateusx</t>
  </si>
  <si>
    <t>Kowalski</t>
  </si>
  <si>
    <t>Senior Project Manager</t>
  </si>
  <si>
    <t>Alex</t>
  </si>
  <si>
    <t>Director of Sales</t>
  </si>
  <si>
    <t>Sales</t>
  </si>
  <si>
    <t>OU=Sales,DC=corp,DC=globex,DC=com</t>
  </si>
  <si>
    <t>Cindy</t>
  </si>
  <si>
    <t>Zho</t>
  </si>
  <si>
    <t>Sales Manager</t>
  </si>
  <si>
    <t>Eric</t>
  </si>
  <si>
    <t>Sorbo</t>
  </si>
  <si>
    <t>Sales Coordinator</t>
  </si>
  <si>
    <t>Sales Representative</t>
  </si>
  <si>
    <t>Salim</t>
  </si>
  <si>
    <t>Al-Farisi</t>
  </si>
  <si>
    <t>Tyler</t>
  </si>
  <si>
    <t>Walsh</t>
  </si>
  <si>
    <t>Business Development Manager</t>
  </si>
  <si>
    <t>Santos</t>
  </si>
  <si>
    <t>CEO</t>
  </si>
  <si>
    <t>Senior Management</t>
  </si>
  <si>
    <t>OU=SeniorManagement=Sales,DC=corp,DC=globex,DC=com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</si>
</sst>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3" fontId="2" numFmtId="0" xfId="0" applyAlignment="1" applyFill="1" applyFont="1">
      <alignment horizontal="left" readingOrder="0"/>
    </xf>
    <xf borderId="0" fillId="3" fontId="3" numFmtId="0" xfId="0" applyAlignment="1" applyFont="1">
      <alignment readingOrder="0"/>
    </xf>
    <xf borderId="0" fillId="3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3.25"/>
    <col customWidth="1" min="6" max="6" width="18.13"/>
    <col customWidth="1" min="7" max="7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9</v>
      </c>
      <c r="B2" s="3" t="s">
        <v>10</v>
      </c>
      <c r="C2" s="3" t="str">
        <f t="shared" ref="C2:C32" si="1">CONCATENATE(A2," ",B2)</f>
        <v>Chibueze Nnamdi</v>
      </c>
      <c r="D2" s="3" t="str">
        <f>IFERROR(__xludf.DUMMYFUNCTION("CONCATENATE(REGEXEXTRACT(A2,"".""),B2) "),"CNnamdi")</f>
        <v>CNnamdi</v>
      </c>
      <c r="E2" s="3" t="s">
        <v>11</v>
      </c>
      <c r="F2" s="4" t="s">
        <v>12</v>
      </c>
      <c r="G2" s="4" t="s">
        <v>13</v>
      </c>
      <c r="H2" s="5" t="s">
        <v>14</v>
      </c>
      <c r="I2" s="4" t="s">
        <v>15</v>
      </c>
    </row>
    <row r="3">
      <c r="A3" s="3" t="s">
        <v>16</v>
      </c>
      <c r="B3" s="3" t="s">
        <v>17</v>
      </c>
      <c r="C3" s="3" t="str">
        <f t="shared" si="1"/>
        <v>David Lee</v>
      </c>
      <c r="D3" s="3" t="str">
        <f>IFERROR(__xludf.DUMMYFUNCTION("CONCATENATE(REGEXEXTRACT(A3,"".""),B3) "),"DLee")</f>
        <v>DLee</v>
      </c>
      <c r="E3" s="3" t="s">
        <v>18</v>
      </c>
      <c r="F3" s="4" t="s">
        <v>12</v>
      </c>
      <c r="G3" s="4" t="s">
        <v>13</v>
      </c>
      <c r="H3" s="5" t="s">
        <v>14</v>
      </c>
      <c r="I3" s="4" t="s">
        <v>15</v>
      </c>
    </row>
    <row r="4">
      <c r="A4" s="3" t="s">
        <v>19</v>
      </c>
      <c r="B4" s="3" t="s">
        <v>20</v>
      </c>
      <c r="C4" s="3" t="str">
        <f t="shared" si="1"/>
        <v>Emily Salish</v>
      </c>
      <c r="D4" s="3" t="str">
        <f>IFERROR(__xludf.DUMMYFUNCTION("CONCATENATE(REGEXEXTRACT(A4,"".""),B4) "),"ESalish")</f>
        <v>ESalish</v>
      </c>
      <c r="E4" s="3" t="s">
        <v>18</v>
      </c>
      <c r="F4" s="4" t="s">
        <v>12</v>
      </c>
      <c r="G4" s="3" t="s">
        <v>13</v>
      </c>
      <c r="H4" s="5" t="s">
        <v>14</v>
      </c>
      <c r="I4" s="4" t="s">
        <v>15</v>
      </c>
    </row>
    <row r="5">
      <c r="A5" s="3" t="s">
        <v>21</v>
      </c>
      <c r="B5" s="3" t="s">
        <v>22</v>
      </c>
      <c r="C5" s="3" t="str">
        <f t="shared" si="1"/>
        <v>Mark  Johnson</v>
      </c>
      <c r="D5" s="3" t="str">
        <f>IFERROR(__xludf.DUMMYFUNCTION("CONCATENATE(REGEXEXTRACT(A5,"".""),B5) "),"MJohnson")</f>
        <v>MJohnson</v>
      </c>
      <c r="E5" s="3" t="s">
        <v>23</v>
      </c>
      <c r="F5" s="4" t="s">
        <v>12</v>
      </c>
      <c r="G5" s="3" t="s">
        <v>13</v>
      </c>
      <c r="H5" s="5" t="s">
        <v>14</v>
      </c>
      <c r="I5" s="4" t="s">
        <v>15</v>
      </c>
    </row>
    <row r="6">
      <c r="A6" s="3" t="s">
        <v>24</v>
      </c>
      <c r="B6" s="3" t="s">
        <v>25</v>
      </c>
      <c r="C6" s="3" t="str">
        <f t="shared" si="1"/>
        <v>Maria Petrov</v>
      </c>
      <c r="D6" s="3" t="str">
        <f>IFERROR(__xludf.DUMMYFUNCTION("CONCATENATE(REGEXEXTRACT(A6,"".""),B6) "),"MPetrov")</f>
        <v>MPetrov</v>
      </c>
      <c r="E6" s="3" t="s">
        <v>26</v>
      </c>
      <c r="F6" s="4" t="s">
        <v>12</v>
      </c>
      <c r="G6" s="4" t="s">
        <v>13</v>
      </c>
      <c r="H6" s="5" t="s">
        <v>14</v>
      </c>
      <c r="I6" s="4" t="s">
        <v>15</v>
      </c>
    </row>
    <row r="7">
      <c r="A7" s="3" t="s">
        <v>27</v>
      </c>
      <c r="B7" s="3" t="s">
        <v>28</v>
      </c>
      <c r="C7" s="3" t="str">
        <f t="shared" si="1"/>
        <v>Rachel Kim</v>
      </c>
      <c r="D7" s="3" t="str">
        <f>IFERROR(__xludf.DUMMYFUNCTION("CONCATENATE(REGEXEXTRACT(A7,"".""),B7) "),"RKim")</f>
        <v>RKim</v>
      </c>
      <c r="E7" s="3" t="s">
        <v>29</v>
      </c>
      <c r="F7" s="4" t="s">
        <v>12</v>
      </c>
      <c r="G7" s="4" t="s">
        <v>13</v>
      </c>
      <c r="H7" s="5" t="s">
        <v>14</v>
      </c>
      <c r="I7" s="4" t="s">
        <v>15</v>
      </c>
    </row>
    <row r="8">
      <c r="A8" s="3" t="s">
        <v>30</v>
      </c>
      <c r="B8" s="3" t="s">
        <v>31</v>
      </c>
      <c r="C8" s="3" t="str">
        <f t="shared" si="1"/>
        <v>Sarah Lee </v>
      </c>
      <c r="D8" s="3" t="str">
        <f>IFERROR(__xludf.DUMMYFUNCTION("CONCATENATE(REGEXEXTRACT(A8,"".""),B8) "),"SLee ")</f>
        <v>SLee </v>
      </c>
      <c r="E8" s="3" t="s">
        <v>32</v>
      </c>
      <c r="F8" s="4" t="s">
        <v>12</v>
      </c>
      <c r="G8" s="4" t="s">
        <v>13</v>
      </c>
      <c r="H8" s="5" t="s">
        <v>14</v>
      </c>
      <c r="I8" s="4" t="s">
        <v>15</v>
      </c>
    </row>
    <row r="9">
      <c r="A9" s="3" t="s">
        <v>33</v>
      </c>
      <c r="B9" s="3" t="s">
        <v>34</v>
      </c>
      <c r="C9" s="3" t="str">
        <f t="shared" si="1"/>
        <v>Audrey Singh</v>
      </c>
      <c r="D9" s="3" t="str">
        <f>IFERROR(__xludf.DUMMYFUNCTION("CONCATENATE(REGEXEXTRACT(A9,"".""),B9) "),"ASingh")</f>
        <v>ASingh</v>
      </c>
      <c r="E9" s="3" t="s">
        <v>35</v>
      </c>
      <c r="F9" s="4" t="s">
        <v>12</v>
      </c>
      <c r="G9" s="5" t="s">
        <v>36</v>
      </c>
      <c r="H9" s="5" t="s">
        <v>37</v>
      </c>
      <c r="I9" s="4" t="s">
        <v>15</v>
      </c>
    </row>
    <row r="10">
      <c r="A10" s="3" t="s">
        <v>38</v>
      </c>
      <c r="B10" s="3" t="s">
        <v>28</v>
      </c>
      <c r="C10" s="3" t="str">
        <f t="shared" si="1"/>
        <v>Grace Kim</v>
      </c>
      <c r="D10" s="3" t="str">
        <f>IFERROR(__xludf.DUMMYFUNCTION("CONCATENATE(REGEXEXTRACT(A10,"".""),B10) "),"GKim")</f>
        <v>GKim</v>
      </c>
      <c r="E10" s="3" t="s">
        <v>39</v>
      </c>
      <c r="F10" s="4" t="s">
        <v>12</v>
      </c>
      <c r="G10" s="5" t="s">
        <v>36</v>
      </c>
      <c r="H10" s="5" t="s">
        <v>37</v>
      </c>
      <c r="I10" s="4" t="s">
        <v>15</v>
      </c>
    </row>
    <row r="11">
      <c r="A11" s="3" t="s">
        <v>40</v>
      </c>
      <c r="B11" s="3" t="s">
        <v>28</v>
      </c>
      <c r="C11" s="3" t="str">
        <f t="shared" si="1"/>
        <v>John Kim</v>
      </c>
      <c r="D11" s="3" t="str">
        <f>IFERROR(__xludf.DUMMYFUNCTION("CONCATENATE(REGEXEXTRACT(A11,"".""),B11) "),"JKim")</f>
        <v>JKim</v>
      </c>
      <c r="E11" s="3" t="s">
        <v>41</v>
      </c>
      <c r="F11" s="4" t="s">
        <v>12</v>
      </c>
      <c r="G11" s="5" t="s">
        <v>36</v>
      </c>
      <c r="H11" s="5" t="s">
        <v>37</v>
      </c>
      <c r="I11" s="4" t="s">
        <v>15</v>
      </c>
    </row>
    <row r="12">
      <c r="A12" s="3" t="s">
        <v>42</v>
      </c>
      <c r="B12" s="3" t="s">
        <v>43</v>
      </c>
      <c r="C12" s="3" t="str">
        <f t="shared" si="1"/>
        <v>Mariam Hassan</v>
      </c>
      <c r="D12" s="3" t="str">
        <f>IFERROR(__xludf.DUMMYFUNCTION("CONCATENATE(REGEXEXTRACT(A12,"".""),B12) "),"MHassan")</f>
        <v>MHassan</v>
      </c>
      <c r="E12" s="3" t="s">
        <v>44</v>
      </c>
      <c r="F12" s="4" t="s">
        <v>12</v>
      </c>
      <c r="G12" s="5" t="s">
        <v>36</v>
      </c>
      <c r="H12" s="5" t="s">
        <v>37</v>
      </c>
      <c r="I12" s="4" t="s">
        <v>15</v>
      </c>
    </row>
    <row r="13">
      <c r="A13" s="3" t="s">
        <v>24</v>
      </c>
      <c r="B13" s="3" t="s">
        <v>45</v>
      </c>
      <c r="C13" s="3" t="str">
        <f t="shared" si="1"/>
        <v>Maria Hernandez</v>
      </c>
      <c r="D13" s="3" t="str">
        <f>IFERROR(__xludf.DUMMYFUNCTION("CONCATENATE(REGEXEXTRACT(A13,"".""),B13) "),"MHernandez")</f>
        <v>MHernandez</v>
      </c>
      <c r="E13" s="3" t="s">
        <v>46</v>
      </c>
      <c r="F13" s="4" t="s">
        <v>12</v>
      </c>
      <c r="G13" s="5" t="s">
        <v>36</v>
      </c>
      <c r="H13" s="5" t="s">
        <v>37</v>
      </c>
      <c r="I13" s="4" t="s">
        <v>15</v>
      </c>
    </row>
    <row r="14">
      <c r="A14" s="3" t="s">
        <v>47</v>
      </c>
      <c r="B14" s="3" t="s">
        <v>48</v>
      </c>
      <c r="C14" s="3" t="str">
        <f t="shared" si="1"/>
        <v>Sophia Park</v>
      </c>
      <c r="D14" s="3" t="str">
        <f>IFERROR(__xludf.DUMMYFUNCTION("CONCATENATE(REGEXEXTRACT(A14,"".""),B14, 1) "),"SPark1")</f>
        <v>SPark1</v>
      </c>
      <c r="E14" s="3" t="s">
        <v>49</v>
      </c>
      <c r="F14" s="4" t="s">
        <v>12</v>
      </c>
      <c r="G14" s="5" t="s">
        <v>36</v>
      </c>
      <c r="H14" s="5" t="s">
        <v>37</v>
      </c>
      <c r="I14" s="4" t="s">
        <v>15</v>
      </c>
    </row>
    <row r="15">
      <c r="A15" s="3" t="s">
        <v>50</v>
      </c>
      <c r="B15" s="3" t="s">
        <v>51</v>
      </c>
      <c r="C15" s="3" t="str">
        <f t="shared" si="1"/>
        <v>Damian Nowak</v>
      </c>
      <c r="D15" s="3" t="str">
        <f>IFERROR(__xludf.DUMMYFUNCTION("CONCATENATE(REGEXEXTRACT(A15,"".""),B15) "),"DNowak")</f>
        <v>DNowak</v>
      </c>
      <c r="E15" s="3" t="s">
        <v>52</v>
      </c>
      <c r="F15" s="4" t="s">
        <v>12</v>
      </c>
      <c r="G15" s="3" t="s">
        <v>53</v>
      </c>
      <c r="H15" s="5" t="s">
        <v>54</v>
      </c>
      <c r="I15" s="4" t="s">
        <v>15</v>
      </c>
    </row>
    <row r="16">
      <c r="A16" s="3" t="s">
        <v>55</v>
      </c>
      <c r="B16" s="3" t="s">
        <v>48</v>
      </c>
      <c r="C16" s="3" t="str">
        <f t="shared" si="1"/>
        <v>Kelly Park</v>
      </c>
      <c r="D16" s="3" t="str">
        <f>IFERROR(__xludf.DUMMYFUNCTION("CONCATENATE(REGEXEXTRACT(A16,"".""),B16) "),"KPark")</f>
        <v>KPark</v>
      </c>
      <c r="E16" s="3" t="s">
        <v>56</v>
      </c>
      <c r="F16" s="4" t="s">
        <v>12</v>
      </c>
      <c r="G16" s="3" t="s">
        <v>53</v>
      </c>
      <c r="H16" s="5" t="s">
        <v>54</v>
      </c>
      <c r="I16" s="4" t="s">
        <v>15</v>
      </c>
    </row>
    <row r="17">
      <c r="A17" s="3" t="s">
        <v>57</v>
      </c>
      <c r="B17" s="3" t="s">
        <v>58</v>
      </c>
      <c r="C17" s="3" t="str">
        <f t="shared" si="1"/>
        <v>Michelle Ward</v>
      </c>
      <c r="D17" s="3" t="str">
        <f>IFERROR(__xludf.DUMMYFUNCTION("CONCATENATE(REGEXEXTRACT(A17,"".""),B17) "),"MWard")</f>
        <v>MWard</v>
      </c>
      <c r="E17" s="3" t="s">
        <v>59</v>
      </c>
      <c r="F17" s="4" t="s">
        <v>12</v>
      </c>
      <c r="G17" s="3" t="s">
        <v>53</v>
      </c>
      <c r="H17" s="5" t="s">
        <v>54</v>
      </c>
      <c r="I17" s="4" t="s">
        <v>15</v>
      </c>
    </row>
    <row r="18">
      <c r="A18" s="3" t="s">
        <v>60</v>
      </c>
      <c r="B18" s="3" t="s">
        <v>61</v>
      </c>
      <c r="C18" s="3" t="str">
        <f t="shared" si="1"/>
        <v>Olivia Stephens</v>
      </c>
      <c r="D18" s="3" t="str">
        <f>IFERROR(__xludf.DUMMYFUNCTION("CONCATENATE(REGEXEXTRACT(A18,"".""),B18) "),"OStephens")</f>
        <v>OStephens</v>
      </c>
      <c r="E18" s="3" t="s">
        <v>62</v>
      </c>
      <c r="F18" s="4" t="s">
        <v>12</v>
      </c>
      <c r="G18" s="3" t="s">
        <v>53</v>
      </c>
      <c r="H18" s="5" t="s">
        <v>54</v>
      </c>
      <c r="I18" s="4" t="s">
        <v>15</v>
      </c>
    </row>
    <row r="19">
      <c r="A19" s="3" t="s">
        <v>27</v>
      </c>
      <c r="B19" s="3" t="s">
        <v>63</v>
      </c>
      <c r="C19" s="3" t="str">
        <f t="shared" si="1"/>
        <v>Rachel Green</v>
      </c>
      <c r="D19" s="3" t="str">
        <f>IFERROR(__xludf.DUMMYFUNCTION("CONCATENATE(REGEXEXTRACT(A19,"".""),B19) "),"RGreen")</f>
        <v>RGreen</v>
      </c>
      <c r="E19" s="3" t="s">
        <v>64</v>
      </c>
      <c r="F19" s="4" t="s">
        <v>12</v>
      </c>
      <c r="G19" s="3" t="s">
        <v>53</v>
      </c>
      <c r="H19" s="5" t="s">
        <v>54</v>
      </c>
      <c r="I19" s="4" t="s">
        <v>15</v>
      </c>
    </row>
    <row r="20">
      <c r="A20" s="3" t="s">
        <v>30</v>
      </c>
      <c r="B20" s="3" t="s">
        <v>48</v>
      </c>
      <c r="C20" s="3" t="str">
        <f t="shared" si="1"/>
        <v>Sarah Park</v>
      </c>
      <c r="D20" s="3" t="str">
        <f>IFERROR(__xludf.DUMMYFUNCTION("CONCATENATE(REGEXEXTRACT(A20,"".""),B20, 2) "),"SPark2")</f>
        <v>SPark2</v>
      </c>
      <c r="E20" s="3" t="s">
        <v>65</v>
      </c>
      <c r="F20" s="4" t="s">
        <v>12</v>
      </c>
      <c r="G20" s="3" t="s">
        <v>53</v>
      </c>
      <c r="H20" s="5" t="s">
        <v>54</v>
      </c>
      <c r="I20" s="4" t="s">
        <v>15</v>
      </c>
    </row>
    <row r="21">
      <c r="A21" s="3" t="s">
        <v>66</v>
      </c>
      <c r="B21" s="3" t="s">
        <v>67</v>
      </c>
      <c r="C21" s="3" t="str">
        <f t="shared" si="1"/>
        <v>Andrew Liu</v>
      </c>
      <c r="D21" s="3" t="str">
        <f>IFERROR(__xludf.DUMMYFUNCTION("CONCATENATE(REGEXEXTRACT(A21,"".""),B21) "),"ALiu")</f>
        <v>ALiu</v>
      </c>
      <c r="E21" s="3" t="s">
        <v>68</v>
      </c>
      <c r="F21" s="4" t="s">
        <v>12</v>
      </c>
      <c r="G21" s="6" t="s">
        <v>69</v>
      </c>
      <c r="H21" s="5" t="s">
        <v>70</v>
      </c>
      <c r="I21" s="4" t="s">
        <v>15</v>
      </c>
    </row>
    <row r="22">
      <c r="A22" s="3" t="s">
        <v>71</v>
      </c>
      <c r="B22" s="3" t="s">
        <v>72</v>
      </c>
      <c r="C22" s="3" t="str">
        <f t="shared" si="1"/>
        <v>Hannah Burtons</v>
      </c>
      <c r="D22" s="3" t="str">
        <f>IFERROR(__xludf.DUMMYFUNCTION("CONCATENATE(REGEXEXTRACT(A22,"".""),B22) "),"HBurtons")</f>
        <v>HBurtons</v>
      </c>
      <c r="E22" s="3" t="s">
        <v>68</v>
      </c>
      <c r="F22" s="4" t="s">
        <v>12</v>
      </c>
      <c r="G22" s="6" t="s">
        <v>69</v>
      </c>
      <c r="H22" s="5" t="s">
        <v>70</v>
      </c>
      <c r="I22" s="4" t="s">
        <v>15</v>
      </c>
    </row>
    <row r="23">
      <c r="A23" s="3" t="s">
        <v>73</v>
      </c>
      <c r="B23" s="3" t="s">
        <v>74</v>
      </c>
      <c r="C23" s="3" t="str">
        <f t="shared" si="1"/>
        <v>Katherine James</v>
      </c>
      <c r="D23" s="3" t="str">
        <f>IFERROR(__xludf.DUMMYFUNCTION("CONCATENATE(REGEXEXTRACT(A23,"".""),B23) "),"KJames")</f>
        <v>KJames</v>
      </c>
      <c r="E23" s="3" t="s">
        <v>75</v>
      </c>
      <c r="F23" s="4" t="s">
        <v>12</v>
      </c>
      <c r="G23" s="6" t="s">
        <v>69</v>
      </c>
      <c r="H23" s="5" t="s">
        <v>70</v>
      </c>
      <c r="I23" s="4" t="s">
        <v>15</v>
      </c>
    </row>
    <row r="24">
      <c r="A24" s="3" t="s">
        <v>76</v>
      </c>
      <c r="B24" s="3" t="s">
        <v>48</v>
      </c>
      <c r="C24" s="3" t="str">
        <f t="shared" si="1"/>
        <v>Lily Park</v>
      </c>
      <c r="D24" s="3" t="str">
        <f>IFERROR(__xludf.DUMMYFUNCTION("CONCATENATE(REGEXEXTRACT(A24,"".""),B24) "),"LPark")</f>
        <v>LPark</v>
      </c>
      <c r="E24" s="3" t="s">
        <v>75</v>
      </c>
      <c r="F24" s="4" t="s">
        <v>12</v>
      </c>
      <c r="G24" s="5" t="s">
        <v>69</v>
      </c>
      <c r="H24" s="5" t="s">
        <v>70</v>
      </c>
      <c r="I24" s="4" t="s">
        <v>15</v>
      </c>
    </row>
    <row r="25">
      <c r="A25" s="3" t="s">
        <v>77</v>
      </c>
      <c r="B25" s="3" t="s">
        <v>78</v>
      </c>
      <c r="C25" s="3" t="str">
        <f t="shared" si="1"/>
        <v>Mateusx Kowalski</v>
      </c>
      <c r="D25" s="3" t="str">
        <f>IFERROR(__xludf.DUMMYFUNCTION("CONCATENATE(REGEXEXTRACT(A25,"".""),B25) "),"MKowalski")</f>
        <v>MKowalski</v>
      </c>
      <c r="E25" s="3" t="s">
        <v>79</v>
      </c>
      <c r="F25" s="4" t="s">
        <v>12</v>
      </c>
      <c r="G25" s="6" t="s">
        <v>69</v>
      </c>
      <c r="H25" s="5" t="s">
        <v>70</v>
      </c>
      <c r="I25" s="4" t="s">
        <v>15</v>
      </c>
    </row>
    <row r="26">
      <c r="A26" s="3" t="s">
        <v>80</v>
      </c>
      <c r="B26" s="3" t="s">
        <v>28</v>
      </c>
      <c r="C26" s="3" t="str">
        <f t="shared" si="1"/>
        <v>Alex Kim</v>
      </c>
      <c r="D26" s="3" t="str">
        <f>IFERROR(__xludf.DUMMYFUNCTION("CONCATENATE(REGEXEXTRACT(A26,"".""),B26) "),"AKim")</f>
        <v>AKim</v>
      </c>
      <c r="E26" s="3" t="s">
        <v>81</v>
      </c>
      <c r="F26" s="4" t="s">
        <v>12</v>
      </c>
      <c r="G26" s="5" t="s">
        <v>82</v>
      </c>
      <c r="H26" s="5" t="s">
        <v>83</v>
      </c>
      <c r="I26" s="4" t="s">
        <v>15</v>
      </c>
    </row>
    <row r="27">
      <c r="A27" s="3" t="s">
        <v>84</v>
      </c>
      <c r="B27" s="3" t="s">
        <v>85</v>
      </c>
      <c r="C27" s="3" t="str">
        <f t="shared" si="1"/>
        <v>Cindy Zho</v>
      </c>
      <c r="D27" s="3" t="str">
        <f>IFERROR(__xludf.DUMMYFUNCTION("CONCATENATE(REGEXEXTRACT(A27,"".""),B27) "),"CZho")</f>
        <v>CZho</v>
      </c>
      <c r="E27" s="3" t="s">
        <v>86</v>
      </c>
      <c r="F27" s="4" t="s">
        <v>12</v>
      </c>
      <c r="G27" s="5" t="s">
        <v>82</v>
      </c>
      <c r="H27" s="5" t="s">
        <v>83</v>
      </c>
      <c r="I27" s="4" t="s">
        <v>15</v>
      </c>
    </row>
    <row r="28">
      <c r="A28" s="3" t="s">
        <v>87</v>
      </c>
      <c r="B28" s="3" t="s">
        <v>88</v>
      </c>
      <c r="C28" s="3" t="str">
        <f t="shared" si="1"/>
        <v>Eric Sorbo</v>
      </c>
      <c r="D28" s="3" t="str">
        <f>IFERROR(__xludf.DUMMYFUNCTION("CONCATENATE(REGEXEXTRACT(A28,"".""),B28) "),"ESorbo")</f>
        <v>ESorbo</v>
      </c>
      <c r="E28" s="3" t="s">
        <v>89</v>
      </c>
      <c r="F28" s="4" t="s">
        <v>12</v>
      </c>
      <c r="G28" s="5" t="s">
        <v>82</v>
      </c>
      <c r="H28" s="5" t="s">
        <v>83</v>
      </c>
      <c r="I28" s="4" t="s">
        <v>15</v>
      </c>
    </row>
    <row r="29">
      <c r="A29" s="3" t="s">
        <v>74</v>
      </c>
      <c r="B29" s="3" t="s">
        <v>17</v>
      </c>
      <c r="C29" s="3" t="str">
        <f t="shared" si="1"/>
        <v>James Lee</v>
      </c>
      <c r="D29" s="3" t="str">
        <f>IFERROR(__xludf.DUMMYFUNCTION("CONCATENATE(REGEXEXTRACT(A29,"".""),B29) "),"JLee")</f>
        <v>JLee</v>
      </c>
      <c r="E29" s="3" t="s">
        <v>90</v>
      </c>
      <c r="F29" s="4" t="s">
        <v>12</v>
      </c>
      <c r="G29" s="5" t="s">
        <v>82</v>
      </c>
      <c r="H29" s="5" t="s">
        <v>83</v>
      </c>
      <c r="I29" s="4" t="s">
        <v>15</v>
      </c>
    </row>
    <row r="30">
      <c r="A30" s="3" t="s">
        <v>91</v>
      </c>
      <c r="B30" s="3" t="s">
        <v>92</v>
      </c>
      <c r="C30" s="3" t="str">
        <f t="shared" si="1"/>
        <v>Salim Al-Farisi</v>
      </c>
      <c r="D30" s="3" t="str">
        <f>IFERROR(__xludf.DUMMYFUNCTION("CONCATENATE(REGEXEXTRACT(A30,"".""),B30) "),"SAl-Farisi")</f>
        <v>SAl-Farisi</v>
      </c>
      <c r="E30" s="3" t="s">
        <v>90</v>
      </c>
      <c r="F30" s="4" t="s">
        <v>12</v>
      </c>
      <c r="G30" s="5" t="s">
        <v>82</v>
      </c>
      <c r="H30" s="5" t="s">
        <v>83</v>
      </c>
      <c r="I30" s="4" t="s">
        <v>15</v>
      </c>
    </row>
    <row r="31">
      <c r="A31" s="3" t="s">
        <v>93</v>
      </c>
      <c r="B31" s="3" t="s">
        <v>94</v>
      </c>
      <c r="C31" s="3" t="str">
        <f t="shared" si="1"/>
        <v>Tyler Walsh</v>
      </c>
      <c r="D31" s="3" t="str">
        <f>IFERROR(__xludf.DUMMYFUNCTION("CONCATENATE(REGEXEXTRACT(A31,"".""),B31) "),"TWalsh")</f>
        <v>TWalsh</v>
      </c>
      <c r="E31" s="3" t="s">
        <v>95</v>
      </c>
      <c r="F31" s="4" t="s">
        <v>12</v>
      </c>
      <c r="G31" s="5" t="s">
        <v>82</v>
      </c>
      <c r="H31" s="5" t="s">
        <v>83</v>
      </c>
      <c r="I31" s="4" t="s">
        <v>15</v>
      </c>
    </row>
    <row r="32">
      <c r="A32" s="4" t="s">
        <v>60</v>
      </c>
      <c r="B32" s="3" t="s">
        <v>96</v>
      </c>
      <c r="C32" s="3" t="str">
        <f t="shared" si="1"/>
        <v>Olivia Santos</v>
      </c>
      <c r="D32" s="3" t="str">
        <f>IFERROR(__xludf.DUMMYFUNCTION("CONCATENATE(REGEXEXTRACT(A32,"".""),B32) "),"OSantos")</f>
        <v>OSantos</v>
      </c>
      <c r="E32" s="3" t="s">
        <v>97</v>
      </c>
      <c r="F32" s="4" t="s">
        <v>12</v>
      </c>
      <c r="G32" s="3" t="s">
        <v>98</v>
      </c>
      <c r="H32" s="5" t="s">
        <v>99</v>
      </c>
      <c r="I32" s="4" t="s">
        <v>15</v>
      </c>
    </row>
  </sheetData>
  <drawing r:id="rId1"/>
</worksheet>
</file>