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2951" documentId="11_2F206C6948C74EE3E979BAFA89738C9863138395" xr6:coauthVersionLast="47" xr6:coauthVersionMax="47" xr10:uidLastSave="{A17AF7D3-541D-4DBE-B680-40288EF49D45}"/>
  <bookViews>
    <workbookView xWindow="240" yWindow="105" windowWidth="14805" windowHeight="8010" firstSheet="85" activeTab="8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11-17" sheetId="107" r:id="rId85"/>
    <sheet name="Q11-18" sheetId="106" r:id="rId86"/>
    <sheet name="Q11-35" sheetId="103" r:id="rId87"/>
    <sheet name="Q12-8" sheetId="104" r:id="rId88"/>
    <sheet name="Q12-2" sheetId="105" r:id="rId8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07" l="1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<sst xmlns="http://schemas.openxmlformats.org/spreadsheetml/2006/main" count="5257" uniqueCount="439">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</sst>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</numFmts>
  <fonts count="5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3" t="s">
        <v>108</v>
      </c>
      <c r="AH7" s="124"/>
      <c r="AI7" s="123" t="s">
        <v>261</v>
      </c>
      <c r="AJ7" s="125"/>
      <c r="AK7" s="125"/>
      <c r="AL7" s="124"/>
      <c r="AM7" s="123" t="s">
        <v>314</v>
      </c>
      <c r="AN7" s="124"/>
      <c r="AO7" s="123" t="s">
        <v>315</v>
      </c>
      <c r="AP7" s="124"/>
      <c r="AQ7" s="123" t="s">
        <v>316</v>
      </c>
      <c r="AR7" s="12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3" t="s">
        <v>96</v>
      </c>
      <c r="AF8" s="124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2" t="s">
        <v>323</v>
      </c>
      <c r="K47" s="122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2" t="s">
        <v>325</v>
      </c>
      <c r="B114" s="122"/>
      <c r="K114" s="122" t="s">
        <v>326</v>
      </c>
      <c r="L114" s="122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2" t="s">
        <v>323</v>
      </c>
      <c r="I118" s="122"/>
      <c r="M118" t="s">
        <v>158</v>
      </c>
      <c r="Q118" s="122" t="s">
        <v>325</v>
      </c>
      <c r="R118" s="122"/>
      <c r="T118" s="122" t="s">
        <v>326</v>
      </c>
      <c r="U118" s="122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3" t="s">
        <v>108</v>
      </c>
      <c r="AH7" s="124"/>
      <c r="AI7" s="123" t="s">
        <v>261</v>
      </c>
      <c r="AJ7" s="125"/>
      <c r="AK7" s="125"/>
      <c r="AL7" s="124"/>
      <c r="AM7" s="123" t="s">
        <v>314</v>
      </c>
      <c r="AN7" s="124"/>
      <c r="AO7" s="123" t="s">
        <v>315</v>
      </c>
      <c r="AP7" s="124"/>
      <c r="AQ7" s="123" t="s">
        <v>316</v>
      </c>
      <c r="AR7" s="12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3" t="s">
        <v>96</v>
      </c>
      <c r="AF8" s="124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2" t="s">
        <v>323</v>
      </c>
      <c r="K47" s="122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2" t="s">
        <v>325</v>
      </c>
      <c r="B114" s="122"/>
      <c r="K114" s="122" t="s">
        <v>326</v>
      </c>
      <c r="L114" s="122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2" t="s">
        <v>323</v>
      </c>
      <c r="I118" s="122"/>
      <c r="M118" t="s">
        <v>158</v>
      </c>
      <c r="Q118" s="122" t="s">
        <v>325</v>
      </c>
      <c r="R118" s="122"/>
      <c r="T118" s="122" t="s">
        <v>326</v>
      </c>
      <c r="U118" s="122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2" t="s">
        <v>96</v>
      </c>
      <c r="I4" s="122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2" t="s">
        <v>96</v>
      </c>
      <c r="G4" s="122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2" t="s">
        <v>384</v>
      </c>
      <c r="H22" s="122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2" t="s">
        <v>390</v>
      </c>
      <c r="H33" s="122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417</v>
      </c>
      <c r="F4" t="s">
        <v>299</v>
      </c>
      <c r="G4" t="s">
        <v>418</v>
      </c>
      <c r="J4" t="s">
        <v>417</v>
      </c>
      <c r="M4" t="s">
        <v>299</v>
      </c>
      <c r="N4" t="s">
        <v>418</v>
      </c>
    </row>
    <row r="5" spans="3:14">
      <c r="D5" s="118">
        <v>45444</v>
      </c>
      <c r="E5" t="s">
        <v>419</v>
      </c>
      <c r="F5" s="51">
        <v>24000</v>
      </c>
      <c r="G5" s="51">
        <v>34280</v>
      </c>
      <c r="K5" s="118">
        <v>45444</v>
      </c>
      <c r="L5" t="s">
        <v>419</v>
      </c>
      <c r="M5" s="51">
        <v>24000</v>
      </c>
      <c r="N5" s="51">
        <v>34280</v>
      </c>
    </row>
    <row r="6" spans="3:14">
      <c r="D6" t="s">
        <v>420</v>
      </c>
      <c r="E6" t="s">
        <v>348</v>
      </c>
      <c r="F6" s="51">
        <v>246000</v>
      </c>
      <c r="G6" s="51">
        <v>365720</v>
      </c>
      <c r="K6" t="s">
        <v>420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421</v>
      </c>
      <c r="M10" s="64">
        <f>SUM(M5:M9)</f>
        <v>260000</v>
      </c>
      <c r="N10" s="64">
        <f>SUM(N5:N9)</f>
        <v>690000</v>
      </c>
    </row>
    <row r="11" spans="3:14">
      <c r="L11" t="s">
        <v>422</v>
      </c>
      <c r="M11">
        <f>M10/N10</f>
        <v>0.37681159420289856</v>
      </c>
    </row>
    <row r="12" spans="3:14">
      <c r="L12" t="s">
        <v>423</v>
      </c>
      <c r="N12" s="64">
        <f>N10-(N8+N9)</f>
        <v>400000</v>
      </c>
    </row>
    <row r="13" spans="3:14">
      <c r="L13" t="s">
        <v>424</v>
      </c>
      <c r="M13" s="126">
        <f>$N12*$M11</f>
        <v>150724.63768115942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425</v>
      </c>
      <c r="D4" s="51">
        <v>8000</v>
      </c>
      <c r="E4" s="117">
        <v>3.25</v>
      </c>
      <c r="H4" t="s">
        <v>425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426</v>
      </c>
      <c r="D5" s="51">
        <v>10000</v>
      </c>
      <c r="E5" s="117">
        <v>3.5</v>
      </c>
      <c r="H5" t="s">
        <v>426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427</v>
      </c>
      <c r="D6" s="51">
        <v>6000</v>
      </c>
      <c r="E6" s="117">
        <v>3.65</v>
      </c>
      <c r="H6" t="s">
        <v>427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428</v>
      </c>
      <c r="D7" s="51">
        <v>9000</v>
      </c>
      <c r="E7" s="117">
        <v>3.9</v>
      </c>
      <c r="H7" t="s">
        <v>428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429</v>
      </c>
      <c r="D8" s="51">
        <v>28000</v>
      </c>
      <c r="E8" s="117">
        <v>5</v>
      </c>
      <c r="H8" t="s">
        <v>429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430</v>
      </c>
      <c r="H3" t="s">
        <v>431</v>
      </c>
      <c r="M3" t="s">
        <v>431</v>
      </c>
    </row>
    <row r="4" spans="3:15">
      <c r="D4" t="s">
        <v>299</v>
      </c>
      <c r="E4" t="s">
        <v>418</v>
      </c>
      <c r="I4" t="s">
        <v>299</v>
      </c>
      <c r="J4" t="s">
        <v>418</v>
      </c>
      <c r="N4" t="s">
        <v>299</v>
      </c>
      <c r="O4" t="s">
        <v>418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432</v>
      </c>
      <c r="D6" s="51">
        <v>1647000</v>
      </c>
      <c r="E6" s="51">
        <v>5400000</v>
      </c>
      <c r="H6" t="s">
        <v>432</v>
      </c>
      <c r="I6" s="51">
        <v>1647000</v>
      </c>
      <c r="J6" s="51">
        <v>5400000</v>
      </c>
      <c r="M6" t="s">
        <v>432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421</v>
      </c>
      <c r="I8" s="51"/>
      <c r="M8" t="s">
        <v>421</v>
      </c>
      <c r="N8" s="64">
        <f>SUM(N5:N7)</f>
        <v>1680000</v>
      </c>
      <c r="O8" s="121">
        <f>SUM(O5:O7)</f>
        <v>5480000</v>
      </c>
    </row>
    <row r="9" spans="3:15">
      <c r="H9" t="s">
        <v>422</v>
      </c>
      <c r="M9" t="s">
        <v>422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433</v>
      </c>
      <c r="M11" t="s">
        <v>357</v>
      </c>
      <c r="N11" s="51"/>
      <c r="O11" s="51">
        <f>$O$8-$O$10</f>
        <v>-370000</v>
      </c>
    </row>
    <row r="12" spans="3:15">
      <c r="H12" t="s">
        <v>434</v>
      </c>
      <c r="M12" t="s">
        <v>434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435</v>
      </c>
      <c r="E2" t="s">
        <v>436</v>
      </c>
      <c r="F2" t="s">
        <v>437</v>
      </c>
      <c r="G2" t="s">
        <v>438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2024-02-12T01:06:24Z</dcterms:modified>
  <cp:category/>
  <cp:contentStatus/>
</cp:coreProperties>
</file>