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rim/Desktop/ColumbiaBootCampFile/Analysis_Project/Crowdfunding_Analysis/"/>
    </mc:Choice>
  </mc:AlternateContent>
  <xr:revisionPtr revIDLastSave="0" documentId="13_ncr:1_{7D39FFE5-35F9-B74F-9DBF-53EB8B2B3E88}" xr6:coauthVersionLast="47" xr6:coauthVersionMax="47" xr10:uidLastSave="{00000000-0000-0000-0000-000000000000}"/>
  <bookViews>
    <workbookView xWindow="-20" yWindow="760" windowWidth="30240" windowHeight="17180" xr2:uid="{00000000-000D-0000-FFFF-FFFF00000000}"/>
  </bookViews>
  <sheets>
    <sheet name="Chart1" sheetId="11" r:id="rId1"/>
    <sheet name="Kickstarter" sheetId="1" r:id="rId2"/>
    <sheet name="Failed US Kickstarters" sheetId="9" r:id="rId3"/>
    <sheet name="Descriptive Statistic" sheetId="10" r:id="rId4"/>
    <sheet name="Successful US Kickstarters" sheetId="8" r:id="rId5"/>
    <sheet name="Edinburgh Research" sheetId="7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10" l="1"/>
  <c r="B13" i="10"/>
  <c r="B12" i="10"/>
  <c r="B6" i="10"/>
  <c r="B5" i="10"/>
  <c r="C15" i="10"/>
  <c r="C14" i="10"/>
  <c r="C13" i="10"/>
  <c r="C12" i="10"/>
  <c r="C7" i="10"/>
  <c r="C6" i="10"/>
  <c r="C5" i="10"/>
  <c r="C4" i="10"/>
  <c r="B4" i="10"/>
  <c r="B11" i="10"/>
  <c r="C11" i="10"/>
  <c r="C10" i="10"/>
  <c r="C3" i="10"/>
  <c r="C2" i="10"/>
  <c r="B10" i="10"/>
  <c r="B3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5" i="10" l="1"/>
  <c r="B7" i="10"/>
</calcChain>
</file>

<file path=xl/sharedStrings.xml><?xml version="1.0" encoding="utf-8"?>
<sst xmlns="http://schemas.openxmlformats.org/spreadsheetml/2006/main" count="38341" uniqueCount="8401">
  <si>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</si>
  <si>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</si>
  <si>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</si>
  <si>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</si>
  <si>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</si>
  <si>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</si>
  <si>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</si>
  <si>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</si>
  <si>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</si>
  <si>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</si>
  <si>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</si>
  <si>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</si>
  <si>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</si>
  <si>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</si>
  <si>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</si>
  <si>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</si>
  <si>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</si>
  <si>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</si>
  <si>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</si>
  <si>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</si>
  <si>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</si>
  <si>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</si>
  <si>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</si>
  <si>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</si>
  <si>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</si>
  <si>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</si>
  <si>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</si>
  <si>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</si>
  <si>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</si>
  <si>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</si>
  <si>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</si>
  <si>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</si>
  <si>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</si>
  <si>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</si>
  <si>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</si>
  <si>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</si>
  <si>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</si>
  <si>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</si>
  <si>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</si>
  <si>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</si>
  <si>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</si>
  <si>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</si>
  <si>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</si>
  <si>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</si>
  <si>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</si>
  <si>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</si>
  <si>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</si>
  <si>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</si>
  <si>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</si>
  <si>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</si>
  <si>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</si>
  <si>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</si>
  <si>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</si>
  <si>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</si>
  <si>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</si>
  <si>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</si>
  <si>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</si>
  <si>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</si>
  <si>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</si>
  <si>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</si>
  <si>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</si>
  <si>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</si>
  <si>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</si>
  <si>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</si>
  <si>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</si>
  <si>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</si>
  <si>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</si>
  <si>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</si>
  <si>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</si>
  <si>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</si>
  <si>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</si>
  <si>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</si>
  <si>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</si>
  <si>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</si>
  <si>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</si>
  <si>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</si>
  <si>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</si>
  <si>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</si>
  <si>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</si>
  <si>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</si>
  <si>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</si>
  <si>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</si>
  <si>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</si>
  <si>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</si>
  <si>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</si>
  <si>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</si>
  <si>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</si>
  <si>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</si>
  <si>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</si>
  <si>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</si>
  <si>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</si>
  <si>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</si>
  <si>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</si>
  <si>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</si>
  <si>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</si>
  <si>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</si>
  <si>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</si>
  <si>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</si>
  <si>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</si>
  <si>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</si>
  <si>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</si>
  <si>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</si>
  <si>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</si>
  <si>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</si>
  <si>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</si>
  <si>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</si>
  <si>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</si>
  <si>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</si>
  <si>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</si>
  <si>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</si>
  <si>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</si>
  <si>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</si>
  <si>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</si>
  <si>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</si>
  <si>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</si>
  <si>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</si>
  <si>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</si>
  <si>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</si>
  <si>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</si>
  <si>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</si>
  <si>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</si>
  <si>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</si>
  <si>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</si>
  <si>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</si>
  <si>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</si>
  <si>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</si>
  <si>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</si>
  <si>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</si>
  <si>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</si>
  <si>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</si>
  <si>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</si>
  <si>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</si>
  <si>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</si>
  <si>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</si>
  <si>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</si>
  <si>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</si>
  <si>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</si>
  <si>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</si>
  <si>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</si>
  <si>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</si>
  <si>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</si>
  <si>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</si>
  <si>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</si>
  <si>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</si>
  <si>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</si>
  <si>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</si>
  <si>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</si>
  <si>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</si>
  <si>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</si>
  <si>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</si>
  <si>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</si>
  <si>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</si>
  <si>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</si>
  <si>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</si>
  <si>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</si>
  <si>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</si>
  <si>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</si>
  <si>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</si>
  <si>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</si>
  <si>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</si>
  <si>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</si>
  <si>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</si>
  <si>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</si>
  <si>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</si>
  <si>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</si>
  <si>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</si>
  <si>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</si>
  <si>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</si>
  <si>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</si>
  <si>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</si>
  <si>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</si>
  <si>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</si>
  <si>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</si>
  <si>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</si>
  <si>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</si>
  <si>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</si>
  <si>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</si>
  <si>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</si>
  <si>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</si>
  <si>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</si>
  <si>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</si>
  <si>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</si>
  <si>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</si>
  <si>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</si>
  <si>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</si>
  <si>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</si>
  <si>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</si>
  <si>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</si>
  <si>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</si>
  <si>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</si>
  <si>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</si>
  <si>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</si>
  <si>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</si>
  <si>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</si>
  <si>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</si>
  <si>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</si>
  <si>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</si>
  <si>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</si>
  <si>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</si>
  <si>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</si>
  <si>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</si>
  <si>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</si>
  <si>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</si>
  <si>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</si>
  <si>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</si>
  <si>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</si>
  <si>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</si>
  <si>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</si>
  <si>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</si>
  <si>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</si>
  <si>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</si>
  <si>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</si>
  <si>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</si>
  <si>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</si>
  <si>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</si>
  <si>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</si>
  <si>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</si>
  <si>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</si>
  <si>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</si>
  <si>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</si>
  <si>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</si>
  <si>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</si>
  <si>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</si>
  <si>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</si>
  <si>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</si>
  <si>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</si>
  <si>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</si>
  <si>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</si>
  <si>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</si>
  <si>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</si>
  <si>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</si>
  <si>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</si>
  <si>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</si>
  <si>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</si>
  <si>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</si>
  <si>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</si>
  <si>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</si>
  <si>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</si>
  <si>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</si>
  <si>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</si>
  <si>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</si>
  <si>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</si>
  <si>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</si>
  <si>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</si>
  <si>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</si>
  <si>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</si>
  <si>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</si>
  <si>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</si>
  <si>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</si>
  <si>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</si>
  <si>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</si>
  <si>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</si>
  <si>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</si>
  <si>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</si>
  <si>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</si>
  <si>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</si>
  <si>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</si>
  <si>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</si>
  <si>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</si>
  <si>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</si>
  <si>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</si>
  <si>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</si>
  <si>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</si>
  <si>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</si>
  <si>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</si>
  <si>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</si>
  <si>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</si>
  <si>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</si>
  <si>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</si>
  <si>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</si>
  <si>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</si>
  <si>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</si>
  <si>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</si>
  <si>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</si>
  <si>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</si>
  <si>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</si>
  <si>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</si>
  <si>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</si>
  <si>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</si>
  <si>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</si>
  <si>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</si>
  <si>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</si>
  <si>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</si>
  <si>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</si>
  <si>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</si>
  <si>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</si>
  <si>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</si>
  <si>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</si>
  <si>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</si>
  <si>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</si>
  <si>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</si>
  <si>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</si>
  <si>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</si>
  <si>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</si>
  <si>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</si>
  <si>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</si>
  <si>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</si>
  <si>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</si>
  <si>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</si>
  <si>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</si>
  <si>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</si>
  <si>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</si>
  <si>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</si>
  <si>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</si>
  <si>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</si>
  <si>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</si>
  <si>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</si>
  <si>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</si>
  <si>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</si>
  <si>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</si>
  <si>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</si>
  <si>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</si>
  <si>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</si>
  <si>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</si>
  <si>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</si>
  <si>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</si>
  <si>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</si>
  <si>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</si>
  <si>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</si>
  <si>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</si>
  <si>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</si>
  <si>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</si>
  <si>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</si>
  <si>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</si>
  <si>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</si>
  <si>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</si>
  <si>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</si>
  <si>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</si>
  <si>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</si>
  <si>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</si>
  <si>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</si>
  <si>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</si>
  <si>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</si>
  <si>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</si>
  <si>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</si>
  <si>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</si>
  <si>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</si>
  <si>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</si>
  <si>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</si>
  <si>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</si>
  <si>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</si>
  <si>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</si>
  <si>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</si>
  <si>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</si>
  <si>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</si>
  <si>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</si>
  <si>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</si>
  <si>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</si>
  <si>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</si>
  <si>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</si>
  <si>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</si>
  <si>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</si>
  <si>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</si>
  <si>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</si>
  <si>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</si>
  <si>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</si>
  <si>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</si>
  <si>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</si>
  <si>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</si>
  <si>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</si>
  <si>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</si>
  <si>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</si>
  <si>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</si>
  <si>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</si>
  <si>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</si>
  <si>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</si>
  <si>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</si>
  <si>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</si>
  <si>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</si>
  <si>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</si>
  <si>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</si>
  <si>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</si>
  <si>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</si>
  <si>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</si>
  <si>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</si>
  <si>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</si>
  <si>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</si>
  <si>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</si>
  <si>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</si>
  <si>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</si>
  <si>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</si>
  <si>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</si>
  <si>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</si>
  <si>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</si>
  <si>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</si>
  <si>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</si>
  <si>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</si>
  <si>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</si>
  <si>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</si>
  <si>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</si>
  <si>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</si>
  <si>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</si>
  <si>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</si>
  <si>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</si>
  <si>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</si>
  <si>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</si>
  <si>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</si>
  <si>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</si>
  <si>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</si>
  <si>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</si>
  <si>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</si>
  <si>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</si>
  <si>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</si>
  <si>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</si>
  <si>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</si>
  <si>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</si>
  <si>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</si>
  <si>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</si>
  <si>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</si>
  <si>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</si>
  <si>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</si>
  <si>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</si>
  <si>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</si>
  <si>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</si>
  <si>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</si>
  <si>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</si>
  <si>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</si>
  <si>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</si>
  <si>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</si>
  <si>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</si>
  <si>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</si>
  <si>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</si>
  <si>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</si>
  <si>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</si>
  <si>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</si>
  <si>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</si>
  <si>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</si>
  <si>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</si>
  <si>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</si>
  <si>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</si>
  <si>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</si>
  <si>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</si>
  <si>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</si>
  <si>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</si>
  <si>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</si>
  <si>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</si>
  <si>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</si>
  <si>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</si>
  <si>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</si>
  <si>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</si>
  <si>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</si>
  <si>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</si>
  <si>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</si>
  <si>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</si>
  <si>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</si>
  <si>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</si>
  <si>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</si>
  <si>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</si>
  <si>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</si>
  <si>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</si>
  <si>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</si>
  <si>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</si>
  <si>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</si>
  <si>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</si>
  <si>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</si>
  <si>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</si>
  <si>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</si>
  <si>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</si>
  <si>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</si>
  <si>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</si>
  <si>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</si>
  <si>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</si>
  <si>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</si>
  <si>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</si>
  <si>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</si>
  <si>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</si>
  <si>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</si>
  <si>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</si>
  <si>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</si>
  <si>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</si>
  <si>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</si>
  <si>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</si>
  <si>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</si>
  <si>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</si>
  <si>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</si>
  <si>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</si>
  <si>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</si>
  <si>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</si>
  <si>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</si>
  <si>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</si>
  <si>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</si>
  <si>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</si>
  <si>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</si>
  <si>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</si>
  <si>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</si>
  <si>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</si>
  <si>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</si>
  <si>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</si>
  <si>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</si>
  <si>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</si>
  <si>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</si>
  <si>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</si>
  <si>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</si>
  <si>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</si>
  <si>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</si>
  <si>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</si>
  <si>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</si>
  <si>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</si>
  <si>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</si>
  <si>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</si>
  <si>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</si>
  <si>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</si>
  <si>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</si>
  <si>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</si>
  <si>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</si>
  <si>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</si>
  <si>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</si>
  <si>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</si>
  <si>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</si>
  <si>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</si>
  <si>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</si>
  <si>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</si>
  <si>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</si>
  <si>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</si>
  <si>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</si>
  <si>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</si>
  <si>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</si>
  <si>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</si>
  <si>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</si>
  <si>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</si>
  <si>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</si>
  <si>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</si>
  <si>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</si>
  <si>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</si>
  <si>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</si>
  <si>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</si>
  <si>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</si>
  <si>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</si>
  <si>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</si>
  <si>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</si>
  <si>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</si>
  <si>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</si>
  <si>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</si>
  <si>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</si>
  <si>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</si>
  <si>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</si>
  <si>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</si>
  <si>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</si>
  <si>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</si>
  <si>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</si>
  <si>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</si>
  <si>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</si>
  <si>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</si>
  <si>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</si>
  <si>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</si>
  <si>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</si>
  <si>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</si>
  <si>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</si>
  <si>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</si>
  <si>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</si>
  <si>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</si>
  <si>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</si>
  <si>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</si>
  <si>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</si>
  <si>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</si>
  <si>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</si>
  <si>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</si>
  <si>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</si>
  <si>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</si>
  <si>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</si>
  <si>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</si>
  <si>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</si>
  <si>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</si>
  <si>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</si>
  <si>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</si>
  <si>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</si>
  <si>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</si>
  <si>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</si>
  <si>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</si>
  <si>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</si>
  <si>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</si>
  <si>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</si>
  <si>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</si>
  <si>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</si>
  <si>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</si>
  <si>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</si>
  <si>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</si>
  <si>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</si>
  <si>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</si>
  <si>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</si>
  <si>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</si>
  <si>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</si>
  <si>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</si>
  <si>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</si>
  <si>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</si>
  <si>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</si>
  <si>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</si>
  <si>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</si>
  <si>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</si>
  <si>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</si>
  <si>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</si>
  <si>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</si>
  <si>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</si>
  <si>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</si>
  <si>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</si>
  <si>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</si>
  <si>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</si>
  <si>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</si>
  <si>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</si>
  <si>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</si>
  <si>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</si>
  <si>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</si>
  <si>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</si>
  <si>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</si>
  <si>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</si>
  <si>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</si>
  <si>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</si>
  <si>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</si>
  <si>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</si>
  <si>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</si>
  <si>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</si>
  <si>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</si>
  <si>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</si>
  <si>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</si>
  <si>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</si>
  <si>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</si>
  <si>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</si>
  <si>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</si>
  <si>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</si>
  <si>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</si>
  <si>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</si>
  <si>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</si>
  <si>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</si>
  <si>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</si>
  <si>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</si>
  <si>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</si>
  <si>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</si>
  <si>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</si>
  <si>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</si>
  <si>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</si>
  <si>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</si>
  <si>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</si>
  <si>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</si>
  <si>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</si>
  <si>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</si>
  <si>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</si>
  <si>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</si>
  <si>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</si>
  <si>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</si>
  <si>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</si>
  <si>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</si>
  <si>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</si>
  <si>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</si>
  <si>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</si>
  <si>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</si>
  <si>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</si>
  <si>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</si>
  <si>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</si>
  <si>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</si>
  <si>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</si>
  <si>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</si>
  <si>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</si>
  <si>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</si>
  <si>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</si>
  <si>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</si>
  <si>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</si>
  <si>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</si>
  <si>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</si>
  <si>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</si>
  <si>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</si>
  <si>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</si>
  <si>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</si>
  <si>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</si>
  <si>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</si>
  <si>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</si>
  <si>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</si>
  <si>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</si>
  <si>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</si>
  <si>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</si>
  <si>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</si>
  <si>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</si>
  <si>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</si>
  <si>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</si>
  <si>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</si>
  <si>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</si>
  <si>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</si>
  <si>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</si>
  <si>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</si>
  <si>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</si>
  <si>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</si>
  <si>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</si>
  <si>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</si>
  <si>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</si>
  <si>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</si>
  <si>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</si>
  <si>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</si>
  <si>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</si>
  <si>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</si>
  <si>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</si>
  <si>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</si>
  <si>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</si>
  <si>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</si>
  <si>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</si>
  <si>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</si>
  <si>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</si>
  <si>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</si>
  <si>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</si>
  <si>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</si>
  <si>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</si>
  <si>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</si>
  <si>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</si>
  <si>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</si>
  <si>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</si>
  <si>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</si>
  <si>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</si>
  <si>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</si>
  <si>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</si>
  <si>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</si>
  <si>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</si>
  <si>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</si>
  <si>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</si>
  <si>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</si>
  <si>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</si>
  <si>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</si>
  <si>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</si>
  <si>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</si>
  <si>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</si>
  <si>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</si>
  <si>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</si>
  <si>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</si>
  <si>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</si>
  <si>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</si>
  <si>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</si>
  <si>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</si>
  <si>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</si>
  <si>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</si>
  <si>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</si>
  <si>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</si>
  <si>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</si>
  <si>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</si>
  <si>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</si>
  <si>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</si>
  <si>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</si>
  <si>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</si>
  <si>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</si>
  <si>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</si>
  <si>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</si>
  <si>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</si>
  <si>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</si>
  <si>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</si>
  <si>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</si>
  <si>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</si>
  <si>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</si>
  <si>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</si>
  <si>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</si>
  <si>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</si>
  <si>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</si>
  <si>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</si>
  <si>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</si>
  <si>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</si>
  <si>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</si>
  <si>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</si>
  <si>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</si>
  <si>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</si>
  <si>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</si>
  <si>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</si>
  <si>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</si>
  <si>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</si>
  <si>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</si>
  <si>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</si>
  <si>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</si>
  <si>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</si>
  <si>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</si>
  <si>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</si>
  <si>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</si>
  <si>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</si>
  <si>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</si>
  <si>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</si>
  <si>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</si>
  <si>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</si>
  <si>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</si>
  <si>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</si>
  <si>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</si>
  <si>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</si>
  <si>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</si>
  <si>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</si>
  <si>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</si>
  <si>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</si>
  <si>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</si>
  <si>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</si>
  <si>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</si>
  <si>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</si>
  <si>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</si>
  <si>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</si>
  <si>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</si>
  <si>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</si>
  <si>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</si>
  <si>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</si>
  <si>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</si>
  <si>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</si>
  <si>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</si>
  <si>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</si>
  <si>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</si>
  <si>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</si>
  <si>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</si>
  <si>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</si>
  <si>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</si>
  <si>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</si>
  <si>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</si>
  <si>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</si>
  <si>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</si>
  <si>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</si>
  <si>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</si>
  <si>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</si>
  <si>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</si>
  <si>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</si>
  <si>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</si>
  <si>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</si>
  <si>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</si>
  <si>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</si>
  <si>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</si>
  <si>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</si>
  <si>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</si>
  <si>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</si>
  <si>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</si>
  <si>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</si>
  <si>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</si>
  <si>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</si>
  <si>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</si>
  <si>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</si>
  <si>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</si>
  <si>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</si>
  <si>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</si>
  <si>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</si>
  <si>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</si>
  <si>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</si>
  <si>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</si>
  <si>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</si>
  <si>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</si>
  <si>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</si>
  <si>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</si>
  <si>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</si>
  <si>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</si>
  <si>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</si>
  <si>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</si>
  <si>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</si>
  <si>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</si>
  <si>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</si>
  <si>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</si>
  <si>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</si>
  <si>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</si>
  <si>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</si>
  <si>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</si>
  <si>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</si>
  <si>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</si>
  <si>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</si>
  <si>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</si>
  <si>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</si>
  <si>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</si>
  <si>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</si>
  <si>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</si>
  <si>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</si>
  <si>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</si>
  <si>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</si>
  <si>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</si>
  <si>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</si>
  <si>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</si>
  <si>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</si>
  <si>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</si>
  <si>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</si>
  <si>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</si>
  <si>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</si>
  <si>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</si>
  <si>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</si>
  <si>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</si>
  <si>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</si>
  <si>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</si>
  <si>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</si>
  <si>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</si>
  <si>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</si>
  <si>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</si>
  <si>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</si>
  <si>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</si>
  <si>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</si>
  <si>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</si>
  <si>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</si>
  <si>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</si>
  <si>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</si>
  <si>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</si>
  <si>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</si>
  <si>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</si>
  <si>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</si>
  <si>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</si>
  <si>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</si>
  <si>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</si>
  <si>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</si>
  <si>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</si>
  <si>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</si>
  <si>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</si>
  <si>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</si>
  <si>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</si>
  <si>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</si>
  <si>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</si>
  <si>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</si>
  <si>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</si>
  <si>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</si>
  <si>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</si>
  <si>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</si>
  <si>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</si>
  <si>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</si>
  <si>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</si>
  <si>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</si>
  <si>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</si>
  <si>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</si>
  <si>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</si>
  <si>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</si>
  <si>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</si>
  <si>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</si>
  <si>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</si>
  <si>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</si>
  <si>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</si>
  <si>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</si>
  <si>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</si>
  <si>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</si>
  <si>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</si>
  <si>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</si>
  <si>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</si>
  <si>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</si>
  <si>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</si>
  <si>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</si>
  <si>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</si>
  <si>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</si>
  <si>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</si>
  <si>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</si>
  <si>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</si>
  <si>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</si>
  <si>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</si>
  <si>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</si>
  <si>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</si>
  <si>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</si>
  <si>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</si>
  <si>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</si>
  <si>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</si>
  <si>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</si>
  <si>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</si>
  <si>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</si>
  <si>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</si>
  <si>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</si>
  <si>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</si>
  <si>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</si>
  <si>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</si>
  <si>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</si>
  <si>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</si>
  <si>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</si>
  <si>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</si>
  <si>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</si>
  <si>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</si>
  <si>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</si>
  <si>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</si>
  <si>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</si>
  <si>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</si>
  <si>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</si>
  <si>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</si>
  <si>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</si>
  <si>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</si>
  <si>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</si>
  <si>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</si>
  <si>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</si>
  <si>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</si>
  <si>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</si>
  <si>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</si>
  <si>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</si>
  <si>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</si>
  <si>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</si>
  <si>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</si>
  <si>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</si>
  <si>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</si>
  <si>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</si>
  <si>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</si>
  <si>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</si>
  <si>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</si>
  <si>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</si>
  <si>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</si>
  <si>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</si>
  <si>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</si>
  <si>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</si>
  <si>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</si>
  <si>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</si>
  <si>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</si>
  <si>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</si>
  <si>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</si>
  <si>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</si>
  <si>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</si>
  <si>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</si>
  <si>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</si>
  <si>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</si>
  <si>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</si>
  <si>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</si>
  <si>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</si>
  <si>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</si>
  <si>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</si>
  <si>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</si>
  <si>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</si>
  <si>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</si>
  <si>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</si>
  <si>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</si>
  <si>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</si>
  <si>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</si>
  <si>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</si>
  <si>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</si>
  <si>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</si>
  <si>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</si>
  <si>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</si>
  <si>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</si>
  <si>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</si>
  <si>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</si>
  <si>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</si>
  <si>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</si>
  <si>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</si>
  <si>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</si>
  <si>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</si>
  <si>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</si>
  <si>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</si>
  <si>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</si>
  <si>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</si>
  <si>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</si>
  <si>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</si>
  <si>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</si>
  <si>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</si>
  <si>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</si>
  <si>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</si>
  <si>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</si>
  <si>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</si>
  <si>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</si>
  <si>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</si>
  <si>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</si>
  <si>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</si>
  <si>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</si>
  <si>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</si>
  <si>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</si>
  <si>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</si>
  <si>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</si>
  <si>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</si>
  <si>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</si>
  <si>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</si>
  <si>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</si>
  <si>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</si>
  <si>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</si>
  <si>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</si>
  <si>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</si>
  <si>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</si>
  <si>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</si>
  <si>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</si>
  <si>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</si>
  <si>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</si>
  <si>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</si>
  <si>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</si>
  <si>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</si>
  <si>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</si>
  <si>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</si>
  <si>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</si>
  <si>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</si>
  <si>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</si>
  <si>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</si>
  <si>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</si>
  <si>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</si>
  <si>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</si>
  <si>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</si>
  <si>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</si>
  <si>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</si>
  <si>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</si>
  <si>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</si>
  <si>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</si>
  <si>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</si>
  <si>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</si>
  <si>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</si>
  <si>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</si>
  <si>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</si>
  <si>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</si>
  <si>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</si>
  <si>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</si>
  <si>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</si>
  <si>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</si>
  <si>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</si>
  <si>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</si>
  <si>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</si>
  <si>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</si>
  <si>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</si>
  <si>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</si>
  <si>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</si>
  <si>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</si>
  <si>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</si>
  <si>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</si>
  <si>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</si>
  <si>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</si>
  <si>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</si>
  <si>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</si>
  <si>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</si>
  <si>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</si>
  <si>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</si>
  <si>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</si>
  <si>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</si>
  <si>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</si>
  <si>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</si>
  <si>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</si>
  <si>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</si>
  <si>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</si>
  <si>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</si>
  <si>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</si>
  <si>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</si>
  <si>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</si>
  <si>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</si>
  <si>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</si>
  <si>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</si>
  <si>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</si>
  <si>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</si>
  <si>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</si>
  <si>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</si>
  <si>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</si>
  <si>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</si>
  <si>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</si>
  <si>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</si>
  <si>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</si>
  <si>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</si>
  <si>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</si>
  <si>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</si>
  <si>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</si>
  <si>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</si>
  <si>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</si>
  <si>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</si>
  <si>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</si>
  <si>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</si>
  <si>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</si>
  <si>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</si>
  <si>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</si>
  <si>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</si>
  <si>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</si>
  <si>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</si>
  <si>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</si>
  <si>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</si>
  <si>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</si>
  <si>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</si>
  <si>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</si>
  <si>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</si>
  <si>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</si>
  <si>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</si>
  <si>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</si>
  <si>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</si>
  <si>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</si>
  <si>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</si>
  <si>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</si>
  <si>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</si>
  <si>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</si>
  <si>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</si>
  <si>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</si>
  <si>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</si>
  <si>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</si>
  <si>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</si>
  <si>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</si>
  <si>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</si>
  <si>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</si>
  <si>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</si>
  <si>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</si>
  <si>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</si>
  <si>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</si>
  <si>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</si>
  <si>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</si>
  <si>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</si>
  <si>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</si>
  <si>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</si>
  <si>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</si>
  <si>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</si>
  <si>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</si>
  <si>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</si>
  <si>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</si>
  <si>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</si>
  <si>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</si>
  <si>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</si>
  <si>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</si>
  <si>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</si>
  <si>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</si>
  <si>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</si>
  <si>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</si>
  <si>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</si>
  <si>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</si>
  <si>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</si>
  <si>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</si>
  <si>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</si>
  <si>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</si>
  <si>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</si>
  <si>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</si>
  <si>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</si>
  <si>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</si>
  <si>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</si>
  <si>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</si>
  <si>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</si>
  <si>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</si>
  <si>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</si>
  <si>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</si>
  <si>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</si>
  <si>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</si>
  <si>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</si>
  <si>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</si>
  <si>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</si>
  <si>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</si>
  <si>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</si>
  <si>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</si>
  <si>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</si>
  <si>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</si>
  <si>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</si>
  <si>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</si>
  <si>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</si>
  <si>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</si>
  <si>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</si>
  <si>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</si>
  <si>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</si>
  <si>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</si>
  <si>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</si>
  <si>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</si>
  <si>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</si>
  <si>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</si>
  <si>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</si>
  <si>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</si>
  <si>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</si>
  <si>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</si>
  <si>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</si>
  <si>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</si>
  <si>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</si>
  <si>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</si>
  <si>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</si>
  <si>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</si>
  <si>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</si>
  <si>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</si>
  <si>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</si>
  <si>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</si>
  <si>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</si>
  <si>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</si>
  <si>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</si>
  <si>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</si>
  <si>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</si>
  <si>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</si>
  <si>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</si>
  <si>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</si>
  <si>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</si>
  <si>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</si>
  <si>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</si>
  <si>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</si>
  <si>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</si>
  <si>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</si>
  <si>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</si>
  <si>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</si>
  <si>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</si>
  <si>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</si>
  <si>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</si>
  <si>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</si>
  <si>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</si>
  <si>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</si>
  <si>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</si>
  <si>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</si>
  <si>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</si>
  <si>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</si>
  <si>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</si>
  <si>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</si>
  <si>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</si>
  <si>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</si>
  <si>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</si>
  <si>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</si>
  <si>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</si>
  <si>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</si>
  <si>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</si>
  <si>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</si>
  <si>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</si>
  <si>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</si>
  <si>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</si>
  <si>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</si>
  <si>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</si>
  <si>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</si>
  <si>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</si>
  <si>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</si>
  <si>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</si>
  <si>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</si>
  <si>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</si>
  <si>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</si>
  <si>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</si>
  <si>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</si>
  <si>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</si>
  <si>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</si>
  <si>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</si>
  <si>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</si>
  <si>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</si>
  <si>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</si>
  <si>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</si>
  <si>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</si>
  <si>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</si>
  <si>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</si>
  <si>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</si>
  <si>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</si>
  <si>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</si>
  <si>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</si>
  <si>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</si>
  <si>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</si>
  <si>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</si>
  <si>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</si>
  <si>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</si>
  <si>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</si>
  <si>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</si>
  <si>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</si>
  <si>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</si>
  <si>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</si>
  <si>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</si>
  <si>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</si>
  <si>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</si>
  <si>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</si>
  <si>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</si>
  <si>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</si>
  <si>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</si>
  <si>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</si>
  <si>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</si>
  <si>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</si>
  <si>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</si>
  <si>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</si>
  <si>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</si>
  <si>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</si>
  <si>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</si>
  <si>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</si>
  <si>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</si>
  <si>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</si>
  <si>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</si>
  <si>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</si>
  <si>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</si>
  <si>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</si>
  <si>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</si>
  <si>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</si>
  <si>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</si>
  <si>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</si>
  <si>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</si>
  <si>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</si>
  <si>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</si>
  <si>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</si>
  <si>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</si>
  <si>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</si>
  <si>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</si>
  <si>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</si>
  <si>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</si>
  <si>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</si>
  <si>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</si>
  <si>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</si>
  <si>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</si>
  <si>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</si>
  <si>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</si>
  <si>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</si>
  <si>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</si>
  <si>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</si>
  <si>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</si>
  <si>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</si>
  <si>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</si>
  <si>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</si>
  <si>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</si>
  <si>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</si>
  <si>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</si>
  <si>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</si>
  <si>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</si>
  <si>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</si>
  <si>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</si>
  <si>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</si>
  <si>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</si>
  <si>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</si>
  <si>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</si>
  <si>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</si>
  <si>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</si>
  <si>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</si>
  <si>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</si>
  <si>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</si>
  <si>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</si>
  <si>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</si>
  <si>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</si>
  <si>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</si>
  <si>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</si>
  <si>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</si>
  <si>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</si>
  <si>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</si>
  <si>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</si>
  <si>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</si>
  <si>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</si>
  <si>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</si>
  <si>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</si>
  <si>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</si>
  <si>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</si>
  <si>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</si>
  <si>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</si>
  <si>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</si>
  <si>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</si>
  <si>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</si>
  <si>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</si>
  <si>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</si>
  <si>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</si>
  <si>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</si>
  <si>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</si>
  <si>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</si>
  <si>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</si>
  <si>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</si>
  <si>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</si>
  <si>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</si>
  <si>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</si>
  <si>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</si>
  <si>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</si>
  <si>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</si>
  <si>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</si>
  <si>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</si>
  <si>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</si>
  <si>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</si>
  <si>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</si>
  <si>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</si>
  <si>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</si>
  <si>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</si>
  <si>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</si>
  <si>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</si>
  <si>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</si>
  <si>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</si>
  <si>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</si>
  <si>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</si>
  <si>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</si>
  <si>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</si>
  <si>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</si>
  <si>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</si>
  <si>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</si>
  <si>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</si>
  <si>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</si>
  <si>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</si>
  <si>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</si>
  <si>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</si>
  <si>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</si>
  <si>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</si>
  <si>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</si>
  <si>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</si>
  <si>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</si>
  <si>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</si>
  <si>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</si>
  <si>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</si>
  <si>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</si>
  <si>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</si>
  <si>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</si>
  <si>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</si>
  <si>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</si>
  <si>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</si>
  <si>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</si>
  <si>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</si>
  <si>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</si>
  <si>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</si>
  <si>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</si>
  <si>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</si>
  <si>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</si>
  <si>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</si>
  <si>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</si>
  <si>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</si>
  <si>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</si>
  <si>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</si>
  <si>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</si>
  <si>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</si>
  <si>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</si>
  <si>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</si>
  <si>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</si>
  <si>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</si>
  <si>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</si>
  <si>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</si>
  <si>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</si>
  <si>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</si>
  <si>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</si>
  <si>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</si>
  <si>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</si>
  <si>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</si>
  <si>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</si>
  <si>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</si>
  <si>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</si>
  <si>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</si>
  <si>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</si>
  <si>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</si>
  <si>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</si>
  <si>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</si>
  <si>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</si>
  <si>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</si>
  <si>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</si>
  <si>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</si>
  <si>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</si>
  <si>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</si>
  <si>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</si>
  <si>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</si>
  <si>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</si>
  <si>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</si>
  <si>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</si>
  <si>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</si>
  <si>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</si>
  <si>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</si>
  <si>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</si>
  <si>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</si>
  <si>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</si>
  <si>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</si>
  <si>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</si>
  <si>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</si>
  <si>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</si>
  <si>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</si>
  <si>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</si>
  <si>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</si>
  <si>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</si>
  <si>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</si>
  <si>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</si>
  <si>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</si>
  <si>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</si>
  <si>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</si>
  <si>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</si>
  <si>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</si>
  <si>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</si>
  <si>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</si>
  <si>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</si>
  <si>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</si>
  <si>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</si>
  <si>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</si>
  <si>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</si>
  <si>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</si>
  <si>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</si>
  <si>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</si>
  <si>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</si>
  <si>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</si>
  <si>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</si>
  <si>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</si>
  <si>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</si>
  <si>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</si>
  <si>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</si>
  <si>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</si>
  <si>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</si>
  <si>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</si>
  <si>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</si>
  <si>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</si>
  <si>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</si>
  <si>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</si>
  <si>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</si>
  <si>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</si>
  <si>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</si>
  <si>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</si>
  <si>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</si>
  <si>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</si>
  <si>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</si>
  <si>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</si>
  <si>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</si>
  <si>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</si>
  <si>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</si>
  <si>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</si>
  <si>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</si>
  <si>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</si>
  <si>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</si>
  <si>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</si>
  <si>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</si>
  <si>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</si>
  <si>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</si>
  <si>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</si>
  <si>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</si>
  <si>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</si>
  <si>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</si>
  <si>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</si>
  <si>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</si>
  <si>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</si>
  <si>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</si>
  <si>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</si>
  <si>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</si>
  <si>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</si>
  <si>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</si>
  <si>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</si>
  <si>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</si>
  <si>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</si>
  <si>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</si>
  <si>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</si>
  <si>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</si>
  <si>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</si>
  <si>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</si>
  <si>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</si>
  <si>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</si>
  <si>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</si>
  <si>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</si>
  <si>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</si>
  <si>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</si>
  <si>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</si>
  <si>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</si>
  <si>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</si>
  <si>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</si>
  <si>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</si>
  <si>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</si>
  <si>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</si>
  <si>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</si>
  <si>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</si>
  <si>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</si>
  <si>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</si>
  <si>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</si>
  <si>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</si>
  <si>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</si>
  <si>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</si>
  <si>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</si>
  <si>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</si>
  <si>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</si>
  <si>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</si>
  <si>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</si>
  <si>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</si>
  <si>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</si>
  <si>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</si>
  <si>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</si>
  <si>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</si>
  <si>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</si>
  <si>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</si>
  <si>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</si>
  <si>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</si>
  <si>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</si>
  <si>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</si>
  <si>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</si>
  <si>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</si>
  <si>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</si>
  <si>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</si>
  <si>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</si>
  <si>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</si>
  <si>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</si>
  <si>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</si>
  <si>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</si>
  <si>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</si>
  <si>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</si>
  <si>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</si>
  <si>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</si>
  <si>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</si>
  <si>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</si>
  <si>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</si>
  <si>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</si>
  <si>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</si>
  <si>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</si>
  <si>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</si>
  <si>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</si>
  <si>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</si>
  <si>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</si>
  <si>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</si>
  <si>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</si>
  <si>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</si>
  <si>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</si>
  <si>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</si>
  <si>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</si>
  <si>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</si>
  <si>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</si>
  <si>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</si>
  <si>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</si>
  <si>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</si>
  <si>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</si>
  <si>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</si>
  <si>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</si>
  <si>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</si>
  <si>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</si>
  <si>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</si>
  <si>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</si>
  <si>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</si>
  <si>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</si>
  <si>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</si>
  <si>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</si>
  <si>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</si>
  <si>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</si>
  <si>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</si>
  <si>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</si>
  <si>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</si>
  <si>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</si>
  <si>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</si>
  <si>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</si>
  <si>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</si>
  <si>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</si>
  <si>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</si>
  <si>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</si>
  <si>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</si>
  <si>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</si>
  <si>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</si>
  <si>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</si>
  <si>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</si>
  <si>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</si>
  <si>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</si>
  <si>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</si>
  <si>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</si>
  <si>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</si>
  <si>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</si>
  <si>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</si>
  <si>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</si>
  <si>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</si>
  <si>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</si>
  <si>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</si>
  <si>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</si>
  <si>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</si>
  <si>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</si>
  <si>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</si>
  <si>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</si>
  <si>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</si>
  <si>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</si>
  <si>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</si>
  <si>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</si>
  <si>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</si>
  <si>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</si>
  <si>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</si>
  <si>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</si>
  <si>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</si>
  <si>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</si>
  <si>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</si>
  <si>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</si>
  <si>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</si>
  <si>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</si>
  <si>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</si>
  <si>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</si>
  <si>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</si>
  <si>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</si>
  <si>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</si>
  <si>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</si>
  <si>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</si>
  <si>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</si>
  <si>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</si>
  <si>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</si>
  <si>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</si>
  <si>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</si>
  <si>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</si>
  <si>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</si>
  <si>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</si>
  <si>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</si>
  <si>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</si>
  <si>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</si>
  <si>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</si>
  <si>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</si>
  <si>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</si>
  <si>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</si>
  <si>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</si>
  <si>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</si>
  <si>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</si>
  <si>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</si>
  <si>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</si>
  <si>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</si>
  <si>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</si>
  <si>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</si>
  <si>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</si>
  <si>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</si>
  <si>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</si>
  <si>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</si>
  <si>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</si>
  <si>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</si>
  <si>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</si>
  <si>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</si>
  <si>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</si>
  <si>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</si>
  <si>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</si>
  <si>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</si>
  <si>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</si>
  <si>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</si>
  <si>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</si>
  <si>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</si>
  <si>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</si>
  <si>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</si>
  <si>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</si>
  <si>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</si>
  <si>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</si>
  <si>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</si>
  <si>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</si>
  <si>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</si>
  <si>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</si>
  <si>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</si>
  <si>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</si>
  <si>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</si>
  <si>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</si>
  <si>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</si>
  <si>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</si>
  <si>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</si>
  <si>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</si>
  <si>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</si>
  <si>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</si>
  <si>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</si>
  <si>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</si>
  <si>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</si>
  <si>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</si>
  <si>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</si>
  <si>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</si>
  <si>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</si>
  <si>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</si>
  <si>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</si>
  <si>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</si>
  <si>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</si>
  <si>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</si>
  <si>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</si>
  <si>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</si>
  <si>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</si>
  <si>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</si>
  <si>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</si>
  <si>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</si>
  <si>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</si>
  <si>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</si>
  <si>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</si>
  <si>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</si>
  <si>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</si>
  <si>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</si>
  <si>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</si>
  <si>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</si>
  <si>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</si>
  <si>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</si>
  <si>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</si>
  <si>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</si>
  <si>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</si>
  <si>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</si>
  <si>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</si>
  <si>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</si>
  <si>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</si>
  <si>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</si>
  <si>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</si>
  <si>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</si>
  <si>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</si>
  <si>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</si>
  <si>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</si>
  <si>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</si>
  <si>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</si>
  <si>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</si>
  <si>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</si>
  <si>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</si>
  <si>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</si>
  <si>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</si>
  <si>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</si>
  <si>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</si>
  <si>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</si>
  <si>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</si>
  <si>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</si>
  <si>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</si>
  <si>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</si>
  <si>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</si>
  <si>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</si>
  <si>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</si>
  <si>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</si>
  <si>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</si>
  <si>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</si>
  <si>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</si>
  <si>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</si>
  <si>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</si>
  <si>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</si>
  <si>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</si>
  <si>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</si>
  <si>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</si>
  <si>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</si>
  <si>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</si>
  <si>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</si>
  <si>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</si>
  <si>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</si>
  <si>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</si>
  <si>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</si>
  <si>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</si>
  <si>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</si>
  <si>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</si>
  <si>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</si>
  <si>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</si>
  <si>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</si>
  <si>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</si>
  <si>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</si>
  <si>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</si>
  <si>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</si>
  <si>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</si>
  <si>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</si>
  <si>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</si>
  <si>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</si>
  <si>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</si>
  <si>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</si>
  <si>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</si>
  <si>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</si>
  <si>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</si>
  <si>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</si>
  <si>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</si>
  <si>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</si>
  <si>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</si>
  <si>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</si>
  <si>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</si>
  <si>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</si>
  <si>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</si>
  <si>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</si>
  <si>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</si>
  <si>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</si>
  <si>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</si>
  <si>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</si>
  <si>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</si>
  <si>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</si>
  <si>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</si>
  <si>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</si>
  <si>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</si>
  <si>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</si>
  <si>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</si>
  <si>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</si>
  <si>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</si>
  <si>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</si>
  <si>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</si>
  <si>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</si>
  <si>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</si>
  <si>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</si>
  <si>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</si>
  <si>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</si>
  <si>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</si>
  <si>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</si>
  <si>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</si>
  <si>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</si>
  <si>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</si>
  <si>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</si>
  <si>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</si>
  <si>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</si>
  <si>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</si>
  <si>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</si>
  <si>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</si>
  <si>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</si>
  <si>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</si>
  <si>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</si>
  <si>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</si>
  <si>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</si>
  <si>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</si>
  <si>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</si>
  <si>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</si>
  <si>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</si>
  <si>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</si>
  <si>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</si>
  <si>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</si>
  <si>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</si>
  <si>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</si>
  <si>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</si>
  <si>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</si>
  <si>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</si>
  <si>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</si>
  <si>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</si>
  <si>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</si>
  <si>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</si>
  <si>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</si>
  <si>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</si>
  <si>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</si>
  <si>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</si>
  <si>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</si>
  <si>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</si>
  <si>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</si>
  <si>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</si>
  <si>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</si>
  <si>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</si>
  <si>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</si>
  <si>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</si>
  <si>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</si>
  <si>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</si>
  <si>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</si>
  <si>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</si>
  <si>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</si>
  <si>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</si>
  <si>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</si>
  <si>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</si>
  <si>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</si>
  <si>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</si>
  <si>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</si>
  <si>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</si>
  <si>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</si>
  <si>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</si>
  <si>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</si>
  <si>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</si>
  <si>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</si>
  <si>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</si>
  <si>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</si>
  <si>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</si>
  <si>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</si>
  <si>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</si>
  <si>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</si>
  <si>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</si>
  <si>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</si>
  <si>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</si>
  <si>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</si>
  <si>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</si>
  <si>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</si>
  <si>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</si>
  <si>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</si>
  <si>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</si>
  <si>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</si>
  <si>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</si>
  <si>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</si>
  <si>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</si>
  <si>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</si>
  <si>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</si>
  <si>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</si>
  <si>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</si>
  <si>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</si>
  <si>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</si>
  <si>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</si>
  <si>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</si>
  <si>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</si>
  <si>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</si>
  <si>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</si>
  <si>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</si>
  <si>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</si>
  <si>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</si>
  <si>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</si>
  <si>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</si>
  <si>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</si>
  <si>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</si>
  <si>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</si>
  <si>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</si>
  <si>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</si>
  <si>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</si>
  <si>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</si>
  <si>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</si>
  <si>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</si>
  <si>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</si>
  <si>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</si>
  <si>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</si>
  <si>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</si>
  <si>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</si>
  <si>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</si>
  <si>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</si>
  <si>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</si>
  <si>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</si>
  <si>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</si>
  <si>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</si>
  <si>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</si>
  <si>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</si>
  <si>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</si>
  <si>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</si>
  <si>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</si>
  <si>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</si>
  <si>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</si>
  <si>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</si>
  <si>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</si>
  <si>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</si>
  <si>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</si>
  <si>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</si>
  <si>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</si>
  <si>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</si>
  <si>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</si>
  <si>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</si>
  <si>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</si>
  <si>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</si>
  <si>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</si>
  <si>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</si>
  <si>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</si>
  <si>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</si>
  <si>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</si>
  <si>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</si>
  <si>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</si>
  <si>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</si>
  <si>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</si>
  <si>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</si>
  <si>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</si>
  <si>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</si>
  <si>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</si>
  <si>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</si>
  <si>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</si>
  <si>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</si>
  <si>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</si>
  <si>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</si>
  <si>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</si>
  <si>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</si>
  <si>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</si>
  <si>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</si>
  <si>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</si>
  <si>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</si>
  <si>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</si>
  <si>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</si>
  <si>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</si>
  <si>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</si>
  <si>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</si>
  <si>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</si>
  <si>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</si>
  <si>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</si>
  <si>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</si>
  <si>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</si>
  <si>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</si>
  <si>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</si>
  <si>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</si>
  <si>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</si>
  <si>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</si>
  <si>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</si>
  <si>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</si>
  <si>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</si>
  <si>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</si>
  <si>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</si>
  <si>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</si>
  <si>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</si>
  <si>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</si>
  <si>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</si>
  <si>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</si>
  <si>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</si>
  <si>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</si>
  <si>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</si>
  <si>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</si>
  <si>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</si>
  <si>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</si>
  <si>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</si>
  <si>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</si>
  <si>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</si>
  <si>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</si>
  <si>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</si>
  <si>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</si>
  <si>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</si>
  <si>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</si>
  <si>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</si>
  <si>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</si>
  <si>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</si>
  <si>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</si>
  <si>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</si>
  <si>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</si>
  <si>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</si>
  <si>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</si>
  <si>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</si>
  <si>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</si>
  <si>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</si>
  <si>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</si>
  <si>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</si>
  <si>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</si>
  <si>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</si>
  <si>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</si>
  <si>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</si>
  <si>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</si>
  <si>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</si>
  <si>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</si>
  <si>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</si>
  <si>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</si>
  <si>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</si>
  <si>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</si>
  <si>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</si>
  <si>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</si>
  <si>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</si>
  <si>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</si>
  <si>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</si>
  <si>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</si>
  <si>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</si>
  <si>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</si>
  <si>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</si>
  <si>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</si>
  <si>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</si>
  <si>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</si>
  <si>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</si>
  <si>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</si>
  <si>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</si>
  <si>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</si>
  <si>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</si>
  <si>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</si>
  <si>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</si>
  <si>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</si>
  <si>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</si>
  <si>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</si>
  <si>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</si>
  <si>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</si>
  <si>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</si>
  <si>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</si>
  <si>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</si>
  <si>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</si>
  <si>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</si>
  <si>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</si>
  <si>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</si>
  <si>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</si>
  <si>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</si>
  <si>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</si>
  <si>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</si>
  <si>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</si>
  <si>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</si>
  <si>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</si>
  <si>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</si>
  <si>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</si>
  <si>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</si>
  <si>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</si>
  <si>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</si>
  <si>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</si>
  <si>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</si>
  <si>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</si>
  <si>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</si>
  <si>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</si>
  <si>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</si>
  <si>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</si>
  <si>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</si>
  <si>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</si>
  <si>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</si>
  <si>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</si>
  <si>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</si>
  <si>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</si>
  <si>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</si>
  <si>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</si>
  <si>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</si>
  <si>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</si>
  <si>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</si>
  <si>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</si>
  <si>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</si>
  <si>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</si>
  <si>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</si>
  <si>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</si>
  <si>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</si>
  <si>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</si>
  <si>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</si>
  <si>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</si>
  <si>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</si>
  <si>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</si>
  <si>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</si>
  <si>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</si>
  <si>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</si>
  <si>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</si>
  <si>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</si>
  <si>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</si>
  <si>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</si>
  <si>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</si>
  <si>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</si>
  <si>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</si>
  <si>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</si>
  <si>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</si>
  <si>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</si>
  <si>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</si>
  <si>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</si>
  <si>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</si>
  <si>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</si>
  <si>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</si>
  <si>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</si>
  <si>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</si>
  <si>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</si>
  <si>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</si>
  <si>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</si>
  <si>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</si>
  <si>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</si>
  <si>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</si>
  <si>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</si>
  <si>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</si>
  <si>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</si>
  <si>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</si>
  <si>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</si>
  <si>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</si>
  <si>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</si>
  <si>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</si>
  <si>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</si>
  <si>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</si>
  <si>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</si>
  <si>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</si>
  <si>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</si>
  <si>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</si>
  <si>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</si>
  <si>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</si>
  <si>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</si>
  <si>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</si>
  <si>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</si>
  <si>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</si>
  <si>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</si>
  <si>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</si>
  <si>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</si>
  <si>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</si>
  <si>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</si>
  <si>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</si>
  <si>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</si>
  <si>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</si>
  <si>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</si>
  <si>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</si>
  <si>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</si>
  <si>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</si>
  <si>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</si>
  <si>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</si>
  <si>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</si>
  <si>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</si>
  <si>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</si>
  <si>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</si>
  <si>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</si>
  <si>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</si>
  <si>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</si>
  <si>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</si>
  <si>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</si>
  <si>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</si>
  <si>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</si>
  <si>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</si>
  <si>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</si>
  <si>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</si>
  <si>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</si>
  <si>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</si>
  <si>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</si>
  <si>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</si>
  <si>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</si>
  <si>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</si>
  <si>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</si>
  <si>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</si>
  <si>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</si>
  <si>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</si>
  <si>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</si>
  <si>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</si>
  <si>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</si>
  <si>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</si>
  <si>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</si>
  <si>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</si>
  <si>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</si>
  <si>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</si>
  <si>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</si>
  <si>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</si>
  <si>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</si>
  <si>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</si>
  <si>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</si>
  <si>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</si>
  <si>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</si>
  <si>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</si>
  <si>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</si>
  <si>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</si>
  <si>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</si>
  <si>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</si>
  <si>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</si>
  <si>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</si>
  <si>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</si>
  <si>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</si>
  <si>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</si>
  <si>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</si>
  <si>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</si>
  <si>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</si>
  <si>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</si>
  <si>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</si>
  <si>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</si>
  <si>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</si>
  <si>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</si>
  <si>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</si>
  <si>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</si>
  <si>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</si>
  <si>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</si>
  <si>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</si>
  <si>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</si>
  <si>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</si>
  <si>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</si>
  <si>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</si>
  <si>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</si>
  <si>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</si>
  <si>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</si>
  <si>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</si>
  <si>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</si>
  <si>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</si>
  <si>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</si>
  <si>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</si>
  <si>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</si>
  <si>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</si>
  <si>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</si>
  <si>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</si>
  <si>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</si>
  <si>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</si>
  <si>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</si>
  <si>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</si>
  <si>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</si>
  <si>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</si>
  <si>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</si>
  <si>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</si>
  <si>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</si>
  <si>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</si>
  <si>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</si>
  <si>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</si>
  <si>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</si>
  <si>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</si>
  <si>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</si>
  <si>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</si>
  <si>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</si>
  <si>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</si>
  <si>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</si>
  <si>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</si>
  <si>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</si>
  <si>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</si>
  <si>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</si>
  <si>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</si>
  <si>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</si>
  <si>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</si>
  <si>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</si>
  <si>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</si>
  <si>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</si>
  <si>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</si>
  <si>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</si>
  <si>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</si>
  <si>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</si>
  <si>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</si>
  <si>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</si>
  <si>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</si>
  <si>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</si>
  <si>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</si>
  <si>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</si>
  <si>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</si>
  <si>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</si>
  <si>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</si>
  <si>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</si>
  <si>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</si>
  <si>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</si>
  <si>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</si>
  <si>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</si>
  <si>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</si>
  <si>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</si>
  <si>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</si>
  <si>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</si>
  <si>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</si>
  <si>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</si>
  <si>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</si>
  <si>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</si>
  <si>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</si>
  <si>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</si>
  <si>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</si>
  <si>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</si>
  <si>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</si>
  <si>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</si>
  <si>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</si>
  <si>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</si>
  <si>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</si>
  <si>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</si>
  <si>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</si>
  <si>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</si>
  <si>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</si>
  <si>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</si>
  <si>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</si>
  <si>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</si>
  <si>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</si>
  <si>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</si>
  <si>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</si>
  <si>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</si>
  <si>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</si>
  <si>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</si>
  <si>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</si>
  <si>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</si>
  <si>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</si>
  <si>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</si>
  <si>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</si>
  <si>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</si>
  <si>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</si>
  <si>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</si>
  <si>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</si>
  <si>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</si>
  <si>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</si>
  <si>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</si>
  <si>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</si>
  <si>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</si>
  <si>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</si>
  <si>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</si>
  <si>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</si>
  <si>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</si>
  <si>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</si>
  <si>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</si>
  <si>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</si>
  <si>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</si>
  <si>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</si>
  <si>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</si>
  <si>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</si>
  <si>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</si>
  <si>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</si>
  <si>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</si>
  <si>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</si>
  <si>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</si>
  <si>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</si>
  <si>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</si>
  <si>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</si>
  <si>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</si>
  <si>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</si>
  <si>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</si>
  <si>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</si>
  <si>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</si>
  <si>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</si>
  <si>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</si>
  <si>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</si>
  <si>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</si>
  <si>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</si>
  <si>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</si>
  <si>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</si>
  <si>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</si>
  <si>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</si>
  <si>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</si>
  <si>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</si>
  <si>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</si>
  <si>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</si>
  <si>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</si>
  <si>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</si>
  <si>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</si>
  <si>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</si>
  <si>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</si>
  <si>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</si>
  <si>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</si>
  <si>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</si>
  <si>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</si>
  <si>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</si>
  <si>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</si>
  <si>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</si>
  <si>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</si>
  <si>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</si>
  <si>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</si>
  <si>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</si>
  <si>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</si>
  <si>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</si>
  <si>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</si>
  <si>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</si>
  <si>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</si>
  <si>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</si>
  <si>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</si>
  <si>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</si>
  <si>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</si>
  <si>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</si>
  <si>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</si>
  <si>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</si>
  <si>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</si>
  <si>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</si>
  <si>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</si>
  <si>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</si>
  <si>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</si>
  <si>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</si>
  <si>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</si>
  <si>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</si>
  <si>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</si>
  <si>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</si>
  <si>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</si>
  <si>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</si>
  <si>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</si>
  <si>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</si>
  <si>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</si>
  <si>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</si>
  <si>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</si>
  <si>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</si>
  <si>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</si>
  <si>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</si>
  <si>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</si>
  <si>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</si>
  <si>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</si>
  <si>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</si>
  <si>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</si>
  <si>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</si>
  <si>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</si>
  <si>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</si>
  <si>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</si>
  <si>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</si>
  <si>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</si>
  <si>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</si>
  <si>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</si>
  <si>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</si>
  <si>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</si>
  <si>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</si>
  <si>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</si>
  <si>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</si>
  <si>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</si>
  <si>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</si>
  <si>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</si>
  <si>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</si>
  <si>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</si>
  <si>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</si>
  <si>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</si>
  <si>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</si>
  <si>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</si>
  <si>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</si>
  <si>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</si>
  <si>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</si>
  <si>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</si>
  <si>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</si>
  <si>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</si>
  <si>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</si>
  <si>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</si>
  <si>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</si>
  <si>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</si>
  <si>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</si>
  <si>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</si>
  <si>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</si>
  <si>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</si>
  <si>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</si>
  <si>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</si>
  <si>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</si>
  <si>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</si>
  <si>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</si>
  <si>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</si>
  <si>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</si>
  <si>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</si>
  <si>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</si>
  <si>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</si>
  <si>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</si>
  <si>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</si>
  <si>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</si>
  <si>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</si>
  <si>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</si>
  <si>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</si>
  <si>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</si>
  <si>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</si>
  <si>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</si>
  <si>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</si>
  <si>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</si>
  <si>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</si>
  <si>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</si>
  <si>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</si>
  <si>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</si>
  <si>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</si>
  <si>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</si>
  <si>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</si>
  <si>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</si>
  <si>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</si>
  <si>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</si>
  <si>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</si>
  <si>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</si>
  <si>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</si>
  <si>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</si>
  <si>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</si>
  <si>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</si>
  <si>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</si>
  <si>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</si>
  <si>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</si>
  <si>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</si>
  <si>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</si>
  <si>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</si>
  <si>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</si>
  <si>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</si>
  <si>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</si>
  <si>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</si>
  <si>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</si>
  <si>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</si>
  <si>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</si>
  <si>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</si>
  <si>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</si>
  <si>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</si>
  <si>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</si>
  <si>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</si>
  <si>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</si>
  <si>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</si>
  <si>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</si>
  <si>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</si>
  <si>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</si>
  <si>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</si>
  <si>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</si>
  <si>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</si>
  <si>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</si>
  <si>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</si>
  <si>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</si>
  <si>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</si>
  <si>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</si>
  <si>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</si>
  <si>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</si>
  <si>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</si>
  <si>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</si>
  <si>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</si>
  <si>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</si>
  <si>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</si>
  <si>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</si>
  <si>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</si>
  <si>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</si>
  <si>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</si>
  <si>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</si>
  <si>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</si>
  <si>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</si>
  <si>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</si>
  <si>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</si>
  <si>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</si>
  <si>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</si>
  <si>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</si>
  <si>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</si>
  <si>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</si>
  <si>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</si>
  <si>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</si>
  <si>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</si>
  <si>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</si>
  <si>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</si>
  <si>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</si>
  <si>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</si>
  <si>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</si>
  <si>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</si>
  <si>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</si>
  <si>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</si>
  <si>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</si>
  <si>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</si>
  <si>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</si>
  <si>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</si>
  <si>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</si>
  <si>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</si>
  <si>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</si>
  <si>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</si>
  <si>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</si>
  <si>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</si>
  <si>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</si>
  <si>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</si>
  <si>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</si>
  <si>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</si>
  <si>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</si>
  <si>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</si>
  <si>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</si>
  <si>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</si>
  <si>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</si>
  <si>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</si>
  <si>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</si>
  <si>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</si>
  <si>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</si>
  <si>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</si>
  <si>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</si>
  <si>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</si>
  <si>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</si>
  <si>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</si>
  <si>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</si>
  <si>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</si>
  <si>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</si>
  <si>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</si>
  <si>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</si>
  <si>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</si>
  <si>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</si>
  <si>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</si>
  <si>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</si>
  <si>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</si>
  <si>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</si>
  <si>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</si>
  <si>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</si>
  <si>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</si>
  <si>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</si>
  <si>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</si>
  <si>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</si>
  <si>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</si>
  <si>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</si>
  <si>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</si>
  <si>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</si>
  <si>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</si>
  <si>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</si>
  <si>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</si>
  <si>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</si>
  <si>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</si>
  <si>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</si>
  <si>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</si>
  <si>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</si>
  <si>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</si>
  <si>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</si>
  <si>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</si>
  <si>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</si>
  <si>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</si>
  <si>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</si>
  <si>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</si>
  <si>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</si>
  <si>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</si>
  <si>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</si>
  <si>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</si>
  <si>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</si>
  <si>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</si>
  <si>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</si>
  <si>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</si>
  <si>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</si>
  <si>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</si>
  <si>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</si>
  <si>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</si>
  <si>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</si>
  <si>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</si>
  <si>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</si>
  <si>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</si>
  <si>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</si>
  <si>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</si>
  <si>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</si>
  <si>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</si>
  <si>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</si>
  <si>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</si>
  <si>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</si>
  <si>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</si>
  <si>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</si>
  <si>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</si>
  <si>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</si>
  <si>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</si>
  <si>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</si>
  <si>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</si>
  <si>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</si>
  <si>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</si>
  <si>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</si>
  <si>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</si>
  <si>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</si>
  <si>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</si>
  <si>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</si>
  <si>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</si>
  <si>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</si>
  <si>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</si>
  <si>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</si>
  <si>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</si>
  <si>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</si>
  <si>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</si>
  <si>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</si>
  <si>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</si>
  <si>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</si>
  <si>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</si>
  <si>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</si>
  <si>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</si>
  <si>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</si>
  <si>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</si>
  <si>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</si>
  <si>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</si>
  <si>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</si>
  <si>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</si>
  <si>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</si>
  <si>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</si>
  <si>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</si>
  <si>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</si>
  <si>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</si>
  <si>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</si>
  <si>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</si>
  <si>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</si>
  <si>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</si>
  <si>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</si>
  <si>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</si>
  <si>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</si>
  <si>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</si>
  <si>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</si>
  <si>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</si>
  <si>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</si>
  <si>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</si>
  <si>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</si>
  <si>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</si>
  <si>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</si>
  <si>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</si>
  <si>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</si>
  <si>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</si>
  <si>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</si>
  <si>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</si>
  <si>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</si>
  <si>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</si>
  <si>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</si>
  <si>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</si>
  <si>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</si>
  <si>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</si>
  <si>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</si>
  <si>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</si>
  <si>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</si>
  <si>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</si>
  <si>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</si>
  <si>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</si>
  <si>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</si>
  <si>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</si>
  <si>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</si>
  <si>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</si>
  <si>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</si>
  <si>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</si>
  <si>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</si>
  <si>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</si>
  <si>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</si>
  <si>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</si>
  <si>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</si>
  <si>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</si>
  <si>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</si>
  <si>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</si>
  <si>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</si>
  <si>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</si>
  <si>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</si>
  <si>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</si>
  <si>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</si>
  <si>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</si>
  <si>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</si>
  <si>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</si>
  <si>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</si>
  <si>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</si>
  <si>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</si>
  <si>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</si>
  <si>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</si>
  <si>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</si>
  <si>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</si>
  <si>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</si>
  <si>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</si>
  <si>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</si>
  <si>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</si>
  <si>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</si>
  <si>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</si>
  <si>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</si>
  <si>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</si>
  <si>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</si>
  <si>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</si>
  <si>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</si>
  <si>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</si>
  <si>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</si>
  <si>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</si>
  <si>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</si>
  <si>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</si>
  <si>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</si>
  <si>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</si>
  <si>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</si>
  <si>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</si>
  <si>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</si>
  <si>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</si>
  <si>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</si>
  <si>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</si>
  <si>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</si>
  <si>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</si>
  <si>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</si>
  <si>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</si>
  <si>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</si>
  <si>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</si>
  <si>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</si>
  <si>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</si>
  <si>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</si>
  <si>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</si>
  <si>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</si>
  <si>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</si>
  <si>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</si>
  <si>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</si>
  <si>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</si>
  <si>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</si>
  <si>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</si>
  <si>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</si>
  <si>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</si>
  <si>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</si>
  <si>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</si>
  <si>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</si>
  <si>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</si>
  <si>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</si>
  <si>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</si>
  <si>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</si>
  <si>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</si>
  <si>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</si>
  <si>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</si>
  <si>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</si>
  <si>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</si>
  <si>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</si>
  <si>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</si>
  <si>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</si>
  <si>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</si>
  <si>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</si>
  <si>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</si>
  <si>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</si>
  <si>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</si>
  <si>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</si>
  <si>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</si>
  <si>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</si>
  <si>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</si>
  <si>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</si>
  <si>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</si>
  <si>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</si>
  <si>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</si>
  <si>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</si>
  <si>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</si>
  <si>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</si>
  <si>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</si>
  <si>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</si>
  <si>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</si>
  <si>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</si>
  <si>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</si>
  <si>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</si>
  <si>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</si>
  <si>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</si>
  <si>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</si>
  <si>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</si>
  <si>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</si>
  <si>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</si>
  <si>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</si>
  <si>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</si>
  <si>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</si>
  <si>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</si>
  <si>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</si>
  <si>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</si>
  <si>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</si>
  <si>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</si>
  <si>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</si>
  <si>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</si>
  <si>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</si>
  <si>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</si>
  <si>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</si>
  <si>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</si>
  <si>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</si>
  <si>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</si>
  <si>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</si>
  <si>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</si>
  <si>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</si>
  <si>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</si>
  <si>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</si>
  <si>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</si>
  <si>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</si>
  <si>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</si>
  <si>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</si>
  <si>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</si>
  <si>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</si>
  <si>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</si>
  <si>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</si>
  <si>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</si>
  <si>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</si>
  <si>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</si>
  <si>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</si>
  <si>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</si>
  <si>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</si>
  <si>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</si>
  <si>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</si>
  <si>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</si>
  <si>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</si>
  <si>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</si>
  <si>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</si>
  <si>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</si>
  <si>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</si>
  <si>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</si>
  <si>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</si>
  <si>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</si>
  <si>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</si>
  <si>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</si>
  <si>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</si>
  <si>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</si>
  <si>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</si>
  <si>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</si>
  <si>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</si>
  <si>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</si>
  <si>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</si>
  <si>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</si>
  <si>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</si>
  <si>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</si>
  <si>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</si>
  <si>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</si>
  <si>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</si>
  <si>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</si>
  <si>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</si>
  <si>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</si>
  <si>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</si>
  <si>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</si>
  <si>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</si>
  <si>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</si>
  <si>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</si>
  <si>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</si>
  <si>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</si>
  <si>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</si>
  <si>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</si>
  <si>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</si>
  <si>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</si>
  <si>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</si>
  <si>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</si>
  <si>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</si>
  <si>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</si>
  <si>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</si>
  <si>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</si>
  <si>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</si>
  <si>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</si>
  <si>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</si>
  <si>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</si>
  <si>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</si>
  <si>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</si>
  <si>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</si>
  <si>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</si>
  <si>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</si>
  <si>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</si>
  <si>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</si>
  <si>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</si>
  <si>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</si>
  <si>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</si>
  <si>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</si>
  <si>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</si>
  <si>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</si>
  <si>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</si>
  <si>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</si>
  <si>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</si>
  <si>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</si>
  <si>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</si>
  <si>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</si>
  <si>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</si>
  <si>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</si>
  <si>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</si>
  <si>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</si>
  <si>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</si>
  <si>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</si>
  <si>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</si>
  <si>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</si>
  <si>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</si>
  <si>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</si>
  <si>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</si>
  <si>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</si>
  <si>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</si>
  <si>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</si>
  <si>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</si>
  <si>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</si>
  <si>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</si>
  <si>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</si>
  <si>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</si>
  <si>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</si>
  <si>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</si>
  <si>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</si>
  <si>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</si>
  <si>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</si>
  <si>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</si>
  <si>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</si>
  <si>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</si>
  <si>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</si>
  <si>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</si>
  <si>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</si>
  <si>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</si>
  <si>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</si>
  <si>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</si>
  <si>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</si>
  <si>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</si>
  <si>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</si>
  <si>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</si>
  <si>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</si>
  <si>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</si>
  <si>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</si>
  <si>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</si>
  <si>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</si>
  <si>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</si>
  <si>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</si>
  <si>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</si>
  <si>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</si>
  <si>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</si>
  <si>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</si>
  <si>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</si>
  <si>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</si>
  <si>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</si>
  <si>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</si>
  <si>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</si>
  <si>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</si>
  <si>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</si>
  <si>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</si>
  <si>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</si>
  <si>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</si>
  <si>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</si>
  <si>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</si>
  <si>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</si>
  <si>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</si>
  <si>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</si>
  <si>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</si>
  <si>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</si>
  <si>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</si>
  <si>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</si>
  <si>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</si>
  <si>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</si>
  <si>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</si>
  <si>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</si>
  <si>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</si>
  <si>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</si>
  <si>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</si>
  <si>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</si>
  <si>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</si>
  <si>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</si>
  <si>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</si>
  <si>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</si>
  <si>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</si>
  <si>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</si>
  <si>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</si>
  <si>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</si>
  <si>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</si>
  <si>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</si>
  <si>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</si>
  <si>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</si>
  <si>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</si>
  <si>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</si>
  <si>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</si>
  <si>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</si>
  <si>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</si>
  <si>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</si>
  <si>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</si>
  <si>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</si>
  <si>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</si>
  <si>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</si>
  <si>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</si>
  <si>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</si>
  <si>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</si>
  <si>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</si>
  <si>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</si>
  <si>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</si>
  <si>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</si>
  <si>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</si>
  <si>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</si>
  <si>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</si>
  <si>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</si>
  <si>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</si>
  <si>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</si>
  <si>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</si>
  <si>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</si>
  <si>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</si>
  <si>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</si>
  <si>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</si>
  <si>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</si>
  <si>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</si>
  <si>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</si>
  <si>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</si>
  <si>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</si>
  <si>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</si>
  <si>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</si>
  <si>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</si>
  <si>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</si>
  <si>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</si>
  <si>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</si>
  <si>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</si>
  <si>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</si>
  <si>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</si>
  <si>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</si>
  <si>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</si>
  <si>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</si>
  <si>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</si>
  <si>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</si>
  <si>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</si>
  <si>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</si>
  <si>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</si>
  <si>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</si>
  <si>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</si>
  <si>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</si>
  <si>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</si>
  <si>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</si>
  <si>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</si>
  <si>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</si>
  <si>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</si>
  <si>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</si>
  <si>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</si>
  <si>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</si>
  <si>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</si>
  <si>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</si>
  <si>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</si>
  <si>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</si>
  <si>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</si>
  <si>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</si>
  <si>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</si>
  <si>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</si>
  <si>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</si>
  <si>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</si>
  <si>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</si>
  <si>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</si>
  <si>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</si>
  <si>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</si>
  <si>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</si>
  <si>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</si>
  <si>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</si>
  <si>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</si>
  <si>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</si>
  <si>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</si>
  <si>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</si>
  <si>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</si>
  <si>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</si>
  <si>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</si>
  <si>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</si>
  <si>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</si>
  <si>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</si>
  <si>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</si>
  <si>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</si>
  <si>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</si>
  <si>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</si>
  <si>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</si>
  <si>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</si>
  <si>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</si>
  <si>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</si>
  <si>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</si>
  <si>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</si>
  <si>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</si>
  <si>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</si>
  <si>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</si>
  <si>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</si>
  <si>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</si>
  <si>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</si>
  <si>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</si>
  <si>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</si>
  <si>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</si>
  <si>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</si>
  <si>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</si>
  <si>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</si>
  <si>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</si>
  <si>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</si>
  <si>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</si>
  <si>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</si>
  <si>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</si>
  <si>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</si>
  <si>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</si>
  <si>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</si>
  <si>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</si>
  <si>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</si>
  <si>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</si>
  <si>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</si>
  <si>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</si>
  <si>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</si>
  <si>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</si>
  <si>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</si>
  <si>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</si>
  <si>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</si>
  <si>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</si>
  <si>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</si>
  <si>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</si>
  <si>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</si>
  <si>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</si>
  <si>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</si>
  <si>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</si>
  <si>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</si>
  <si>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</si>
  <si>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</si>
  <si>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</si>
  <si>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</si>
  <si>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</si>
  <si>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</si>
  <si>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</si>
  <si>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</si>
  <si>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</si>
  <si>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</si>
  <si>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</si>
  <si>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</si>
  <si>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</si>
  <si>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</si>
  <si>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</si>
  <si>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</si>
  <si>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</si>
  <si>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</si>
  <si>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</si>
  <si>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</si>
  <si>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</si>
  <si>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</si>
  <si>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</si>
  <si>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</si>
  <si>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</si>
  <si>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</si>
  <si>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</si>
  <si>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</si>
  <si>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</si>
  <si>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</si>
  <si>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</si>
  <si>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</si>
  <si>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</si>
  <si>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</si>
  <si>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</si>
  <si>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</si>
  <si>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</si>
  <si>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</si>
  <si>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</si>
  <si>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</si>
  <si>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</si>
  <si>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</si>
  <si>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</si>
  <si>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</si>
  <si>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</si>
  <si>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</si>
  <si>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</si>
  <si>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</si>
  <si>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</si>
  <si>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</si>
  <si>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</si>
  <si>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</si>
  <si>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</si>
  <si>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</si>
  <si>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</si>
  <si>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</si>
  <si>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</si>
  <si>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</si>
  <si>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</si>
  <si>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</si>
  <si>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</si>
  <si>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</si>
  <si>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</si>
  <si>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</si>
  <si>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</si>
  <si>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</si>
  <si>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</si>
  <si>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</si>
  <si>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</si>
  <si>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</si>
  <si>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</si>
  <si>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</si>
  <si>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</si>
  <si>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</si>
  <si>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</si>
  <si>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</si>
  <si>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</si>
  <si>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</si>
  <si>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</si>
  <si>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</si>
  <si>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</si>
  <si>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</si>
  <si>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</si>
  <si>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</si>
  <si>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</si>
  <si>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</si>
  <si>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</si>
  <si>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</si>
  <si>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</si>
  <si>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</si>
  <si>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</si>
  <si>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</si>
  <si>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</si>
  <si>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</si>
  <si>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</si>
  <si>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</si>
  <si>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</si>
  <si>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</si>
  <si>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</si>
  <si>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</si>
  <si>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</si>
  <si>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</si>
  <si>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</si>
  <si>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</si>
  <si>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</si>
  <si>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</si>
  <si>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</si>
  <si>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</si>
  <si>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</si>
  <si>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</si>
  <si>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</si>
  <si>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</si>
  <si>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</si>
  <si>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</si>
  <si>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</si>
  <si>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</si>
  <si>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</si>
  <si>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</si>
  <si>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</si>
  <si>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</si>
  <si>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</si>
  <si>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</si>
  <si>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</si>
  <si>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</si>
  <si>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</si>
  <si>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</si>
  <si>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</si>
  <si>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</si>
  <si>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</si>
  <si>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</si>
  <si>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</si>
  <si>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</si>
  <si>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</si>
  <si>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</si>
  <si>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</si>
  <si>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</si>
  <si>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</si>
  <si>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</si>
  <si>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</si>
  <si>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</si>
  <si>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</si>
  <si>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</si>
  <si>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</si>
  <si>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</si>
  <si>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</si>
  <si>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</si>
  <si>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</si>
  <si>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</si>
  <si>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</si>
  <si>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</si>
  <si>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</si>
  <si>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</si>
  <si>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</si>
  <si>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</si>
  <si>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</si>
  <si>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</si>
  <si>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</si>
  <si>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</si>
  <si>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</si>
  <si>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</si>
  <si>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</si>
  <si>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</si>
  <si>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</si>
  <si>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</si>
  <si>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</si>
  <si>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</si>
  <si>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</si>
  <si>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</si>
  <si>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</si>
  <si>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</si>
  <si>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</si>
  <si>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</si>
  <si>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</si>
  <si>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</si>
  <si>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</si>
  <si>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</si>
  <si>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</si>
  <si>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</si>
  <si>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</si>
  <si>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</si>
  <si>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</si>
  <si>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</si>
  <si>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</si>
  <si>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</si>
  <si>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</si>
  <si>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</si>
  <si>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</si>
  <si>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</si>
  <si>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</si>
  <si>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</si>
  <si>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</si>
  <si>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</si>
  <si>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</si>
  <si>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</si>
  <si>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</si>
  <si>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</si>
  <si>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</si>
  <si>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</si>
  <si>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</si>
  <si>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</si>
  <si>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</si>
  <si>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</si>
  <si>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</si>
  <si>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</si>
  <si>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</si>
  <si>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</si>
  <si>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</si>
  <si>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</si>
  <si>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</si>
  <si>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</si>
  <si>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</si>
  <si>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</si>
  <si>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</si>
  <si>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</si>
  <si>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</si>
  <si>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</si>
  <si>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</si>
  <si>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</si>
  <si>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</si>
  <si>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</si>
  <si>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</si>
  <si>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</si>
  <si>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</si>
  <si>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</si>
  <si>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</si>
  <si>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</si>
  <si>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</si>
  <si>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</si>
  <si>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</si>
  <si>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</si>
  <si>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</si>
  <si>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</si>
  <si>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</si>
  <si>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</si>
  <si>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</si>
  <si>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</si>
  <si>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</si>
  <si>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</si>
  <si>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</si>
  <si>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</si>
  <si>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</si>
  <si>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</si>
  <si>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</si>
  <si>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</si>
  <si>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</si>
  <si>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</si>
  <si>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</si>
  <si>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</si>
  <si>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</si>
  <si>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</si>
  <si>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</si>
  <si>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</si>
  <si>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</si>
  <si>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</si>
  <si>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</si>
  <si>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</si>
  <si>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</si>
  <si>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</si>
  <si>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</si>
  <si>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</si>
  <si>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</si>
  <si>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</si>
  <si>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</si>
  <si>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</si>
  <si>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</si>
  <si>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</si>
  <si>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</si>
  <si>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</si>
  <si>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</si>
  <si>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</si>
  <si>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</si>
  <si>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</si>
  <si>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</si>
  <si>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</si>
  <si>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</si>
  <si>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</si>
  <si>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</si>
  <si>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</si>
  <si>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</si>
  <si>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</si>
  <si>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</si>
  <si>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</si>
  <si>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</si>
  <si>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</si>
  <si>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</si>
  <si>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</si>
  <si>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</si>
  <si>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</si>
  <si>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</si>
  <si>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</si>
  <si>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</si>
  <si>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</si>
  <si>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</si>
  <si>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</si>
  <si>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</si>
  <si>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</si>
  <si>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</si>
  <si>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</si>
  <si>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</si>
  <si>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</si>
  <si>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</si>
  <si>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</si>
  <si>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</si>
  <si>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</si>
  <si>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</si>
  <si>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</si>
  <si>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</si>
  <si>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</si>
  <si>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</si>
  <si>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</si>
  <si>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</si>
  <si>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</si>
  <si>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</si>
  <si>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</si>
  <si>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</si>
  <si>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</si>
  <si>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</si>
  <si>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</si>
  <si>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</si>
  <si>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</si>
  <si>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</si>
  <si>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</si>
  <si>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</si>
  <si>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</si>
  <si>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</si>
  <si>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</si>
  <si>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</si>
  <si>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</si>
  <si>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</si>
  <si>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</si>
  <si>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</si>
  <si>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</si>
  <si>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</si>
  <si>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</si>
  <si>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</si>
  <si>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</si>
  <si>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</si>
  <si>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</si>
  <si>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</si>
  <si>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</si>
  <si>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</si>
  <si>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</si>
  <si>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</si>
  <si>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</si>
  <si>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</si>
  <si>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</si>
  <si>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</si>
  <si>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</si>
  <si>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</si>
  <si>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</si>
  <si>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</si>
  <si>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</si>
  <si>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</si>
  <si>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</si>
  <si>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</si>
  <si>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</si>
  <si>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</si>
  <si>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</si>
  <si>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</si>
  <si>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</si>
  <si>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</si>
  <si>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</si>
  <si>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</si>
  <si>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</si>
  <si>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</si>
  <si>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</si>
  <si>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</si>
  <si>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</si>
  <si>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</si>
  <si>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</si>
  <si>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</si>
  <si>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</si>
  <si>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</si>
  <si>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</si>
  <si>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</si>
  <si>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</si>
  <si>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</si>
  <si>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</si>
  <si>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</si>
  <si>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</si>
  <si>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</si>
  <si>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</si>
  <si>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</si>
  <si>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</si>
  <si>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</si>
  <si>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</si>
  <si>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</si>
  <si>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</si>
  <si>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</si>
  <si>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</si>
  <si>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</si>
  <si>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</si>
  <si>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</si>
  <si>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</si>
  <si>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</si>
  <si>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</si>
  <si>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</si>
  <si>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</si>
  <si>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</si>
  <si>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</si>
  <si>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</si>
  <si>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</si>
  <si>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</si>
  <si>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</si>
  <si>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</si>
  <si>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</si>
  <si>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</si>
  <si>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</si>
  <si>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</si>
  <si>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</si>
  <si>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</si>
  <si>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</si>
  <si>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</si>
  <si>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</si>
  <si>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</si>
  <si>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</si>
  <si>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</si>
  <si>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</si>
  <si>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</si>
  <si>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</si>
  <si>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</si>
  <si>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</si>
  <si>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</si>
  <si>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</si>
  <si>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</si>
  <si>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</si>
  <si>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</si>
  <si>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</si>
  <si>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</si>
  <si>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</si>
  <si>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</si>
  <si>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</si>
  <si>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</si>
  <si>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</si>
  <si>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</si>
  <si>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</si>
  <si>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</si>
  <si>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</si>
  <si>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</si>
  <si>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</si>
  <si>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</si>
  <si>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</si>
  <si>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</si>
  <si>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</si>
  <si>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</si>
  <si>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</si>
  <si>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</si>
  <si>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</si>
  <si>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</si>
  <si>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</si>
  <si>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</si>
  <si>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</si>
  <si>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</si>
  <si>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</si>
  <si>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</si>
  <si>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</si>
  <si>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</si>
  <si>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</si>
  <si>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</si>
  <si>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</si>
  <si>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</si>
  <si>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</si>
  <si>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</si>
  <si>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</si>
  <si>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</si>
  <si>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</si>
  <si>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</si>
  <si>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</si>
  <si>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</si>
  <si>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</si>
  <si>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</si>
  <si>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</si>
  <si>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</si>
  <si>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</si>
  <si>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</si>
  <si>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</si>
  <si>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</si>
  <si>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</si>
  <si>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</si>
  <si>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</si>
  <si>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</si>
  <si>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</si>
  <si>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</si>
  <si>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</si>
  <si>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</si>
  <si>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</si>
  <si>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</si>
  <si>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</si>
  <si>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</si>
  <si>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</si>
  <si>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</si>
  <si>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</si>
  <si>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</si>
  <si>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</si>
  <si>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</si>
  <si>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</si>
  <si>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</si>
  <si>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</si>
  <si>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</si>
  <si>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</si>
  <si>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</si>
  <si>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</si>
  <si>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</si>
  <si>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</si>
  <si>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</si>
  <si>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</si>
  <si>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</si>
  <si>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</si>
  <si>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</si>
  <si>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</si>
  <si>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</si>
  <si>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</si>
  <si>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</si>
  <si>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</si>
  <si>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</si>
  <si>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</si>
  <si>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</si>
  <si>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</si>
  <si>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</si>
  <si>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</si>
  <si>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</si>
  <si>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</si>
  <si>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</si>
  <si>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</si>
  <si>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</si>
  <si>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</si>
  <si>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</si>
  <si>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</si>
  <si>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</si>
  <si>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</si>
  <si>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</si>
  <si>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</si>
  <si>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</si>
  <si>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</si>
  <si>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</si>
  <si>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</si>
  <si>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</si>
  <si>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</si>
  <si>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</si>
  <si>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</si>
  <si>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</si>
  <si>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</si>
  <si>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</si>
  <si>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</si>
  <si>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</si>
  <si>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</si>
  <si>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</si>
  <si>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</si>
  <si>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</si>
  <si>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</si>
  <si>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</si>
  <si>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</si>
  <si>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</si>
  <si>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</si>
  <si>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</si>
  <si>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</si>
  <si>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</si>
  <si>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</si>
  <si>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</si>
  <si>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</si>
  <si>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</si>
  <si>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</si>
  <si>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</si>
  <si>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</si>
  <si>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</si>
  <si>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</si>
  <si>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</si>
  <si>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</si>
  <si>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</si>
  <si>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</si>
  <si>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</si>
  <si>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</si>
  <si>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</si>
  <si>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</si>
  <si>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</si>
  <si>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</si>
  <si>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</si>
  <si>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</si>
  <si>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</si>
  <si>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</si>
  <si>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</si>
  <si>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</si>
  <si>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</si>
  <si>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</si>
  <si>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</si>
  <si>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</si>
  <si>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</si>
  <si>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</si>
  <si>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</si>
  <si>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</si>
  <si>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</si>
  <si>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</si>
  <si>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</si>
  <si>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</si>
  <si>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</si>
  <si>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</si>
  <si>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</si>
  <si>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</si>
  <si>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</si>
  <si>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</si>
  <si>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</si>
  <si>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</si>
  <si>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</si>
  <si>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</si>
  <si>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</si>
  <si>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</si>
  <si>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</si>
  <si>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</si>
  <si>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</si>
  <si>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</si>
  <si>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</si>
  <si>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</si>
  <si>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</si>
  <si>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</si>
  <si>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</si>
  <si>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</si>
  <si>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</si>
  <si>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</si>
  <si>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</si>
  <si>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</si>
  <si>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</si>
  <si>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</si>
  <si>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</si>
  <si>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</si>
  <si>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</si>
  <si>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</si>
  <si>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</si>
  <si>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</si>
  <si>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</si>
  <si>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</si>
  <si>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</si>
  <si>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</si>
  <si>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</si>
  <si>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</si>
  <si>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</si>
  <si>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</si>
  <si>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</si>
  <si>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</si>
  <si>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</si>
  <si>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</si>
  <si>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</si>
  <si>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</si>
  <si>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</si>
  <si>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</si>
  <si>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</si>
  <si>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</si>
  <si>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</si>
  <si>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</si>
  <si>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</si>
  <si>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</si>
  <si>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</si>
  <si>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</si>
  <si>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</si>
  <si>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</si>
  <si>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</si>
  <si>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</si>
  <si>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</si>
  <si>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</si>
  <si>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</si>
  <si>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</si>
  <si>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</si>
  <si>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</si>
  <si>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</si>
  <si>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</si>
  <si>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</si>
  <si>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</si>
  <si>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</si>
  <si>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</si>
  <si>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</si>
  <si>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</si>
  <si>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</si>
  <si>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</si>
  <si>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</si>
  <si>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</si>
  <si>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</si>
  <si>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</si>
  <si>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</si>
  <si>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</si>
  <si>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</si>
  <si>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</si>
  <si>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</si>
  <si>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</si>
  <si>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</si>
  <si>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</si>
  <si>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</si>
  <si>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</si>
  <si>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</si>
  <si>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</si>
  <si>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</si>
  <si>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</si>
  <si>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</si>
  <si>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</si>
  <si>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</si>
  <si>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</si>
  <si>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</si>
  <si>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</si>
  <si>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</si>
  <si>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</si>
  <si>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</si>
  <si>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</si>
  <si>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</si>
  <si>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</si>
  <si>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</si>
  <si>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</si>
  <si>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</si>
  <si>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</si>
  <si>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</si>
  <si>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</si>
  <si>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</si>
  <si>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</si>
  <si>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</si>
  <si>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</si>
  <si>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</si>
  <si>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</si>
  <si>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</si>
  <si>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</si>
  <si>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</si>
  <si>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</si>
  <si>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</si>
  <si>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</si>
  <si>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</si>
  <si>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</si>
  <si>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</si>
  <si>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</si>
  <si>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</si>
  <si>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</si>
  <si>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</si>
  <si>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</si>
  <si>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</si>
  <si>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</si>
  <si>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</si>
  <si>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</si>
  <si>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</si>
  <si>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</si>
  <si>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</si>
  <si>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</si>
  <si>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</si>
  <si>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</si>
  <si>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</si>
  <si>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</si>
  <si>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</si>
  <si>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</si>
  <si>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</si>
  <si>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</si>
  <si>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</si>
  <si>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</si>
  <si>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</si>
  <si>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</si>
  <si>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</si>
  <si>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</si>
  <si>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</si>
  <si>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</si>
  <si>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</si>
  <si>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</si>
  <si>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</si>
  <si>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</si>
  <si>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</si>
  <si>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</si>
  <si>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</si>
  <si>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</si>
  <si>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</si>
  <si>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</si>
  <si>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</si>
  <si>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</si>
  <si>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</si>
  <si>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</si>
  <si>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</si>
  <si>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</si>
  <si>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</si>
  <si>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</si>
  <si>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</si>
  <si>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</si>
  <si>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</si>
  <si>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</si>
  <si>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</si>
  <si>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</si>
  <si>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</si>
  <si>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</si>
  <si>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</si>
  <si>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</si>
  <si>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</si>
  <si>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</si>
  <si>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</si>
  <si>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</si>
  <si>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</si>
  <si>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</si>
  <si>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</si>
  <si>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</si>
  <si>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</si>
  <si>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</si>
  <si>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</si>
  <si>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</si>
  <si>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</si>
  <si>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</si>
  <si>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</si>
  <si>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</si>
  <si>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</si>
  <si>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</si>
  <si>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</si>
  <si>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</si>
  <si>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</si>
  <si>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</si>
  <si>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</si>
  <si>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</si>
  <si>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</si>
  <si>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</si>
  <si>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</si>
  <si>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</si>
  <si>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</si>
  <si>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</si>
  <si>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</si>
  <si>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</si>
  <si>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</si>
  <si>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</si>
  <si>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</si>
  <si>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</si>
  <si>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</si>
  <si>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</si>
  <si>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</si>
  <si>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</si>
  <si>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</si>
  <si>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</si>
  <si>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</si>
  <si>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</si>
  <si>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</si>
  <si>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</si>
  <si>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</si>
  <si>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</si>
  <si>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</si>
  <si>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</si>
  <si>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</si>
  <si>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</si>
  <si>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</si>
  <si>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</si>
  <si>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</si>
  <si>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</si>
  <si>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</si>
  <si>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</si>
  <si>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</si>
  <si>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</si>
  <si>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</si>
  <si>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</si>
  <si>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</si>
  <si>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</si>
  <si>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</si>
  <si>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</si>
  <si>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</si>
  <si>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</si>
  <si>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</si>
  <si>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</si>
  <si>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</si>
  <si>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</si>
  <si>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</si>
  <si>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</si>
  <si>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</si>
  <si>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</si>
  <si>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</si>
  <si>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</si>
  <si>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</si>
  <si>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</si>
  <si>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</si>
  <si>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</si>
  <si>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</si>
  <si>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</si>
  <si>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</si>
  <si>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</si>
  <si>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</si>
  <si>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</si>
  <si>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</si>
  <si>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</si>
  <si>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</si>
  <si>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</si>
  <si>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</si>
  <si>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</si>
  <si>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</si>
  <si>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</si>
  <si>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</si>
  <si>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</si>
  <si>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</si>
  <si>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</si>
  <si>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</si>
  <si>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</si>
  <si>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</si>
  <si>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</si>
  <si>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</si>
  <si>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</si>
  <si>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</si>
  <si>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</si>
  <si>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</si>
  <si>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</si>
  <si>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</si>
  <si>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</si>
  <si>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</si>
  <si>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</si>
  <si>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</si>
  <si>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</si>
  <si>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</si>
  <si>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</si>
  <si>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</si>
  <si>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</si>
  <si>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</si>
  <si>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</si>
  <si>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</si>
  <si>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</si>
  <si>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</si>
  <si>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</si>
  <si>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</si>
  <si>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</si>
  <si>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</si>
  <si>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</si>
  <si>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</si>
  <si>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</si>
  <si>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</si>
  <si>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</si>
  <si>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</si>
  <si>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</si>
  <si>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</si>
  <si>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</si>
  <si>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</si>
  <si>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</si>
  <si>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</si>
  <si>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</si>
  <si>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</si>
  <si>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</si>
  <si>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</si>
  <si>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</si>
  <si>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</si>
  <si>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</si>
  <si>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</si>
  <si>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</si>
  <si>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</si>
  <si>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</si>
  <si>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</si>
  <si>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</si>
  <si>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</si>
  <si>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</si>
  <si>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</si>
  <si>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</si>
  <si>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</si>
  <si>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</si>
  <si>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</si>
  <si>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</si>
  <si>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</si>
  <si>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</si>
  <si>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</si>
  <si>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</si>
  <si>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</si>
  <si>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</si>
  <si>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</si>
  <si>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</si>
  <si>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</si>
  <si>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</si>
  <si>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</si>
  <si>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</si>
  <si>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</si>
  <si>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</si>
  <si>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</si>
  <si>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</si>
  <si>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</si>
  <si>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</si>
  <si>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</si>
  <si>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</si>
  <si>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</si>
  <si>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</si>
  <si>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</si>
  <si>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</si>
  <si>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</si>
  <si>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</si>
  <si>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</si>
  <si>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</si>
  <si>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</si>
  <si>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</si>
  <si>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</si>
  <si>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</si>
  <si>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</si>
  <si>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</si>
  <si>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</si>
  <si>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</si>
  <si>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</si>
  <si>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</si>
  <si>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</si>
  <si>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</si>
  <si>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</si>
  <si>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</si>
  <si>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</si>
  <si>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</si>
  <si>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</si>
  <si>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</si>
  <si>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</si>
  <si>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</si>
  <si>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</si>
  <si>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</si>
  <si>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</si>
  <si>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</si>
  <si>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</si>
  <si>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</si>
  <si>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</si>
  <si>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</si>
  <si>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</si>
  <si>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</si>
  <si>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</si>
  <si>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</si>
  <si>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</si>
  <si>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</si>
  <si>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</si>
  <si>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</si>
  <si>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</si>
  <si>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</si>
  <si>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</si>
  <si>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</si>
  <si>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</si>
  <si>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</si>
  <si>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</si>
  <si>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</si>
  <si>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</si>
  <si>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</si>
  <si>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</si>
  <si>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</si>
  <si>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</si>
  <si>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</si>
  <si>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</si>
  <si>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</si>
  <si>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</si>
  <si>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</si>
  <si>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</si>
  <si>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</si>
  <si>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</si>
  <si>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</si>
  <si>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</si>
  <si>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</si>
  <si>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</si>
  <si>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</si>
  <si>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</si>
  <si>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</si>
  <si>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</si>
  <si>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</si>
  <si>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</si>
  <si>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</si>
  <si>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</si>
  <si>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</si>
  <si>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</si>
  <si>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</si>
  <si>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</si>
  <si>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</si>
  <si>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</si>
  <si>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</si>
  <si>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</si>
  <si>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</si>
  <si>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</si>
  <si>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</si>
  <si>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</si>
  <si>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</si>
  <si>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</si>
  <si>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</si>
  <si>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</si>
  <si>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</si>
  <si>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</si>
  <si>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</si>
  <si>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</si>
  <si>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</si>
  <si>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</si>
  <si>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</si>
  <si>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</si>
  <si>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</si>
  <si>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</si>
  <si>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</si>
  <si>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</si>
  <si>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</si>
  <si>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</si>
  <si>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</si>
  <si>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</si>
  <si>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</si>
  <si>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</si>
  <si>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</si>
  <si>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</si>
  <si>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</si>
  <si>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</si>
  <si>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</si>
  <si>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</si>
  <si>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</si>
  <si>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</si>
  <si>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</si>
  <si>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</si>
  <si>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</si>
  <si>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</si>
  <si>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</si>
  <si>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</si>
  <si>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</si>
  <si>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</si>
  <si>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</si>
  <si>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</si>
  <si>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</si>
  <si>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</si>
  <si>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</si>
  <si>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</si>
  <si>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</si>
  <si>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</si>
  <si>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</si>
  <si>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</si>
  <si>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</si>
  <si>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</si>
  <si>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</si>
  <si>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</si>
  <si>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</si>
  <si>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</si>
  <si>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</si>
  <si>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</si>
  <si>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</si>
  <si>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</si>
  <si>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</si>
  <si>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</si>
  <si>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</si>
  <si>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</si>
  <si>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</si>
  <si>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</si>
  <si>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</si>
  <si>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</si>
  <si>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</si>
  <si>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</si>
  <si>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</si>
  <si>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</si>
  <si>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</si>
  <si>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</si>
  <si>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</si>
  <si>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</si>
  <si>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</si>
  <si>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</si>
  <si>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</si>
  <si>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</si>
  <si>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</si>
  <si>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</si>
  <si>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</si>
  <si>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</si>
  <si>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</si>
  <si>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</si>
  <si>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</si>
  <si>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</si>
  <si>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</si>
  <si>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</si>
  <si>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</si>
  <si>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</si>
  <si>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</si>
  <si>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</si>
  <si>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</si>
  <si>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</si>
  <si>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</si>
  <si>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</si>
  <si>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</si>
  <si>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</si>
  <si>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</si>
  <si>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</si>
  <si>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</si>
  <si>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</si>
  <si>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</si>
  <si>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</si>
  <si>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</si>
  <si>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</si>
  <si>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</si>
  <si>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</si>
  <si>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</si>
  <si>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</si>
  <si>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</si>
  <si>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</si>
  <si>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</si>
  <si>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</si>
  <si>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</si>
  <si>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</si>
  <si>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</si>
  <si>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</si>
  <si>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</si>
  <si>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</si>
  <si>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</si>
  <si>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</si>
  <si>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</si>
  <si>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</si>
  <si>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</si>
  <si>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</si>
  <si>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</si>
  <si>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</si>
  <si>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</si>
  <si>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</si>
  <si>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</si>
  <si>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</si>
  <si>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</si>
  <si>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</si>
  <si>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</si>
  <si>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</si>
  <si>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</si>
  <si>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</si>
  <si>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</si>
  <si>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</si>
  <si>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</si>
  <si>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</si>
  <si>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</si>
  <si>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</si>
  <si>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</si>
  <si>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</si>
  <si>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</si>
  <si>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</si>
  <si>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</si>
  <si>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</si>
  <si>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</si>
  <si>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</si>
  <si>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</si>
  <si>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</si>
  <si>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</si>
  <si>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</si>
  <si>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</si>
  <si>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</si>
  <si>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</si>
  <si>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</si>
  <si>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</si>
  <si>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</si>
  <si>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</si>
  <si>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</si>
  <si>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</si>
  <si>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</si>
  <si>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</si>
  <si>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</si>
  <si>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</si>
  <si>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</si>
  <si>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</si>
  <si>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</si>
  <si>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</si>
  <si>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</si>
  <si>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</si>
  <si>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</si>
  <si>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</si>
  <si>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</si>
  <si>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</si>
  <si>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</si>
  <si>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</si>
  <si>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</si>
  <si>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</si>
  <si>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</si>
  <si>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</si>
  <si>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</si>
  <si>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</si>
  <si>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</si>
  <si>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</si>
  <si>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</si>
  <si>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</si>
  <si>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</si>
  <si>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</si>
  <si>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</si>
  <si>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</si>
  <si>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</si>
  <si>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</si>
  <si>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</si>
  <si>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</si>
  <si>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</si>
  <si>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</si>
  <si>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</si>
  <si>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</si>
  <si>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</si>
  <si>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</si>
  <si>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</si>
  <si>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</si>
  <si>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</si>
  <si>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</si>
  <si>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</si>
  <si>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</si>
  <si>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</si>
  <si>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</si>
  <si>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</si>
  <si>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</si>
  <si>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</si>
  <si>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</si>
  <si>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</si>
  <si>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</si>
  <si>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</si>
  <si>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</si>
  <si>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</si>
  <si>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</si>
  <si>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</si>
  <si>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</si>
  <si>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</si>
  <si>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</si>
  <si>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</si>
  <si>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</si>
  <si>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</si>
  <si>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</si>
  <si>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</si>
  <si>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</si>
  <si>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</si>
  <si>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</si>
  <si>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</si>
  <si>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</si>
  <si>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</si>
  <si>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</si>
  <si>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</si>
  <si>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</si>
  <si>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</si>
  <si>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</si>
  <si>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</si>
  <si>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</si>
  <si>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</si>
  <si>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</si>
  <si>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</si>
  <si>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</si>
  <si>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</si>
  <si>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</si>
  <si>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</si>
  <si>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</si>
  <si>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</si>
  <si>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</si>
  <si>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</si>
  <si>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</si>
  <si>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</si>
  <si>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</si>
  <si>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</si>
  <si>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</si>
  <si>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</si>
  <si>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</si>
  <si>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</si>
  <si>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</si>
  <si>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</si>
  <si>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</si>
  <si>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</si>
  <si>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</si>
  <si>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</si>
  <si>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</si>
  <si>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</si>
  <si>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</si>
  <si>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</si>
  <si>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</si>
  <si>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</si>
  <si>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</si>
  <si>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</si>
  <si>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</si>
  <si>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</si>
  <si>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</si>
  <si>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</si>
  <si>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</si>
  <si>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</si>
  <si>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</si>
  <si>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</si>
  <si>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</si>
  <si>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</si>
  <si>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</si>
  <si>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</si>
  <si>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</si>
  <si>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</si>
  <si>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</si>
  <si>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</si>
  <si>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</si>
  <si>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</si>
  <si>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</si>
  <si>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</si>
  <si>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</si>
  <si>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</si>
  <si>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</si>
  <si>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</si>
  <si>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</si>
  <si>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</si>
  <si>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</si>
  <si>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</si>
  <si>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</si>
  <si>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</si>
  <si>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</si>
  <si>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</si>
  <si>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</si>
  <si>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</si>
  <si>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</si>
  <si>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</si>
  <si>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</si>
  <si>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</si>
  <si>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</si>
  <si>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</si>
  <si>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</si>
  <si>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</si>
  <si>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</si>
  <si>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</si>
  <si>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</si>
  <si>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</si>
  <si>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</si>
  <si>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</si>
  <si>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</si>
  <si>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</si>
  <si>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</si>
  <si>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</si>
  <si>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</si>
  <si>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</si>
  <si>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</si>
  <si>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</si>
  <si>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</si>
  <si>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</si>
  <si>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</si>
  <si>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</si>
  <si>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</si>
  <si>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</si>
  <si>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</si>
  <si>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</si>
  <si>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</si>
  <si>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</si>
  <si>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</si>
  <si>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</si>
  <si>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</si>
  <si>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</si>
  <si>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</si>
  <si>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</si>
  <si>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</si>
  <si>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</si>
  <si>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</si>
  <si>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</si>
  <si>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</si>
  <si>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</si>
  <si>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</si>
  <si>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</si>
  <si>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</si>
  <si>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</si>
  <si>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</si>
  <si>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</si>
  <si>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</si>
  <si>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</si>
  <si>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</si>
  <si>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</si>
  <si>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</si>
  <si>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</si>
  <si>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</si>
  <si>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</si>
  <si>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</si>
  <si>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</si>
  <si>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</si>
  <si>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</si>
  <si>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</si>
  <si>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</si>
  <si>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</si>
  <si>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</si>
  <si>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</si>
  <si>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</si>
  <si>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</si>
  <si>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</si>
  <si>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</si>
  <si>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</si>
  <si>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</si>
  <si>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</si>
  <si>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</si>
  <si>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</si>
  <si>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</si>
  <si>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</si>
  <si>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</si>
  <si>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</si>
  <si>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</si>
  <si>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</si>
  <si>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</si>
  <si>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</si>
  <si>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</si>
  <si>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</si>
  <si>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</si>
  <si>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</si>
  <si>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</si>
  <si>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</si>
  <si>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</si>
  <si>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</si>
  <si>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</si>
  <si>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</si>
  <si>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</si>
  <si>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</si>
  <si>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</si>
  <si>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</si>
  <si>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</si>
  <si>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</si>
  <si>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</si>
  <si>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</si>
  <si>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</si>
  <si>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</si>
  <si>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</si>
  <si>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</si>
  <si>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</si>
  <si>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</si>
  <si>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</si>
  <si>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</si>
  <si>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</si>
  <si>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</si>
  <si>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</si>
  <si>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</si>
  <si>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</si>
  <si>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</si>
  <si>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</si>
  <si>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</si>
  <si>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</si>
  <si>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</si>
  <si>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</si>
  <si>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</si>
  <si>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</si>
  <si>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</si>
  <si>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</si>
  <si>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</si>
  <si>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</si>
  <si>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</si>
  <si>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</si>
  <si>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</si>
  <si>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</si>
  <si>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</si>
  <si>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</si>
  <si>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</si>
  <si>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</si>
  <si>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</si>
  <si>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</si>
  <si>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</si>
  <si>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</si>
  <si>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</si>
  <si>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</si>
  <si>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</si>
  <si>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</si>
  <si>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</si>
  <si>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</si>
  <si>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</si>
  <si>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</si>
  <si>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</si>
  <si>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</si>
  <si>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</si>
  <si>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</si>
  <si>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</si>
  <si>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</si>
  <si>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</si>
  <si>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</si>
  <si>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</si>
  <si>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</si>
  <si>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</si>
  <si>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</si>
  <si>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</si>
  <si>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</si>
  <si>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</si>
  <si>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</si>
  <si>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</si>
  <si>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</si>
  <si>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</si>
  <si>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</si>
  <si>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</si>
  <si>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</si>
  <si>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</si>
  <si>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</si>
  <si>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</si>
  <si>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</si>
  <si>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</si>
  <si>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</si>
  <si>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</si>
  <si>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</si>
  <si>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</si>
  <si>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</si>
  <si>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</si>
  <si>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</si>
  <si>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</si>
  <si>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</si>
  <si>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</si>
  <si>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</si>
  <si>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</si>
  <si>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</si>
  <si>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</si>
  <si>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</si>
  <si>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</si>
  <si>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</si>
  <si>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</si>
  <si>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</si>
  <si>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</si>
  <si>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</si>
  <si>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</si>
  <si>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</si>
  <si>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</si>
  <si>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</si>
  <si>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</si>
  <si>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</si>
  <si>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</si>
  <si>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</si>
  <si>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</si>
  <si>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</si>
  <si>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</si>
  <si>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</si>
  <si>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</si>
  <si>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</si>
  <si>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</si>
  <si>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</si>
  <si>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</si>
  <si>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</si>
  <si>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</si>
  <si>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</si>
  <si>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</si>
  <si>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</si>
  <si>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</si>
  <si>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</si>
  <si>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</si>
  <si>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</si>
  <si>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</si>
  <si>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</si>
  <si>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</si>
  <si>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</si>
  <si>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</si>
  <si>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</si>
  <si>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</si>
  <si>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</si>
  <si>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</si>
  <si>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</si>
  <si>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</si>
  <si>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</si>
  <si>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</si>
  <si>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</si>
  <si>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</si>
  <si>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</si>
  <si>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</si>
  <si>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</si>
  <si>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</si>
  <si>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</si>
  <si>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</si>
  <si>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</si>
  <si>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</si>
  <si>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</si>
  <si>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</si>
  <si>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</si>
  <si>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</si>
  <si>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</si>
  <si>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</si>
  <si>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</si>
  <si>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</si>
  <si>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</si>
  <si>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</si>
  <si>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</si>
  <si>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</si>
  <si>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</si>
  <si>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</si>
  <si>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</si>
  <si>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</si>
  <si>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</si>
  <si>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</si>
  <si>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</si>
  <si>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</si>
  <si>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</si>
  <si>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</si>
  <si>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</si>
  <si>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</si>
  <si>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</si>
  <si>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</si>
  <si>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</si>
  <si>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</si>
  <si>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</si>
  <si>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</si>
  <si>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</si>
  <si>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</si>
  <si>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</si>
  <si>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</si>
  <si>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</si>
  <si>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</si>
  <si>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</si>
  <si>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</si>
  <si>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</si>
  <si>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</si>
  <si>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</si>
  <si>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</si>
  <si>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</si>
  <si>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</si>
  <si>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</si>
  <si>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</si>
  <si>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</si>
  <si>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</si>
  <si>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</si>
  <si>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</si>
  <si>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</si>
  <si>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</si>
  <si>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</si>
  <si>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</si>
  <si>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</si>
  <si>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</si>
  <si>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</si>
  <si>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</si>
  <si>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</si>
  <si>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</si>
  <si>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</si>
  <si>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</si>
  <si>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</si>
  <si>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</si>
  <si>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</si>
  <si>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</si>
  <si>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</si>
  <si>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</si>
  <si>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</si>
  <si>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</si>
  <si>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</si>
  <si>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</si>
  <si>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</si>
  <si>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</si>
  <si>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</si>
  <si>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</si>
  <si>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</si>
  <si>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</si>
  <si>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</si>
  <si>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</si>
  <si>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</si>
  <si>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</si>
  <si>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</si>
  <si>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</si>
  <si>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</si>
  <si>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</si>
  <si>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</si>
  <si>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</si>
  <si>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</si>
  <si>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</si>
  <si>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</si>
  <si>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</si>
  <si>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</si>
  <si>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</si>
  <si>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</si>
  <si>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</si>
  <si>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</si>
  <si>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</si>
  <si>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</si>
  <si>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</si>
  <si>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</si>
  <si>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</si>
  <si>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</si>
  <si>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</si>
  <si>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</si>
  <si>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</si>
  <si>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</si>
  <si>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</si>
  <si>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</si>
  <si>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</si>
  <si>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</si>
  <si>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</si>
  <si>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</si>
  <si>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</si>
  <si>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</si>
  <si>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</si>
  <si>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</si>
  <si>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</si>
  <si>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</si>
  <si>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</si>
  <si>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</si>
  <si>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</si>
  <si>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</si>
  <si>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</si>
  <si>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</si>
  <si>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</si>
  <si>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</si>
  <si>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</si>
  <si>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</si>
  <si>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</si>
  <si>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</si>
  <si>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</si>
  <si>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</si>
  <si>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</si>
  <si>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</si>
  <si>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</si>
  <si>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</si>
  <si>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</si>
  <si>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</si>
  <si>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</si>
  <si>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</si>
  <si>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</si>
  <si>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</si>
  <si>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</si>
  <si>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</si>
  <si>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</si>
  <si>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</si>
  <si>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</si>
  <si>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</si>
  <si>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</si>
  <si>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</si>
  <si>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</si>
  <si>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</si>
  <si>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</si>
  <si>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</si>
  <si>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</si>
  <si>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</si>
  <si>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</si>
  <si>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</si>
  <si>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</si>
  <si>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</si>
  <si>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</si>
  <si>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</si>
  <si>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</si>
  <si>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</si>
  <si>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</si>
  <si>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</si>
  <si>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</si>
  <si>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</si>
  <si>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</si>
  <si>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</si>
  <si>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</si>
  <si>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</si>
  <si>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</si>
  <si>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</si>
  <si>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</si>
  <si>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</si>
  <si>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</si>
  <si>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</si>
  <si>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</si>
  <si>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</si>
  <si>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</si>
  <si>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</si>
  <si>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</si>
  <si>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</si>
  <si>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</si>
  <si>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</si>
  <si>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</si>
  <si>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</si>
  <si>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</si>
  <si>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</si>
  <si>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</si>
  <si>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</si>
  <si>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</si>
  <si>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</si>
  <si>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</si>
  <si>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</si>
  <si>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</si>
  <si>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</si>
  <si>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</si>
  <si>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</si>
  <si>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</si>
  <si>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</si>
  <si>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</si>
  <si>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</si>
  <si>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</si>
  <si>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</si>
  <si>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</si>
  <si>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</si>
  <si>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</si>
  <si>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</si>
  <si>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</si>
  <si>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</si>
  <si>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</si>
  <si>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</si>
  <si>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</si>
  <si>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</si>
  <si>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</si>
  <si>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</si>
  <si>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</si>
  <si>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</si>
  <si>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</si>
  <si>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</si>
  <si>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</si>
  <si>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</si>
  <si>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</si>
  <si>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</si>
  <si>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</si>
  <si>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</si>
  <si>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</si>
  <si>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</si>
  <si>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</si>
  <si>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</si>
  <si>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</si>
  <si>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</si>
  <si>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</si>
  <si>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</si>
  <si>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</si>
  <si>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</si>
  <si>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</si>
  <si>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</si>
  <si>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</si>
  <si>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</si>
  <si>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</si>
  <si>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</si>
  <si>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</si>
  <si>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</si>
  <si>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</si>
  <si>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</si>
  <si>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</si>
  <si>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</si>
  <si>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</si>
  <si>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</si>
  <si>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</si>
  <si>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</si>
  <si>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</si>
  <si>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</si>
  <si>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</si>
  <si>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</si>
  <si>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</si>
  <si>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</si>
  <si>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</si>
  <si>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</si>
  <si>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</si>
  <si>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</si>
  <si>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</si>
  <si>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</si>
  <si>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</si>
  <si>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</si>
  <si>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</si>
  <si>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</si>
  <si>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</si>
  <si>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</si>
  <si>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</si>
  <si>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</si>
  <si>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</si>
  <si>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</si>
  <si>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</si>
  <si>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</si>
  <si>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</si>
  <si>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</si>
  <si>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</si>
  <si>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</si>
  <si>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</si>
  <si>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</si>
  <si>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</si>
  <si>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</si>
  <si>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</si>
  <si>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</si>
  <si>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</si>
  <si>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</si>
  <si>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</si>
  <si>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</si>
  <si>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</si>
  <si>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</si>
  <si>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</si>
  <si>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</si>
  <si>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</si>
  <si>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</si>
  <si>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</si>
  <si>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</si>
  <si>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</si>
  <si>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</si>
  <si>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</si>
  <si>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</si>
  <si>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</si>
  <si>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</si>
  <si>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</si>
  <si>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</si>
  <si>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</si>
  <si>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</si>
  <si>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</si>
  <si>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</si>
  <si>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</si>
  <si>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</si>
  <si>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</si>
  <si>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</si>
  <si>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</si>
  <si>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</si>
  <si>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</si>
  <si>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</si>
  <si>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</si>
  <si>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</si>
  <si>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</si>
  <si>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</si>
  <si>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</si>
  <si>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</si>
  <si>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</si>
  <si>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</si>
  <si>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</si>
  <si>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</si>
  <si>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</si>
  <si>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</si>
  <si>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</si>
  <si>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</si>
  <si>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</si>
  <si>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</si>
  <si>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</si>
  <si>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</si>
  <si>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</si>
  <si>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</si>
  <si>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</si>
  <si>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</si>
  <si>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</si>
  <si>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</si>
  <si>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</si>
  <si>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</si>
  <si>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</si>
  <si>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</si>
  <si>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</si>
  <si>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</si>
  <si>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</si>
  <si>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</si>
  <si>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</si>
  <si>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</si>
  <si>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</si>
  <si>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</si>
  <si>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</si>
  <si>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</si>
  <si>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</si>
  <si>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</si>
  <si>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</si>
  <si>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</si>
  <si>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</si>
  <si>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</si>
  <si>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</si>
  <si>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</si>
  <si>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</si>
  <si>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</si>
  <si>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</si>
  <si>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</si>
  <si>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</si>
  <si>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</si>
  <si>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</si>
  <si>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</si>
  <si>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</si>
  <si>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</si>
  <si>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</si>
  <si>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</si>
  <si>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</si>
  <si>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</si>
  <si>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</si>
  <si>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</si>
  <si>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</si>
  <si>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</si>
  <si>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</si>
  <si>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</si>
  <si>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</si>
  <si>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</si>
  <si>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</si>
  <si>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</si>
  <si>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</si>
  <si>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</si>
  <si>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</si>
  <si>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</si>
  <si>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</si>
  <si>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</si>
  <si>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</si>
  <si>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</si>
  <si>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</si>
  <si>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</si>
  <si>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</si>
  <si>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</si>
  <si>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</si>
  <si>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</si>
  <si>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</si>
  <si>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</si>
  <si>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</si>
  <si>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</si>
  <si>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</si>
  <si>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</si>
  <si>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</si>
  <si>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</si>
  <si>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</si>
  <si>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</si>
  <si>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</si>
  <si>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</si>
  <si>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</si>
  <si>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</si>
  <si>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</si>
  <si>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</si>
  <si>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</si>
  <si>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</si>
  <si>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</si>
  <si>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</si>
  <si>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</si>
  <si>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</si>
  <si>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</si>
  <si>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</si>
  <si>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</si>
  <si>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</si>
  <si>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</si>
  <si>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</si>
  <si>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</si>
  <si>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</si>
  <si>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</si>
  <si>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</si>
  <si>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</si>
  <si>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</si>
  <si>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</si>
  <si>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</si>
  <si>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</si>
  <si>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</si>
  <si>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</si>
  <si>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</si>
  <si>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</si>
  <si>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</si>
  <si>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</si>
  <si>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</si>
  <si>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</si>
  <si>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</si>
  <si>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</si>
  <si>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</si>
  <si>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</si>
  <si>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</si>
  <si>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</si>
  <si>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</si>
  <si>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</si>
  <si>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</si>
  <si>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</si>
  <si>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</si>
  <si>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</si>
  <si>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</si>
  <si>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</si>
  <si>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</si>
  <si>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</si>
  <si>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</si>
  <si>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</si>
  <si>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</si>
  <si>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</si>
  <si>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</si>
  <si>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</si>
  <si>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</si>
  <si>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</si>
  <si>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</si>
  <si>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</si>
  <si>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</si>
  <si>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</si>
  <si>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</si>
  <si>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</si>
  <si>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</si>
  <si>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</si>
  <si>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</si>
  <si>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</si>
  <si>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</si>
  <si>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</si>
  <si>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</si>
  <si>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</si>
  <si>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</si>
  <si>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</si>
  <si>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</si>
  <si>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</si>
  <si>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</si>
  <si>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</si>
  <si>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</si>
  <si>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</si>
  <si>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</si>
  <si>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</si>
  <si>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</si>
  <si>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</si>
  <si>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</si>
  <si>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</si>
  <si>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</si>
  <si>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</si>
  <si>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</si>
  <si>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</si>
  <si>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</si>
  <si>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</si>
  <si>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</si>
  <si>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</si>
  <si>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</si>
  <si>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</si>
  <si>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</si>
  <si>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</si>
  <si>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</si>
  <si>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</si>
  <si>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</si>
  <si>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</si>
  <si>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</si>
  <si>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</si>
  <si>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</si>
  <si>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</si>
  <si>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</si>
  <si>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</si>
  <si>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</si>
  <si>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</si>
  <si>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</si>
  <si>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</si>
  <si>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</si>
  <si>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</si>
  <si>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</si>
  <si>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</si>
  <si>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</si>
  <si>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</si>
  <si>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</si>
  <si>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</si>
  <si>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</si>
  <si>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</si>
  <si>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</si>
  <si>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</si>
  <si>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</si>
  <si>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</si>
  <si>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</si>
  <si>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</si>
  <si>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</si>
  <si>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</si>
  <si>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</si>
  <si>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</si>
  <si>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</si>
  <si>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</si>
  <si>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</si>
  <si>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</si>
  <si>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</si>
  <si>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</si>
  <si>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</si>
  <si>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</si>
  <si>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</si>
  <si>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</si>
  <si>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</si>
  <si>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</si>
  <si>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</si>
  <si>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</si>
  <si>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</si>
  <si>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</si>
  <si>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</si>
  <si>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</si>
  <si>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</si>
  <si>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</si>
  <si>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</si>
  <si>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</si>
  <si>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</si>
  <si>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</si>
  <si>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</si>
  <si>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</si>
  <si>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</si>
  <si>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</si>
  <si>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</si>
  <si>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</si>
  <si>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</si>
  <si>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</si>
  <si>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</si>
  <si>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</si>
  <si>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</si>
  <si>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</si>
  <si>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</si>
  <si>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</si>
  <si>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</si>
  <si>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</si>
  <si>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</si>
  <si>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</si>
  <si>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</si>
  <si>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</si>
  <si>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</si>
  <si>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</si>
  <si>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</si>
  <si>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</si>
  <si>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</si>
  <si>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</si>
  <si>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</si>
  <si>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</si>
  <si>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</si>
  <si>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</si>
  <si>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</si>
  <si>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</si>
  <si>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</si>
  <si>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</si>
  <si>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</si>
  <si>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</si>
  <si>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</si>
  <si>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</si>
  <si>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</si>
  <si>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</si>
  <si>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</si>
  <si>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</si>
  <si>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</si>
  <si>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</si>
  <si>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</si>
  <si>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</si>
  <si>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</si>
  <si>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</si>
  <si>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</si>
  <si>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</si>
  <si>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</si>
  <si>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</si>
  <si>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</si>
  <si>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</si>
  <si>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</si>
  <si>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</si>
  <si>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</si>
  <si>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</si>
  <si>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</si>
  <si>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</si>
  <si>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</si>
  <si>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</si>
  <si>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</si>
  <si>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</si>
  <si>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</si>
  <si>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</si>
  <si>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</si>
  <si>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</si>
  <si>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</si>
  <si>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</si>
  <si>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</si>
  <si>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</si>
  <si>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</si>
  <si>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</si>
  <si>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</si>
  <si>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</si>
  <si>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</si>
  <si>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</si>
  <si>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</si>
  <si>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</si>
  <si>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</si>
  <si>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</si>
  <si>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</si>
  <si>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</si>
  <si>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</si>
  <si>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</si>
  <si>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</si>
  <si>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</si>
  <si>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</si>
  <si>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</si>
  <si>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</si>
  <si>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</si>
  <si>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</si>
  <si>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</si>
  <si>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</si>
  <si>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</si>
  <si>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</si>
  <si>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</si>
  <si>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</si>
  <si>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</si>
  <si>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</si>
  <si>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</si>
  <si>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</si>
  <si>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</si>
  <si>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</si>
  <si>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</si>
  <si>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</si>
  <si>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</si>
  <si>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</si>
  <si>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</si>
  <si>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</si>
  <si>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</si>
  <si>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</si>
  <si>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</si>
  <si>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</si>
  <si>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</si>
  <si>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</si>
  <si>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</si>
  <si>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</si>
  <si>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</si>
  <si>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</si>
  <si>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</si>
  <si>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</si>
  <si>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</si>
  <si>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</si>
  <si>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</si>
  <si>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</si>
  <si>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</si>
  <si>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</si>
  <si>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</si>
  <si>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</si>
  <si>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</si>
  <si>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</si>
  <si>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</si>
  <si>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</si>
  <si>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</si>
  <si>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</si>
  <si>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</si>
  <si>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</si>
  <si>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</si>
  <si>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</si>
  <si>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</si>
  <si>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</si>
  <si>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</si>
  <si>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</si>
  <si>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</si>
  <si>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</si>
  <si>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</si>
  <si>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</si>
  <si>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</si>
  <si>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</si>
  <si>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</si>
  <si>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</si>
  <si>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</si>
  <si>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</si>
  <si>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</si>
  <si>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</si>
  <si>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</si>
  <si>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</si>
  <si>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</si>
  <si>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</si>
  <si>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</si>
  <si>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</si>
  <si>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</si>
  <si>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</si>
  <si>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</si>
  <si>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</si>
  <si>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</si>
  <si>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</si>
  <si>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</si>
  <si>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</si>
  <si>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</si>
  <si>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</si>
  <si>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</si>
  <si>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</si>
  <si>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</si>
  <si>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</si>
  <si>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</si>
  <si>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</si>
  <si>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</si>
  <si>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</si>
  <si>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</si>
  <si>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</si>
  <si>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</si>
  <si>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</si>
  <si>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</si>
  <si>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</si>
  <si>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</si>
  <si>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</si>
  <si>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</si>
  <si>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</si>
  <si>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</si>
  <si>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</si>
  <si>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</si>
  <si>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</si>
  <si>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</si>
  <si>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</si>
  <si>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</si>
  <si>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</si>
  <si>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</si>
  <si>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</si>
  <si>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</si>
  <si>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</si>
  <si>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</si>
  <si>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</si>
  <si>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</si>
  <si>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</si>
  <si>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</si>
  <si>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</si>
  <si>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</si>
  <si>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</si>
  <si>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</si>
  <si>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</si>
  <si>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</si>
  <si>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</si>
  <si>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</si>
  <si>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</si>
  <si>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</si>
  <si>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</si>
  <si>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</si>
  <si>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</si>
  <si>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</si>
  <si>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</si>
  <si>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</si>
  <si>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</si>
  <si>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</si>
  <si>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</si>
  <si>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</si>
  <si>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</si>
  <si>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</si>
  <si>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</si>
  <si>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</si>
  <si>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</si>
  <si>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</si>
  <si>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</si>
  <si>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</si>
  <si>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</si>
  <si>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</si>
  <si>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</si>
  <si>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</si>
  <si>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</si>
  <si>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</si>
  <si>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</si>
  <si>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</si>
  <si>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</si>
  <si>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</si>
  <si>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</si>
  <si>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</si>
  <si>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</si>
  <si>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</si>
  <si>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</si>
  <si>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</si>
  <si>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</si>
  <si>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</si>
  <si>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</si>
  <si>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</si>
  <si>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</si>
  <si>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</si>
  <si>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</si>
  <si>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</si>
  <si>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</si>
  <si>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</si>
  <si>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</si>
  <si>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</si>
  <si>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</si>
  <si>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</si>
  <si>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</si>
  <si>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</si>
  <si>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</si>
  <si>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</si>
  <si>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</si>
  <si>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</si>
  <si>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</si>
  <si>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</si>
  <si>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</si>
  <si>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</si>
  <si>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</si>
  <si>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</si>
  <si>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</si>
  <si>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</si>
  <si>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</si>
  <si>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</si>
  <si>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</si>
  <si>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</si>
  <si>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</si>
  <si>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</si>
  <si>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</si>
  <si>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</si>
  <si>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</si>
  <si>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</si>
  <si>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</si>
  <si>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</si>
  <si>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</si>
  <si>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</si>
  <si>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</si>
  <si>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</si>
  <si>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</si>
  <si>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</si>
  <si>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</si>
  <si>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</si>
  <si>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</si>
  <si>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</si>
  <si>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</si>
  <si>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</si>
  <si>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</si>
  <si>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</si>
  <si>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</si>
  <si>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</si>
  <si>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</si>
  <si>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</si>
  <si>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</si>
  <si>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</si>
  <si>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</si>
  <si>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</si>
  <si>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</si>
  <si>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</si>
  <si>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</si>
  <si>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</si>
  <si>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</si>
  <si>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</si>
  <si>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</si>
  <si>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</si>
  <si>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</si>
  <si>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</si>
  <si>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</si>
  <si>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</si>
  <si>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</si>
  <si>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</si>
  <si>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</si>
  <si>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</si>
  <si>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</si>
  <si>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</si>
  <si>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</si>
  <si>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</si>
  <si>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</si>
  <si>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</si>
  <si>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</si>
  <si>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</si>
  <si>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</si>
  <si>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</si>
  <si>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</si>
  <si>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</si>
  <si>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</si>
  <si>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</si>
  <si>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</si>
  <si>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</si>
  <si>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</si>
  <si>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</si>
  <si>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</si>
  <si>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</si>
  <si>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</si>
  <si>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</si>
  <si>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</si>
  <si>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</si>
  <si>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</si>
  <si>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</si>
  <si>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</si>
  <si>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</si>
  <si>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</si>
  <si>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</si>
  <si>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</si>
  <si>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</si>
  <si>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</si>
  <si>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</si>
  <si>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</si>
  <si>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</si>
  <si>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</si>
  <si>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</si>
  <si>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</si>
  <si>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</si>
  <si>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</si>
  <si>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</si>
  <si>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</si>
  <si>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</si>
  <si>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</si>
  <si>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</si>
  <si>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</si>
  <si>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</si>
  <si>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</si>
  <si>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</si>
  <si>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</si>
  <si>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</si>
  <si>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</si>
  <si>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</si>
  <si>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</si>
  <si>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</si>
  <si>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</si>
  <si>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</si>
  <si>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</si>
  <si>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</si>
  <si>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</si>
  <si>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</si>
  <si>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</si>
  <si>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</si>
  <si>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</si>
  <si>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</si>
  <si>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</si>
  <si>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</si>
  <si>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</si>
  <si>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</si>
  <si>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</si>
  <si>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</si>
  <si>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</si>
  <si>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</si>
  <si>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</si>
  <si>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</si>
  <si>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</si>
  <si>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</si>
  <si>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</si>
  <si>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</si>
  <si>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</si>
  <si>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</si>
  <si>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</si>
  <si>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</si>
  <si>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</si>
  <si>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</si>
  <si>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</si>
  <si>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</si>
  <si>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</si>
  <si>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</si>
  <si>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</si>
  <si>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</si>
  <si>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</si>
  <si>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</si>
  <si>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</si>
  <si>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</si>
  <si>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</si>
  <si>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</si>
  <si>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</si>
  <si>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</si>
  <si>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</si>
  <si>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</si>
  <si>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</si>
  <si>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</si>
  <si>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</si>
  <si>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</si>
  <si>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</si>
  <si>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</si>
  <si>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</si>
  <si>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</si>
  <si>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</si>
  <si>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</si>
  <si>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</si>
  <si>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</si>
  <si>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</si>
  <si>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</si>
  <si>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</si>
  <si>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</si>
  <si>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</si>
  <si>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</si>
  <si>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</si>
  <si>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</si>
  <si>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</si>
  <si>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</si>
  <si>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</si>
  <si>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</si>
  <si>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</si>
  <si>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</si>
  <si>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</si>
  <si>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</si>
  <si>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</si>
  <si>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</si>
  <si>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</si>
  <si>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</si>
  <si>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</si>
  <si>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</si>
  <si>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</si>
  <si>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</si>
  <si>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</si>
  <si>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</si>
  <si>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</si>
  <si>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</si>
  <si>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</si>
  <si>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</si>
  <si>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</si>
  <si>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</si>
  <si>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</si>
  <si>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</si>
  <si>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</si>
  <si>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</si>
  <si>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</si>
  <si>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</si>
  <si>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</si>
  <si>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</si>
  <si>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</si>
  <si>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</si>
  <si>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</si>
  <si>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</si>
  <si>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</si>
  <si>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</si>
  <si>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</si>
  <si>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</si>
  <si>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</si>
  <si>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</si>
  <si>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</si>
  <si>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</si>
  <si>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</si>
  <si>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</si>
  <si>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</si>
  <si>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</si>
  <si>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</si>
  <si>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</si>
  <si>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</si>
  <si>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</si>
  <si>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</si>
  <si>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</si>
  <si>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</si>
  <si>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</si>
  <si>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</si>
  <si>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</si>
  <si>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</si>
  <si>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</si>
  <si>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</si>
  <si>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</si>
  <si>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</si>
  <si>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</si>
  <si>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</si>
  <si>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</si>
  <si>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</si>
  <si>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</si>
  <si>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</si>
  <si>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</si>
  <si>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</si>
  <si>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</si>
  <si>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</si>
  <si>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</si>
  <si>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</si>
  <si>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</si>
  <si>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</si>
  <si>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</si>
  <si>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</si>
  <si>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</si>
  <si>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</si>
  <si>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</si>
  <si>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</si>
  <si>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</si>
  <si>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</si>
  <si>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</si>
  <si>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</si>
  <si>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</si>
  <si>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</si>
  <si>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</si>
  <si>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</si>
  <si>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</si>
  <si>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</si>
  <si>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</si>
  <si>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</si>
  <si>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</si>
  <si>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</si>
  <si>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</si>
  <si>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</si>
  <si>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</si>
  <si>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</si>
  <si>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</si>
  <si>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</si>
  <si>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</si>
  <si>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</si>
  <si>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</si>
  <si>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</si>
  <si>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</si>
  <si>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</si>
  <si>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</si>
  <si>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</si>
  <si>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</si>
  <si>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</si>
  <si>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</si>
  <si>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</si>
  <si>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</si>
  <si>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</si>
  <si>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</si>
  <si>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</si>
  <si>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</si>
  <si>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</si>
  <si>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</si>
  <si>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</si>
  <si>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</si>
  <si>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</si>
  <si>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</si>
  <si>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</si>
  <si>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</si>
  <si>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</si>
  <si>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</si>
  <si>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</si>
  <si>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</si>
  <si>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</si>
  <si>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</si>
  <si>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</si>
  <si>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</si>
  <si>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</si>
  <si>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</si>
  <si>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</si>
  <si>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</si>
  <si>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</si>
  <si>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</si>
  <si>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</si>
  <si>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</si>
  <si>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</si>
  <si>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</si>
  <si>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</si>
  <si>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</si>
  <si>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</si>
  <si>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</si>
  <si>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</si>
  <si>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</si>
  <si>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</si>
  <si>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</si>
  <si>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</si>
  <si>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</si>
  <si>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</si>
  <si>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</si>
  <si>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</si>
  <si>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</si>
  <si>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</si>
  <si>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</si>
  <si>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</si>
  <si>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</si>
  <si>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</si>
  <si>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</si>
  <si>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</si>
  <si>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</si>
  <si>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</si>
  <si>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</si>
  <si>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</si>
  <si>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</si>
  <si>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</si>
  <si>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</si>
  <si>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</si>
  <si>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</si>
  <si>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</si>
  <si>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</si>
  <si>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</si>
  <si>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</si>
  <si>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</si>
  <si>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</si>
  <si>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</si>
  <si>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</si>
  <si>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</si>
  <si>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</si>
  <si>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</si>
  <si>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</si>
  <si>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</si>
  <si>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</si>
  <si>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</si>
  <si>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</si>
  <si>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</si>
  <si>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</si>
  <si>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</si>
  <si>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</si>
  <si>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</si>
  <si>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</si>
  <si>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</si>
  <si>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</si>
  <si>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</si>
  <si>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</si>
  <si>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</si>
  <si>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</si>
  <si>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</si>
  <si>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</si>
  <si>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</si>
  <si>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</si>
  <si>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</si>
  <si>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</si>
  <si>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</si>
  <si>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</si>
  <si>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</si>
  <si>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</si>
  <si>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</si>
  <si>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</si>
  <si>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</si>
  <si>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</si>
  <si>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</si>
  <si>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</si>
  <si>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</si>
  <si>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</si>
  <si>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</si>
  <si>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</si>
  <si>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</si>
  <si>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</si>
  <si>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</si>
  <si>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</si>
  <si>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</si>
  <si>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</si>
  <si>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</si>
  <si>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</si>
  <si>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</si>
  <si>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</si>
  <si>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</si>
  <si>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</si>
  <si>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</si>
  <si>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</si>
  <si>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</si>
  <si>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</si>
  <si>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</si>
  <si>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</si>
  <si>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</si>
  <si>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</si>
  <si>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</si>
  <si>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</si>
  <si>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</si>
  <si>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</si>
  <si>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</si>
  <si>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</si>
  <si>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</si>
  <si>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</si>
  <si>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</si>
  <si>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</si>
  <si>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</si>
  <si>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</si>
  <si>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</si>
  <si>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</si>
  <si>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</si>
  <si>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</si>
  <si>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</si>
  <si>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</si>
  <si>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</si>
  <si>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</si>
  <si>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</si>
  <si>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</si>
  <si>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</si>
  <si>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</si>
  <si>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</si>
  <si>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</si>
  <si>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</si>
  <si>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</si>
  <si>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</si>
  <si>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</si>
  <si>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</si>
  <si>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</si>
  <si>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</si>
  <si>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</si>
  <si>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</si>
  <si>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</si>
  <si>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</si>
  <si>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</si>
  <si>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</si>
  <si>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</si>
  <si>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</si>
  <si>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</si>
  <si>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</si>
  <si>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</si>
  <si>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</si>
  <si>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</si>
  <si>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</si>
  <si>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</si>
  <si>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</si>
  <si>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</si>
  <si>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</si>
  <si>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</si>
  <si>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</si>
  <si>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</si>
  <si>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</si>
  <si>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</si>
  <si>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</si>
  <si>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</si>
  <si>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</si>
  <si>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</si>
  <si>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</si>
  <si>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</si>
  <si>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</si>
  <si>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</si>
  <si>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</si>
  <si>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</si>
  <si>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</si>
  <si>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</si>
  <si>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</si>
  <si>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</si>
  <si>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</si>
  <si>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</si>
  <si>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</si>
  <si>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</si>
  <si>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</si>
  <si>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</si>
  <si>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</si>
  <si>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</si>
  <si>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</si>
  <si>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</si>
  <si>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</si>
  <si>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</si>
  <si>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</si>
  <si>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</si>
  <si>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</si>
  <si>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</si>
  <si>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</si>
  <si>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</si>
  <si>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</si>
  <si>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</si>
  <si>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</si>
  <si>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</si>
  <si>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</si>
  <si>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</si>
  <si>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</si>
  <si>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</si>
  <si>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</si>
  <si>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</si>
  <si>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</si>
  <si>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</si>
  <si>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</si>
  <si>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</si>
  <si>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</si>
  <si>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</si>
  <si>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</si>
  <si>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</si>
  <si>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</si>
  <si>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</si>
  <si>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</si>
  <si>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</si>
  <si>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</si>
  <si>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</si>
  <si>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</si>
  <si>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</si>
  <si>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</si>
  <si>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</si>
  <si>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</si>
  <si>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</si>
  <si>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</si>
  <si>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</si>
  <si>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</si>
  <si>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</si>
  <si>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</si>
  <si>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</si>
  <si>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</si>
  <si>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</si>
  <si>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</si>
  <si>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</si>
  <si>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</si>
  <si>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</si>
  <si>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</si>
  <si>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</si>
  <si>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</si>
  <si>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</si>
  <si>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</si>
  <si>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</si>
  <si>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</si>
  <si>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</si>
  <si>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</si>
  <si>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</si>
  <si>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</si>
  <si>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</si>
  <si>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</si>
  <si>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</si>
  <si>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</si>
  <si>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</si>
  <si>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</si>
  <si>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</si>
  <si>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</si>
  <si>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</si>
  <si>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</si>
  <si>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</si>
  <si>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</si>
  <si>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</si>
  <si>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</si>
  <si>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</si>
  <si>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</si>
  <si>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</si>
  <si>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</si>
  <si>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</si>
  <si>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</si>
  <si>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</si>
  <si>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</si>
  <si>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</si>
  <si>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</si>
  <si>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</si>
  <si>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</si>
  <si>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</si>
  <si>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</si>
  <si>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</si>
  <si>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</si>
  <si>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</si>
  <si>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</si>
  <si>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</si>
  <si>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</si>
  <si>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</si>
  <si>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</si>
  <si>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</si>
  <si>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</si>
  <si>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</si>
  <si>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</si>
  <si>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</si>
  <si>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</si>
  <si>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</si>
  <si>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</si>
  <si>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</si>
  <si>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</si>
  <si>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</si>
  <si>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</si>
  <si>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</si>
  <si>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</si>
  <si>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</si>
  <si>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</si>
  <si>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</si>
  <si>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</si>
  <si>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</si>
  <si>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</si>
  <si>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</si>
  <si>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</si>
  <si>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</si>
  <si>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</si>
  <si>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</si>
  <si>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</si>
  <si>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</si>
  <si>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</si>
  <si>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</si>
  <si>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</si>
  <si>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</si>
  <si>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</si>
  <si>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</si>
  <si>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</si>
  <si>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</si>
  <si>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</si>
  <si>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</si>
  <si>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</si>
  <si>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</si>
  <si>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</si>
  <si>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</si>
  <si>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</si>
  <si>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</si>
  <si>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</si>
  <si>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</si>
  <si>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</si>
  <si>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</si>
  <si>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</si>
  <si>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</si>
  <si>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</si>
  <si>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</si>
  <si>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</si>
  <si>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</si>
  <si>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</si>
  <si>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</si>
  <si>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</si>
  <si>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</si>
  <si>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</si>
  <si>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</si>
  <si>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</si>
  <si>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</si>
  <si>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</si>
  <si>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</si>
  <si>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</si>
  <si>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</si>
  <si>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</si>
  <si>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</si>
  <si>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</si>
  <si>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</si>
  <si>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</si>
  <si>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</si>
  <si>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</si>
  <si>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</si>
  <si>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</si>
  <si>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</si>
  <si>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</si>
  <si>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</si>
  <si>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</si>
  <si>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</si>
  <si>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</si>
  <si>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</si>
  <si>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</si>
  <si>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</si>
  <si>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</si>
  <si>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</si>
  <si>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</si>
  <si>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</si>
  <si>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</si>
  <si>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</si>
  <si>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</si>
  <si>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</si>
  <si>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</si>
  <si>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</si>
  <si>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</si>
  <si>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</si>
  <si>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</si>
  <si>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</si>
  <si>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</si>
  <si>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</si>
  <si>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</si>
  <si>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</si>
  <si>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</si>
  <si>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</si>
  <si>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</si>
  <si>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</si>
  <si>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</si>
  <si>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</si>
  <si>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</si>
  <si>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</si>
  <si>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</si>
  <si>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</si>
  <si>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</si>
  <si>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</si>
  <si>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</si>
  <si>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</si>
  <si>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</si>
  <si>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</si>
  <si>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</si>
  <si>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</si>
  <si>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</si>
  <si>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</si>
  <si>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</si>
  <si>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</si>
  <si>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</si>
  <si>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</si>
  <si>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</si>
  <si>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</si>
  <si>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</si>
  <si>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</si>
  <si>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</si>
  <si>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</si>
  <si>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</si>
  <si>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</si>
  <si>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</si>
  <si>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</si>
  <si>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</si>
  <si>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</si>
  <si>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</si>
  <si>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</si>
  <si>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</si>
  <si>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</si>
  <si>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</si>
  <si>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</si>
  <si>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</si>
  <si>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</si>
  <si>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</si>
  <si>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</si>
  <si>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</si>
  <si>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</si>
  <si>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</si>
  <si>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</si>
  <si>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</si>
  <si>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</si>
  <si>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</si>
  <si>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</si>
  <si>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</si>
  <si>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</si>
  <si>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</si>
  <si>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</si>
  <si>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</si>
  <si>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</si>
  <si>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</si>
  <si>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</si>
  <si>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</si>
  <si>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</si>
  <si>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</si>
  <si>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</si>
  <si>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</si>
  <si>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</si>
  <si>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</si>
  <si>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</si>
  <si>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</si>
  <si>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</si>
  <si>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</si>
  <si>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</si>
  <si>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</si>
  <si>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</si>
  <si>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</si>
  <si>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</si>
  <si>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</si>
  <si>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</si>
  <si>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</si>
  <si>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</si>
  <si>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</si>
  <si>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</si>
  <si>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</si>
  <si>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</si>
  <si>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</si>
  <si>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</si>
  <si>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</si>
  <si>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</si>
  <si>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</si>
  <si>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</si>
  <si>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</si>
  <si>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</si>
  <si>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</si>
  <si>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</si>
  <si>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</si>
  <si>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</si>
  <si>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</si>
  <si>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</si>
  <si>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</si>
  <si>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</si>
  <si>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</si>
  <si>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</si>
  <si>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</si>
  <si>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</si>
  <si>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</si>
  <si>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</si>
  <si>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</si>
  <si>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</si>
  <si>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</si>
  <si>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</si>
  <si>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</si>
  <si>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</si>
  <si>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</si>
  <si>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</si>
  <si>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</si>
  <si>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</si>
  <si>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</si>
  <si>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</si>
  <si>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</si>
  <si>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</si>
  <si>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</si>
  <si>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</si>
  <si>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</si>
  <si>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</si>
  <si>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</si>
  <si>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</si>
  <si>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</si>
  <si>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</si>
  <si>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</si>
  <si>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</si>
  <si>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</si>
  <si>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</si>
  <si>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</si>
  <si>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</si>
  <si>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</si>
  <si>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</si>
  <si>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</si>
  <si>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</si>
  <si>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</si>
  <si>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</si>
  <si>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</si>
  <si>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</si>
  <si>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</si>
  <si>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</si>
  <si>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</si>
  <si>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</si>
  <si>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</si>
  <si>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</si>
  <si>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</si>
  <si>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</si>
  <si>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</si>
  <si>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</si>
  <si>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</si>
  <si>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</si>
  <si>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</si>
  <si>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</si>
  <si>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</si>
  <si>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</si>
  <si>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</si>
  <si>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</si>
  <si>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</si>
  <si>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</si>
  <si>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</si>
  <si>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</si>
  <si>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</si>
  <si>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</si>
  <si>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</si>
  <si>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</si>
  <si>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</si>
  <si>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</si>
  <si>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</si>
  <si>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</si>
  <si>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</si>
  <si>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</si>
  <si>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</si>
  <si>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</si>
  <si>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</si>
  <si>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</si>
  <si>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</si>
  <si>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</si>
  <si>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</si>
  <si>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</si>
  <si>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</si>
  <si>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</si>
  <si>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</si>
  <si>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</si>
  <si>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</si>
  <si>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</si>
  <si>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</si>
  <si>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</si>
  <si>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</si>
  <si>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</si>
  <si>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</si>
  <si>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</si>
  <si>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</si>
  <si>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</si>
  <si>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</si>
  <si>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</si>
  <si>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</si>
  <si>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</si>
  <si>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</si>
  <si>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</si>
  <si>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</si>
  <si>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</si>
  <si>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</si>
  <si>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</si>
  <si>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</si>
  <si>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</si>
  <si>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</si>
  <si>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</si>
  <si>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</si>
  <si>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</si>
  <si>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</si>
  <si>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</si>
  <si>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</si>
  <si>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</si>
  <si>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</si>
  <si>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</si>
  <si>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</si>
  <si>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</si>
  <si>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</si>
  <si>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</si>
  <si>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</si>
  <si>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</si>
  <si>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</si>
  <si>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</si>
  <si>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</si>
  <si>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</si>
  <si>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</si>
  <si>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</si>
  <si>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</si>
  <si>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</si>
  <si>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</si>
  <si>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</si>
  <si>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</si>
  <si>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</si>
  <si>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</si>
  <si>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</si>
  <si>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</si>
  <si>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</si>
  <si>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</si>
  <si>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</si>
  <si>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</si>
  <si>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</si>
  <si>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</si>
  <si>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</si>
  <si>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</si>
  <si>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</si>
  <si>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</si>
  <si>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</si>
  <si>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</si>
  <si>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</si>
  <si>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</si>
  <si>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</si>
  <si>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</si>
  <si>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</si>
  <si>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</si>
  <si>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</si>
  <si>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</si>
  <si>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</si>
  <si>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</si>
  <si>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</si>
  <si>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</si>
  <si>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</si>
  <si>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</si>
  <si>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</si>
  <si>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</si>
  <si>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</si>
  <si>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</si>
  <si>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</si>
  <si>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</si>
  <si>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</si>
  <si>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</si>
  <si>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</si>
  <si>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</si>
  <si>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</si>
  <si>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</si>
  <si>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</si>
  <si>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</si>
  <si>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</si>
  <si>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</si>
  <si>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</si>
  <si>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</si>
  <si>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</si>
  <si>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</si>
  <si>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</si>
  <si>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</si>
  <si>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</si>
  <si>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</si>
  <si>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</si>
  <si>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</si>
  <si>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</si>
  <si>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</si>
  <si>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</si>
  <si>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</si>
  <si>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</si>
  <si>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</si>
  <si>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</si>
  <si>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</si>
  <si>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</si>
  <si>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</si>
  <si>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</si>
  <si>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</si>
  <si>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</si>
  <si>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</si>
  <si>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</si>
  <si>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</si>
  <si>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</si>
  <si>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</si>
  <si>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</si>
  <si>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</si>
  <si>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</si>
  <si>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</si>
  <si>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</si>
  <si>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</si>
  <si>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</si>
  <si>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</si>
  <si>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</si>
  <si>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</si>
  <si>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</si>
  <si>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</si>
  <si>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</si>
  <si>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</si>
  <si>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</si>
  <si>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</si>
  <si>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</si>
  <si>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</si>
  <si>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</si>
  <si>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</si>
  <si>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</si>
  <si>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</si>
  <si>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</si>
  <si>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</si>
  <si>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</si>
  <si>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</si>
  <si>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</si>
  <si>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</si>
  <si>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</si>
  <si>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</si>
  <si>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</si>
  <si>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</si>
  <si>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</si>
  <si>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</si>
  <si>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</si>
  <si>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</si>
  <si>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</si>
  <si>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</si>
  <si>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</si>
  <si>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</si>
  <si>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</si>
  <si>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</si>
  <si>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</si>
  <si>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</si>
  <si>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</si>
  <si>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</si>
  <si>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</si>
  <si>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</si>
  <si>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</si>
  <si>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</si>
  <si>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</si>
  <si>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</si>
  <si>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</si>
  <si>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</si>
  <si>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</si>
  <si>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</si>
  <si>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</si>
  <si>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</si>
  <si>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</si>
  <si>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</si>
  <si>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</si>
  <si>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</si>
  <si>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</si>
  <si>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</si>
  <si>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</si>
  <si>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</si>
  <si>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</si>
  <si>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</si>
  <si>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</si>
  <si>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</si>
  <si>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</si>
  <si>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</si>
  <si>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</si>
  <si>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</si>
  <si>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</si>
  <si>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</si>
  <si>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</si>
  <si>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</si>
  <si>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</si>
  <si>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</si>
  <si>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</si>
  <si>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</si>
  <si>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</si>
  <si>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</si>
  <si>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</si>
  <si>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</si>
  <si>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</si>
  <si>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</si>
  <si>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</si>
  <si>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</si>
  <si>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</si>
  <si>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</si>
  <si>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</si>
  <si>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</si>
  <si>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</si>
  <si>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</si>
  <si>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</si>
  <si>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</si>
  <si>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</si>
  <si>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</si>
  <si>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</si>
  <si>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</si>
  <si>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</si>
  <si>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</si>
  <si>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</si>
  <si>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</si>
  <si>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</si>
  <si>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</si>
  <si>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</si>
  <si>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</si>
  <si>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</si>
  <si>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</si>
  <si>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</si>
  <si>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</si>
  <si>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</si>
  <si>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</si>
  <si>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</si>
  <si>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</si>
  <si>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</si>
  <si>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</si>
  <si>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</si>
  <si>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</si>
  <si>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</si>
  <si>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</si>
  <si>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</si>
  <si>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</si>
  <si>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</si>
  <si>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</si>
  <si>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</si>
  <si>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</si>
  <si>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</si>
  <si>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</si>
  <si>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</si>
  <si>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</si>
  <si>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</si>
  <si>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</si>
  <si>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</si>
  <si>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</si>
  <si>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</si>
  <si>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</si>
  <si>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</si>
  <si>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</si>
  <si>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</si>
  <si>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</si>
  <si>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</si>
  <si>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</si>
  <si>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</si>
  <si>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</si>
  <si>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</si>
  <si>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</si>
  <si>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</si>
  <si>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</si>
  <si>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</si>
  <si>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</si>
  <si>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</si>
  <si>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</si>
  <si>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</si>
  <si>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</si>
  <si>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</si>
  <si>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</si>
  <si>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</si>
  <si>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</si>
  <si>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</si>
  <si>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</si>
  <si>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</si>
  <si>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</si>
  <si>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</si>
  <si>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</si>
  <si>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</si>
  <si>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</si>
  <si>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</si>
  <si>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</si>
  <si>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</si>
  <si>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</si>
  <si>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</si>
  <si>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</si>
  <si>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</si>
  <si>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</si>
  <si>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</si>
  <si>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</si>
  <si>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</si>
  <si>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</si>
  <si>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</si>
  <si>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</si>
  <si>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</si>
  <si>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</si>
  <si>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</si>
  <si>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</si>
  <si>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</si>
  <si>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</si>
  <si>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</si>
  <si>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</si>
  <si>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</si>
  <si>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</si>
  <si>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</si>
  <si>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</si>
  <si>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</si>
  <si>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</si>
  <si>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</si>
  <si>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</si>
  <si>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</si>
  <si>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</si>
  <si>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</si>
  <si>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</si>
  <si>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</si>
  <si>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</si>
  <si>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</si>
  <si>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</si>
  <si>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</si>
  <si>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</si>
  <si>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</si>
  <si>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</si>
  <si>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</si>
  <si>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</si>
  <si>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</si>
  <si>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</si>
  <si>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</si>
  <si>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</si>
  <si>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</si>
  <si>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</si>
  <si>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</si>
  <si>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</si>
  <si>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</si>
  <si>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</si>
  <si>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</si>
  <si>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</si>
  <si>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</si>
  <si>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</si>
  <si>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</si>
  <si>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</si>
  <si>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</si>
  <si>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</si>
  <si>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</si>
  <si>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</si>
  <si>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</si>
  <si>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</si>
  <si>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</si>
  <si>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</si>
  <si>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</si>
  <si>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</si>
  <si>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</si>
  <si>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</si>
  <si>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</si>
  <si>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</si>
  <si>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</si>
  <si>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</si>
  <si>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</si>
  <si>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</si>
  <si>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</si>
  <si>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</si>
  <si>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</si>
  <si>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</si>
  <si>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</si>
  <si>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</si>
  <si>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</si>
  <si>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</si>
  <si>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</si>
  <si>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</si>
  <si>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</si>
  <si>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</si>
  <si>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</si>
  <si>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</si>
  <si>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</si>
  <si>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</si>
  <si>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</si>
  <si>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</si>
  <si>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</si>
  <si>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</si>
  <si>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</si>
  <si>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</si>
  <si>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</si>
  <si>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</si>
  <si>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</si>
  <si>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</si>
  <si>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</si>
  <si>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</si>
  <si>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</si>
  <si>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</si>
  <si>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</si>
  <si>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</si>
  <si>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</si>
  <si>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</si>
  <si>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</si>
  <si>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</si>
  <si>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</si>
  <si>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</si>
  <si>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</si>
  <si>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</si>
  <si>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</si>
  <si>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</si>
  <si>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</si>
  <si>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</si>
  <si>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</si>
  <si>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</si>
  <si>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</si>
  <si>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</si>
  <si>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</si>
  <si>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</si>
  <si>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</si>
  <si>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</si>
  <si>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</si>
  <si>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</si>
  <si>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</si>
  <si>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</si>
  <si>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</si>
  <si>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</si>
  <si>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</si>
  <si>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</si>
  <si>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</si>
  <si>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</si>
  <si>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</si>
  <si>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</si>
  <si>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</si>
  <si>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</si>
  <si>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</si>
  <si>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</si>
  <si>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</si>
  <si>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</si>
  <si>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</si>
  <si>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</si>
  <si>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</si>
  <si>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</si>
  <si>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</si>
  <si>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</si>
  <si>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</si>
  <si>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</si>
  <si>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</si>
  <si>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</si>
  <si>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</si>
  <si>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</si>
  <si>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</si>
  <si>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</si>
  <si>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</si>
  <si>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</si>
  <si>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</si>
  <si>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</si>
  <si>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</si>
  <si>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</si>
  <si>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</si>
  <si>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</si>
  <si>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</si>
  <si>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</si>
  <si>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</si>
  <si>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</si>
  <si>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</si>
  <si>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</si>
  <si>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</si>
  <si>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</si>
  <si>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</si>
  <si>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</si>
  <si>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</si>
  <si>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</si>
  <si>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</si>
  <si>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</si>
  <si>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</si>
  <si>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</si>
  <si>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</si>
  <si>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</si>
  <si>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</si>
  <si>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</si>
  <si>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</si>
  <si>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</si>
  <si>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</si>
  <si>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</si>
  <si>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</si>
  <si>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</si>
  <si>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</si>
  <si>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</si>
  <si>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</si>
  <si>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</si>
  <si>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</si>
  <si>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</si>
  <si>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</si>
  <si>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</si>
  <si>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</si>
  <si>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</si>
  <si>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</si>
  <si>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</si>
  <si>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</si>
  <si>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</si>
  <si>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</si>
  <si>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</si>
  <si>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</si>
  <si>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</si>
  <si>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</si>
  <si>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</si>
  <si>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</si>
  <si>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</si>
  <si>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</si>
  <si>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</si>
  <si>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</si>
  <si>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</si>
  <si>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</si>
  <si>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</si>
  <si>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</si>
  <si>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</si>
  <si>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</si>
  <si>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</si>
  <si>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</si>
  <si>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</si>
  <si>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</si>
  <si>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</si>
  <si>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</si>
  <si>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</si>
  <si>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</si>
  <si>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</si>
  <si>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</si>
  <si>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</si>
  <si>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</si>
  <si>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</si>
  <si>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</si>
  <si>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</si>
  <si>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</si>
  <si>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</si>
  <si>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</si>
  <si>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</si>
  <si>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</si>
  <si>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</si>
  <si>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</si>
  <si>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</si>
  <si>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</si>
  <si>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</si>
  <si>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</si>
  <si>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</si>
  <si>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</si>
  <si>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</si>
  <si>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</si>
  <si>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</si>
  <si>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</si>
  <si>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</si>
  <si>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</si>
  <si>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</si>
  <si>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</si>
  <si>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</si>
  <si>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</si>
  <si>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</si>
  <si>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</si>
  <si>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</si>
  <si>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</si>
  <si>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</si>
  <si>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</si>
  <si>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</si>
  <si>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</si>
  <si>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</si>
  <si>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</si>
  <si>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</si>
  <si>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</si>
  <si>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</si>
  <si>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</si>
  <si>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</si>
  <si>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</si>
  <si>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</si>
  <si>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</si>
  <si>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</si>
  <si>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</si>
  <si>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</si>
  <si>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</si>
  <si>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</si>
  <si>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</si>
  <si>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</si>
  <si>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</si>
  <si>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</si>
  <si>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</si>
  <si>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</si>
  <si>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</si>
  <si>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</si>
  <si>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</si>
  <si>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</si>
  <si>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</si>
  <si>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</si>
  <si>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</si>
  <si>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</si>
  <si>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</si>
  <si>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</si>
  <si>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</si>
  <si>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</si>
  <si>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</si>
  <si>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</si>
  <si>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</si>
  <si>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</si>
  <si>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</si>
  <si>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</si>
  <si>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</si>
  <si>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</si>
  <si>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</si>
  <si>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</si>
  <si>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</si>
  <si>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</si>
  <si>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</si>
  <si>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</si>
  <si>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</si>
  <si>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</si>
  <si>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</si>
  <si>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</si>
  <si>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</si>
  <si>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</si>
  <si>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</si>
  <si>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</si>
  <si>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</si>
  <si>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</si>
  <si>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</si>
  <si>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</si>
  <si>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</si>
  <si>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</si>
  <si>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</si>
  <si>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</si>
  <si>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</si>
  <si>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</si>
  <si>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</si>
  <si>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</si>
  <si>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</si>
  <si>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</si>
  <si>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</si>
  <si>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</si>
  <si>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</si>
  <si>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</si>
  <si>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</si>
  <si>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</si>
  <si>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</si>
  <si>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</si>
  <si>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</si>
  <si>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</si>
  <si>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</si>
  <si>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</si>
  <si>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</si>
  <si>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</si>
  <si>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</si>
  <si>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</si>
  <si>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</si>
  <si>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</si>
  <si>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</si>
  <si>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</si>
  <si>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</si>
  <si>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</si>
  <si>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</si>
  <si>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</si>
  <si>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</si>
  <si>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</si>
  <si>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</si>
  <si>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</si>
  <si>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</si>
  <si>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</si>
  <si>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</si>
  <si>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</si>
  <si>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</si>
  <si>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</si>
  <si>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</si>
  <si>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</si>
  <si>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</si>
  <si>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</si>
  <si>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</si>
  <si>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</si>
  <si>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</si>
  <si>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</si>
  <si>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</si>
  <si>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</si>
  <si>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</si>
  <si>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</si>
  <si>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</si>
  <si>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</si>
  <si>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</si>
  <si>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</si>
  <si>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</si>
  <si>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</si>
  <si>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</si>
  <si>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</si>
  <si>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</si>
  <si>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</si>
  <si>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</si>
  <si>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</si>
  <si>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</si>
  <si>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</si>
  <si>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</si>
  <si>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</si>
  <si>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</si>
  <si>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</si>
  <si>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</si>
  <si>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</si>
  <si>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</si>
  <si>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</si>
  <si>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</si>
  <si>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</si>
  <si>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</si>
  <si>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</si>
  <si>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</si>
  <si>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</si>
  <si>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</si>
  <si>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</si>
  <si>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</si>
  <si>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</si>
  <si>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</si>
  <si>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</si>
  <si>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</si>
  <si>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</si>
  <si>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</si>
  <si>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</si>
  <si>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</si>
  <si>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</si>
  <si>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</si>
  <si>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</si>
  <si>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</si>
  <si>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</si>
  <si>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</si>
  <si>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</si>
  <si>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</si>
  <si>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</si>
  <si>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</si>
  <si>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</si>
  <si>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</si>
  <si>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</si>
  <si>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</si>
  <si>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</si>
  <si>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</si>
  <si>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</si>
  <si>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</si>
  <si>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</si>
  <si>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</si>
  <si>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</si>
  <si>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</si>
  <si>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</si>
  <si>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</si>
  <si>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</si>
  <si>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</si>
  <si>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</si>
  <si>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</si>
  <si>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</si>
  <si>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</si>
  <si>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</si>
  <si>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</si>
  <si>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</si>
  <si>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</si>
  <si>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</si>
  <si>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</si>
  <si>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</si>
  <si>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</si>
  <si>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</si>
  <si>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</si>
  <si>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</si>
  <si>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</si>
  <si>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</si>
  <si>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</si>
  <si>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</si>
  <si>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</si>
  <si>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</si>
  <si>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</si>
  <si>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</si>
  <si>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</si>
  <si>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</si>
  <si>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</si>
  <si>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</si>
  <si>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</si>
  <si>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</si>
  <si>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</si>
  <si>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</si>
  <si>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</si>
  <si>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</si>
  <si>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</si>
  <si>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</si>
  <si>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</si>
  <si>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</si>
  <si>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</si>
  <si>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</si>
  <si>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</si>
  <si>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</si>
  <si>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</si>
  <si>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</si>
  <si>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</si>
  <si>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</si>
  <si>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</si>
  <si>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</si>
  <si>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</si>
  <si>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</si>
  <si>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</si>
  <si>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</si>
  <si>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</si>
  <si>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</si>
  <si>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</si>
  <si>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</si>
  <si>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</si>
  <si>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</si>
  <si>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</si>
  <si>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</si>
  <si>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</si>
  <si>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</si>
  <si>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</si>
  <si>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</si>
  <si>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</si>
  <si>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</si>
  <si>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</si>
  <si>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</si>
  <si>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</si>
  <si>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</si>
  <si>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</si>
  <si>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</si>
  <si>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</si>
  <si>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</si>
  <si>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</si>
  <si>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</si>
  <si>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</si>
  <si>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</si>
  <si>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</si>
  <si>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</si>
  <si>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</si>
  <si>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</si>
  <si>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</si>
  <si>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</si>
  <si>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</si>
  <si>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</si>
  <si>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</si>
  <si>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</si>
  <si>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</si>
  <si>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</si>
  <si>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</si>
  <si>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</si>
  <si>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</si>
  <si>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</si>
  <si>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</si>
  <si>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</si>
  <si>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</si>
  <si>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</si>
  <si>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</si>
  <si>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</si>
  <si>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</si>
  <si>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</si>
  <si>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</si>
  <si>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</si>
  <si>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</si>
  <si>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</si>
  <si>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</si>
  <si>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</si>
  <si>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</si>
  <si>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</si>
  <si>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</si>
  <si>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</si>
  <si>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</si>
  <si>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</si>
  <si>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</si>
  <si>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</si>
  <si>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</si>
  <si>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</si>
  <si>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</si>
  <si>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</si>
  <si>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</si>
  <si>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</si>
  <si>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</si>
  <si>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</si>
  <si>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</si>
  <si>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</si>
  <si>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</si>
  <si>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</si>
  <si>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</si>
  <si>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</si>
  <si>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</si>
  <si>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</si>
  <si>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</si>
  <si>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</si>
  <si>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</si>
  <si>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</si>
  <si>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</si>
  <si>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</si>
  <si>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</si>
  <si>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</si>
  <si>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</si>
  <si>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</si>
  <si>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</si>
  <si>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</si>
  <si>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</si>
  <si>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</si>
  <si>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</si>
  <si>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</si>
  <si>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</si>
  <si>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</si>
  <si>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</si>
  <si>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</si>
  <si>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</si>
  <si>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</si>
  <si>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</si>
  <si>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</si>
  <si>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</si>
  <si>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</si>
  <si>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</si>
  <si>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</si>
  <si>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</si>
  <si>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</si>
  <si>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</si>
  <si>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</si>
  <si>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</si>
  <si>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</si>
  <si>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</si>
  <si>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</si>
  <si>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</si>
  <si>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</si>
  <si>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</si>
  <si>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</si>
  <si>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</si>
  <si>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</si>
  <si>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</si>
  <si>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</si>
  <si>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</si>
  <si>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</si>
  <si>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</si>
  <si>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</si>
  <si>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</si>
  <si>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</si>
  <si>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</si>
  <si>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</si>
  <si>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</si>
  <si>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</si>
  <si>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</si>
  <si>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</si>
  <si>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</si>
  <si>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</si>
  <si>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</si>
  <si>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</si>
  <si>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</si>
  <si>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</si>
  <si>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</si>
  <si>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</si>
  <si>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</si>
  <si>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</si>
  <si>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</si>
  <si>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</si>
  <si>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</si>
  <si>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</si>
  <si>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</si>
  <si>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</si>
  <si>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</si>
  <si>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</si>
  <si>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</si>
  <si>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</si>
  <si>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</si>
  <si>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</si>
  <si>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</si>
  <si>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</si>
  <si>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</si>
  <si>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</si>
  <si>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</si>
  <si>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</si>
  <si>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</si>
  <si>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</si>
  <si>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</si>
  <si>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</si>
  <si>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</si>
  <si>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</si>
  <si>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</si>
  <si>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</si>
  <si>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</si>
  <si>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</si>
  <si>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</si>
  <si>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</si>
  <si>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</si>
  <si>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</si>
  <si>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</si>
  <si>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</si>
  <si>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</si>
  <si>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</si>
  <si>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</si>
  <si>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</si>
  <si>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</si>
  <si>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</si>
  <si>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</si>
  <si>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</si>
  <si>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</si>
  <si>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</si>
  <si>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</si>
  <si>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</si>
  <si>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</si>
  <si>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</si>
  <si>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</si>
  <si>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</si>
  <si>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</si>
  <si>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</si>
  <si>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</si>
  <si>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</si>
  <si>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</si>
  <si>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</si>
  <si>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</si>
  <si>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</si>
  <si>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</si>
  <si>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</si>
  <si>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</si>
  <si>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</si>
  <si>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</si>
  <si>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</si>
  <si>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</si>
  <si>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</si>
  <si>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</si>
  <si>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</si>
  <si>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</si>
  <si>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</si>
  <si>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</si>
  <si>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</si>
  <si>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</si>
  <si>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</si>
  <si>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</si>
  <si>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</si>
  <si>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</si>
  <si>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</si>
  <si>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</si>
  <si>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</si>
  <si>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</si>
  <si>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</si>
  <si>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</si>
  <si>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</si>
  <si>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</si>
  <si>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</si>
  <si>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</si>
  <si>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</si>
  <si>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</si>
  <si>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</si>
  <si>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</si>
  <si>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</si>
  <si>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</si>
  <si>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</si>
  <si>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</si>
  <si>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</si>
  <si>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</si>
  <si>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</si>
  <si>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</si>
  <si>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</si>
  <si>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</si>
  <si>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</si>
  <si>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</si>
  <si>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</si>
  <si>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</si>
  <si>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</si>
  <si>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</si>
  <si>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</si>
  <si>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</si>
  <si>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</si>
  <si>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</si>
  <si>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</si>
  <si>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</si>
  <si>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</si>
  <si>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</si>
  <si>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</si>
  <si>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</si>
  <si>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</si>
  <si>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</si>
  <si>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</si>
  <si>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</si>
  <si>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</si>
  <si>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</si>
  <si>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</si>
  <si>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</si>
  <si>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</si>
  <si>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</si>
  <si>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</si>
  <si>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</si>
  <si>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</si>
  <si>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</si>
  <si>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</si>
  <si>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</si>
  <si>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</si>
  <si>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</si>
  <si>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</si>
  <si>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</si>
  <si>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</si>
  <si>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</si>
  <si>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</si>
  <si>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</si>
  <si>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</si>
  <si>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</si>
  <si>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</si>
  <si>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</si>
  <si>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</si>
  <si>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</si>
  <si>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</si>
  <si>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</si>
  <si>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</si>
  <si>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</si>
  <si>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</si>
  <si>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</si>
  <si>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</si>
  <si>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</si>
  <si>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</si>
  <si>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</si>
  <si>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</si>
  <si>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</si>
  <si>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</si>
  <si>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</si>
  <si>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</si>
  <si>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</si>
  <si>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</si>
  <si>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</si>
  <si>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</si>
  <si>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</si>
  <si>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</si>
  <si>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</si>
  <si>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</si>
  <si>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</si>
  <si>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</si>
  <si>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</si>
  <si>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</si>
  <si>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</si>
  <si>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</si>
  <si>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</si>
  <si>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</si>
  <si>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</si>
  <si>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</si>
  <si>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</si>
  <si>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</si>
  <si>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</si>
  <si>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</si>
  <si>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</si>
  <si>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</si>
  <si>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</si>
  <si>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</si>
  <si>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</si>
  <si>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</si>
  <si>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</si>
  <si>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</si>
  <si>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</si>
  <si>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</si>
  <si>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</si>
  <si>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</si>
  <si>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</si>
  <si>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</si>
  <si>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</si>
  <si>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</si>
  <si>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</si>
  <si>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</si>
  <si>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</si>
  <si>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</si>
  <si>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</si>
  <si>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</si>
  <si>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</si>
  <si>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</si>
  <si>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</si>
  <si>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</si>
  <si>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</si>
  <si>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</si>
  <si>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</si>
  <si>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</si>
  <si>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</si>
  <si>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</si>
  <si>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</si>
  <si>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</si>
  <si>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</si>
  <si>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</si>
  <si>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</si>
  <si>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</si>
  <si>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</si>
  <si>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</si>
  <si>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</si>
  <si>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</si>
  <si>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</si>
  <si>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</si>
  <si>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</si>
  <si>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</si>
  <si>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</si>
  <si>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</si>
  <si>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</si>
  <si>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</si>
  <si>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</si>
  <si>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</si>
  <si>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</si>
  <si>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</si>
  <si>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</si>
  <si>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</si>
  <si>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</si>
  <si>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</si>
  <si>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</si>
  <si>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</si>
  <si>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</si>
  <si>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</si>
  <si>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</si>
  <si>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</si>
  <si>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</si>
  <si>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</si>
  <si>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</si>
  <si>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</si>
  <si>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</si>
  <si>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</si>
  <si>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</si>
  <si>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</si>
  <si>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</si>
  <si>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</si>
  <si>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</si>
  <si>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</si>
  <si>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</si>
  <si>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</si>
  <si>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</si>
  <si>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</si>
  <si>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</si>
  <si>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</si>
  <si>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</si>
  <si>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</si>
  <si>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</si>
  <si>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</si>
  <si>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</si>
  <si>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</si>
  <si>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</si>
  <si>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</si>
  <si>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</si>
  <si>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</si>
  <si>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</si>
  <si>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</si>
  <si>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</si>
  <si>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</si>
  <si>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</si>
  <si>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</si>
  <si>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</si>
  <si>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</si>
  <si>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</si>
  <si>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</si>
  <si>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</si>
  <si>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</si>
  <si>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</si>
  <si>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</si>
  <si>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</si>
  <si>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</si>
  <si>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</si>
  <si>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</si>
  <si>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</si>
  <si>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</si>
  <si>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</si>
  <si>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</si>
  <si>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</si>
  <si>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</si>
  <si>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</si>
  <si>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</si>
  <si>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</si>
  <si>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</si>
  <si>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</si>
  <si>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</si>
  <si>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</si>
  <si>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</si>
  <si>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</si>
  <si>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</si>
  <si>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</si>
  <si>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</si>
  <si>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</si>
  <si>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</si>
  <si>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</si>
  <si>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</si>
  <si>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</si>
  <si>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</si>
  <si>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</si>
  <si>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</si>
  <si>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</si>
  <si>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</si>
  <si>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</si>
  <si>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</si>
  <si>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</si>
  <si>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</si>
  <si>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</si>
  <si>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</si>
  <si>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</si>
  <si>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</si>
  <si>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</si>
  <si>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</si>
  <si>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</si>
  <si>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</si>
  <si>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</si>
  <si>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</si>
  <si>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</si>
  <si>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</si>
  <si>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</si>
  <si>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</si>
  <si>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</si>
  <si>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</si>
  <si>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</si>
  <si>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</si>
  <si>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</si>
  <si>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</si>
  <si>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</si>
  <si>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</si>
  <si>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</si>
  <si>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</si>
  <si>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</si>
  <si>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</si>
  <si>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</si>
  <si>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</si>
  <si>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</si>
  <si>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</si>
  <si>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</si>
  <si>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</si>
  <si>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</si>
  <si>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</si>
  <si>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</si>
  <si>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</si>
  <si>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</si>
  <si>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</si>
  <si>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</si>
  <si>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</si>
  <si>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</si>
  <si>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</si>
  <si>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</si>
  <si>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</si>
  <si>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</si>
  <si>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</si>
  <si>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</si>
  <si>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</si>
  <si>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</si>
  <si>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</si>
  <si>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</si>
  <si>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</si>
  <si>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</si>
  <si>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</si>
  <si>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</si>
  <si>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</si>
  <si>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</si>
  <si>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</si>
  <si>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</si>
  <si>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</si>
  <si>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</si>
  <si>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</si>
  <si>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</si>
  <si>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</si>
  <si>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</si>
  <si>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</si>
  <si>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</si>
  <si>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</si>
  <si>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</si>
  <si>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</si>
  <si>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</si>
  <si>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</si>
  <si>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</si>
  <si>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</si>
  <si>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</si>
  <si>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</si>
  <si>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</si>
  <si>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</si>
  <si>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</si>
  <si>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</si>
  <si>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</si>
  <si>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</si>
  <si>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</si>
  <si>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</si>
  <si>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</si>
  <si>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</si>
  <si>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</si>
  <si>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</si>
  <si>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</si>
  <si>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</si>
  <si>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</si>
  <si>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</si>
  <si>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</si>
  <si>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</si>
  <si>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</si>
  <si>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</si>
  <si>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</si>
  <si>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</si>
  <si>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</si>
  <si>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</si>
  <si>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</si>
  <si>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</si>
  <si>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</si>
  <si>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</si>
  <si>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</si>
  <si>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</si>
  <si>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</si>
  <si>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</si>
  <si>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</si>
  <si>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</si>
  <si>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</si>
  <si>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</si>
  <si>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</si>
  <si>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</si>
  <si>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</si>
  <si>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</si>
  <si>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</si>
  <si>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</si>
  <si>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</si>
  <si>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</si>
  <si>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</si>
  <si>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</si>
  <si>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</si>
  <si>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</si>
  <si>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</si>
  <si>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</si>
  <si>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</si>
  <si>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</si>
  <si>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</si>
  <si>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</si>
  <si>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</si>
  <si>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</si>
  <si>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</si>
  <si>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</si>
  <si>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</si>
  <si>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</si>
  <si>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</si>
  <si>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</si>
  <si>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</si>
  <si>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</si>
  <si>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</si>
  <si>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</si>
  <si>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</si>
  <si>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</si>
  <si>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</si>
  <si>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</si>
  <si>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</si>
  <si>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</si>
  <si>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</si>
  <si>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</si>
  <si>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</si>
  <si>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</si>
  <si>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</si>
  <si>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</si>
  <si>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</si>
  <si>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</si>
  <si>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</si>
  <si>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</si>
  <si>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</si>
  <si>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</si>
  <si>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</si>
  <si>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</si>
  <si>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</si>
  <si>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</si>
  <si>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</si>
  <si>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</si>
  <si>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</si>
  <si>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</si>
  <si>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</si>
  <si>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</si>
  <si>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</si>
  <si>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</si>
  <si>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</si>
  <si>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</si>
  <si>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</si>
  <si>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</si>
  <si>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</si>
  <si>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</si>
  <si>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</si>
  <si>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</si>
  <si>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</si>
  <si>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</si>
  <si>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</si>
  <si>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</si>
  <si>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</si>
  <si>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</si>
  <si>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</si>
  <si>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</si>
  <si>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</si>
  <si>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</si>
  <si>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</si>
  <si>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</si>
  <si>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</si>
  <si>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</si>
  <si>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</si>
  <si>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</si>
  <si>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</si>
  <si>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</si>
  <si>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</si>
  <si>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</si>
  <si>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</si>
  <si>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</si>
  <si>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</si>
  <si>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</si>
  <si>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</si>
  <si>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</si>
  <si>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</si>
  <si>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</si>
  <si>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</si>
  <si>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</si>
  <si>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</si>
  <si>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</si>
  <si>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</si>
  <si>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</si>
  <si>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</si>
  <si>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</si>
  <si>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</si>
  <si>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</si>
  <si>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</si>
  <si>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</si>
  <si>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</si>
  <si>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</si>
  <si>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</si>
  <si>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</si>
  <si>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</si>
  <si>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</si>
  <si>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</si>
  <si>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</si>
  <si>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</si>
  <si>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</si>
  <si>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</si>
  <si>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</si>
  <si>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</si>
  <si>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</si>
  <si>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</si>
  <si>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</si>
  <si>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</si>
  <si>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</si>
  <si>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</si>
  <si>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</si>
  <si>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</si>
  <si>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</si>
  <si>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</si>
  <si>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</si>
  <si>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</si>
  <si>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</si>
  <si>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</si>
  <si>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</si>
  <si>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</si>
  <si>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</si>
  <si>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</si>
  <si>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</si>
  <si>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</si>
  <si>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</si>
  <si>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</si>
  <si>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</si>
  <si>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</si>
  <si>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</si>
  <si>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</si>
  <si>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</si>
  <si>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</si>
  <si>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</si>
  <si>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</si>
  <si>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</si>
  <si>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</si>
  <si>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</si>
  <si>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</si>
  <si>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</si>
  <si>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</si>
  <si>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</si>
  <si>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</si>
  <si>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</si>
  <si>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</si>
  <si>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</si>
  <si>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</si>
  <si>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</si>
  <si>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</si>
  <si>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</si>
  <si>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</si>
  <si>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</si>
  <si>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</si>
  <si>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</si>
  <si>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</si>
  <si>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</si>
  <si>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</si>
  <si>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</si>
  <si>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</si>
  <si>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</si>
  <si>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</si>
  <si>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</si>
  <si>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</si>
  <si>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</si>
  <si>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</si>
  <si>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</si>
  <si>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</si>
  <si>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</si>
  <si>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</si>
  <si>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</si>
  <si>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</si>
  <si>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</si>
  <si>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</si>
  <si>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</si>
  <si>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</si>
  <si>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</si>
  <si>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</si>
  <si>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</si>
  <si>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</si>
  <si>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</si>
  <si>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</si>
  <si>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</si>
  <si>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</si>
  <si>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</si>
  <si>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</si>
  <si>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</si>
  <si>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</si>
  <si>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</si>
  <si>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</si>
  <si>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</si>
  <si>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</si>
  <si>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</si>
  <si>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</si>
  <si>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</si>
  <si>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</si>
  <si>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</si>
  <si>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</si>
  <si>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</si>
  <si>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</si>
  <si>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</si>
  <si>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</si>
  <si>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</si>
  <si>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</si>
  <si>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</si>
  <si>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</si>
  <si>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</si>
  <si>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</si>
  <si>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</si>
  <si>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</si>
  <si>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</si>
  <si>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</si>
  <si>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</si>
  <si>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</si>
  <si>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</si>
  <si>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</si>
  <si>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</si>
  <si>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</si>
  <si>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</si>
  <si>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</si>
  <si>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</si>
  <si>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</si>
  <si>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</si>
  <si>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</si>
  <si>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</si>
  <si>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</si>
  <si>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</si>
  <si>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</si>
  <si>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</si>
  <si>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</si>
  <si>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</si>
  <si>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</si>
  <si>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</si>
  <si>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</si>
  <si>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</si>
  <si>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</si>
  <si>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</si>
  <si>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</si>
  <si>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</si>
  <si>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</si>
  <si>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</si>
  <si>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</si>
  <si>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</si>
  <si>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</si>
  <si>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</si>
  <si>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</si>
  <si>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</si>
  <si>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</si>
  <si>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</si>
  <si>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</si>
  <si>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</si>
  <si>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</si>
  <si>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</si>
  <si>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</si>
  <si>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</si>
  <si>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</si>
  <si>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</si>
  <si>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</si>
  <si>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</si>
  <si>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</si>
  <si>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</si>
  <si>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</si>
  <si>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</si>
  <si>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</si>
  <si>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</si>
  <si>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</si>
  <si>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</si>
  <si>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</si>
  <si>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</si>
  <si>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</si>
  <si>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</si>
  <si>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</si>
  <si>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</si>
  <si>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</si>
  <si>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</si>
  <si>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</si>
  <si>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</si>
  <si>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</si>
  <si>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</si>
  <si>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</si>
  <si>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</si>
  <si>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</si>
  <si>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</si>
  <si>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</si>
  <si>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</si>
  <si>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</si>
  <si>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</si>
  <si>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</si>
  <si>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</si>
  <si>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</si>
  <si>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</si>
  <si>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</si>
  <si>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</si>
  <si>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</si>
  <si>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</si>
  <si>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</si>
  <si>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</si>
  <si>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</si>
  <si>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</si>
  <si>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</si>
  <si>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</si>
  <si>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</si>
  <si>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</si>
  <si>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</si>
  <si>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</si>
  <si>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</si>
  <si>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</si>
  <si>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</si>
  <si>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</si>
  <si>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</si>
  <si>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</si>
  <si>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</si>
  <si>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</si>
  <si>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</si>
  <si>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</si>
  <si>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</si>
  <si>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</si>
  <si>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</si>
  <si>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</si>
  <si>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</si>
  <si>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</si>
  <si>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</si>
  <si>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</si>
  <si>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</si>
  <si>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</si>
  <si>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</si>
  <si>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</si>
  <si>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</si>
  <si>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</si>
  <si>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</si>
  <si>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</si>
  <si>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</si>
  <si>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</si>
  <si>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</si>
  <si>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</si>
  <si>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</si>
  <si>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</si>
  <si>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</si>
  <si>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</si>
  <si>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</si>
  <si>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</si>
  <si>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</si>
  <si>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</si>
  <si>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</si>
  <si>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</si>
  <si>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</si>
  <si>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</si>
  <si>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</si>
  <si>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</si>
  <si>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</si>
  <si>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</si>
  <si>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</si>
  <si>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</si>
  <si>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</si>
  <si>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</si>
  <si>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</si>
  <si>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</si>
  <si>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</si>
  <si>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</si>
  <si>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</si>
  <si>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</si>
  <si>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</si>
  <si>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</si>
  <si>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</si>
  <si>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</si>
  <si>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</si>
  <si>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</si>
  <si>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</si>
  <si>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</si>
  <si>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</si>
  <si>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</si>
  <si>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</si>
  <si>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</si>
  <si>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</si>
  <si>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</si>
  <si>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</si>
  <si>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</si>
  <si>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</si>
  <si>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</si>
  <si>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</si>
  <si>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</si>
  <si>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</si>
  <si>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</si>
  <si>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</si>
  <si>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</si>
  <si>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</si>
  <si>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</si>
  <si>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</si>
  <si>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</si>
  <si>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</si>
  <si>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</si>
  <si>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</si>
  <si>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</si>
  <si>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</si>
  <si>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</si>
  <si>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</si>
  <si>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</si>
  <si>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</si>
  <si>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</si>
  <si>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</si>
  <si>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</si>
  <si>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</si>
  <si>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</si>
  <si>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</si>
  <si>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</si>
  <si>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</si>
  <si>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</si>
  <si>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</si>
  <si>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</si>
  <si>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</si>
  <si>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</si>
  <si>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</si>
  <si>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</si>
  <si>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</si>
  <si>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</si>
  <si>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</si>
  <si>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</si>
  <si>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</si>
  <si>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</si>
  <si>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</si>
  <si>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</si>
  <si>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</si>
  <si>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</si>
  <si>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</si>
  <si>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</si>
  <si>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 xml:space="preserve"> goal </t>
  </si>
  <si>
    <t>The next project on the horizon is renovation of the exterior faÃ§ade of the Spring Garden Mill, which is in need of paint and repair.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</si>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</sst>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  <fill>
      <patternFill patternType="solid">
        <fgColor rgb="FFDF0806"/>
        <bgColor rgb="FF000000"/>
      </patternFill>
    </fill>
    <fill>
      <patternFill patternType="solid">
        <fgColor rgb="FFC42630"/>
        <bgColor rgb="FF000000"/>
      </patternFill>
    </fill>
    <fill>
      <patternFill patternType="solid">
        <fgColor rgb="FFDC0B0B"/>
        <bgColor rgb="FF000000"/>
      </patternFill>
    </fill>
    <fill>
      <patternFill patternType="solid">
        <fgColor rgb="FFDE0908"/>
        <bgColor rgb="FF000000"/>
      </patternFill>
    </fill>
    <fill>
      <patternFill patternType="solid">
        <fgColor rgb="FFB53748"/>
        <bgColor rgb="FF000000"/>
      </patternFill>
    </fill>
    <fill>
      <patternFill patternType="solid">
        <fgColor rgb="FFDB0C0C"/>
        <bgColor rgb="FF000000"/>
      </patternFill>
    </fill>
    <fill>
      <patternFill patternType="solid">
        <fgColor rgb="FFDA0E0F"/>
        <bgColor rgb="FF000000"/>
      </patternFill>
    </fill>
    <fill>
      <patternFill patternType="solid">
        <fgColor rgb="FFDF0807"/>
        <bgColor rgb="FF000000"/>
      </patternFill>
    </fill>
    <fill>
      <patternFill patternType="solid">
        <fgColor rgb="FFCE1A20"/>
        <bgColor rgb="FF000000"/>
      </patternFill>
    </fill>
    <fill>
      <patternFill patternType="solid">
        <fgColor rgb="FFBC2F3E"/>
        <bgColor rgb="FF000000"/>
      </patternFill>
    </fill>
    <fill>
      <patternFill patternType="solid">
        <fgColor rgb="FFD3161A"/>
        <bgColor rgb="FF000000"/>
      </patternFill>
    </fill>
    <fill>
      <patternFill patternType="solid">
        <fgColor rgb="FFBF2C38"/>
        <bgColor rgb="FF000000"/>
      </patternFill>
    </fill>
    <fill>
      <patternFill patternType="solid">
        <fgColor rgb="FFD61214"/>
        <bgColor rgb="FF000000"/>
      </patternFill>
    </fill>
    <fill>
      <patternFill patternType="solid">
        <fgColor rgb="FFCC1D24"/>
        <bgColor rgb="FF000000"/>
      </patternFill>
    </fill>
    <fill>
      <patternFill patternType="solid">
        <fgColor rgb="FFC32833"/>
        <bgColor rgb="FF000000"/>
      </patternFill>
    </fill>
    <fill>
      <patternFill patternType="solid">
        <fgColor rgb="FFCF1A1F"/>
        <bgColor rgb="FF000000"/>
      </patternFill>
    </fill>
    <fill>
      <patternFill patternType="solid">
        <fgColor rgb="FFC32732"/>
        <bgColor rgb="FF000000"/>
      </patternFill>
    </fill>
    <fill>
      <patternFill patternType="solid">
        <fgColor rgb="FFDD0A0A"/>
        <bgColor rgb="FF000000"/>
      </patternFill>
    </fill>
    <fill>
      <patternFill patternType="solid">
        <fgColor rgb="FFD81012"/>
        <bgColor rgb="FF000000"/>
      </patternFill>
    </fill>
    <fill>
      <patternFill patternType="solid">
        <fgColor rgb="FFCE1B22"/>
        <bgColor rgb="FF000000"/>
      </patternFill>
    </fill>
    <fill>
      <patternFill patternType="solid">
        <fgColor rgb="FFAB4258"/>
        <bgColor rgb="FF000000"/>
      </patternFill>
    </fill>
    <fill>
      <patternFill patternType="solid">
        <fgColor rgb="FFD0191E"/>
        <bgColor rgb="FF000000"/>
      </patternFill>
    </fill>
    <fill>
      <patternFill patternType="solid">
        <fgColor rgb="FFC02B37"/>
        <bgColor rgb="FF000000"/>
      </patternFill>
    </fill>
    <fill>
      <patternFill patternType="solid">
        <fgColor rgb="FFD41518"/>
        <bgColor rgb="FF000000"/>
      </patternFill>
    </fill>
    <fill>
      <patternFill patternType="solid">
        <fgColor rgb="FFCD1C23"/>
        <bgColor rgb="FF000000"/>
      </patternFill>
    </fill>
    <fill>
      <patternFill patternType="solid">
        <fgColor rgb="FFC9212A"/>
        <bgColor rgb="FF000000"/>
      </patternFill>
    </fill>
    <fill>
      <patternFill patternType="solid">
        <fgColor rgb="FFD71113"/>
        <bgColor rgb="FF000000"/>
      </patternFill>
    </fill>
    <fill>
      <patternFill patternType="solid">
        <fgColor rgb="FFC8222B"/>
        <bgColor rgb="FF000000"/>
      </patternFill>
    </fill>
    <fill>
      <patternFill patternType="solid">
        <fgColor rgb="FFBD2E3C"/>
        <bgColor rgb="FF000000"/>
      </patternFill>
    </fill>
    <fill>
      <patternFill patternType="solid">
        <fgColor rgb="FFD2171B"/>
        <bgColor rgb="FF000000"/>
      </patternFill>
    </fill>
    <fill>
      <patternFill patternType="solid">
        <fgColor rgb="FFD41417"/>
        <bgColor rgb="FF000000"/>
      </patternFill>
    </fill>
    <fill>
      <patternFill patternType="solid">
        <fgColor rgb="FFD1181C"/>
        <bgColor rgb="FF000000"/>
      </patternFill>
    </fill>
    <fill>
      <patternFill patternType="solid">
        <fgColor rgb="FFD90F10"/>
        <bgColor rgb="FF000000"/>
      </patternFill>
    </fill>
    <fill>
      <patternFill patternType="solid">
        <fgColor rgb="FF965978"/>
        <bgColor rgb="FF000000"/>
      </patternFill>
    </fill>
    <fill>
      <patternFill patternType="solid">
        <fgColor rgb="FFD51316"/>
        <bgColor rgb="FF000000"/>
      </patternFill>
    </fill>
    <fill>
      <patternFill patternType="solid">
        <fgColor rgb="FFC12A36"/>
        <bgColor rgb="FF000000"/>
      </patternFill>
    </fill>
    <fill>
      <patternFill patternType="solid">
        <fgColor rgb="FFCB1E26"/>
        <bgColor rgb="FF000000"/>
      </patternFill>
    </fill>
    <fill>
      <patternFill patternType="solid">
        <fgColor rgb="FFDA0D0E"/>
        <bgColor rgb="FF000000"/>
      </patternFill>
    </fill>
    <fill>
      <patternFill patternType="solid">
        <fgColor rgb="FF9D516E"/>
        <bgColor rgb="FF000000"/>
      </patternFill>
    </fill>
    <fill>
      <patternFill patternType="solid">
        <fgColor rgb="FFB73546"/>
        <bgColor rgb="FF000000"/>
      </patternFill>
    </fill>
    <fill>
      <patternFill patternType="solid">
        <fgColor rgb="FFC22934"/>
        <bgColor rgb="FF000000"/>
      </patternFill>
    </fill>
    <fill>
      <patternFill patternType="solid">
        <fgColor rgb="FFAF3E52"/>
        <bgColor rgb="FF000000"/>
      </patternFill>
    </fill>
    <fill>
      <patternFill patternType="solid">
        <fgColor rgb="FFA44A63"/>
        <bgColor rgb="FF000000"/>
      </patternFill>
    </fill>
    <fill>
      <patternFill patternType="solid">
        <fgColor rgb="FFB73444"/>
        <bgColor rgb="FF000000"/>
      </patternFill>
    </fill>
    <fill>
      <patternFill patternType="solid">
        <fgColor rgb="FFAC4056"/>
        <bgColor rgb="FF000000"/>
      </patternFill>
    </fill>
    <fill>
      <patternFill patternType="solid">
        <fgColor rgb="FFC5252F"/>
        <bgColor rgb="FF000000"/>
      </patternFill>
    </fill>
    <fill>
      <patternFill patternType="solid">
        <fgColor rgb="FFB23A4C"/>
        <bgColor rgb="FF000000"/>
      </patternFill>
    </fill>
    <fill>
      <patternFill patternType="solid">
        <fgColor rgb="FFAC4157"/>
        <bgColor rgb="FF000000"/>
      </patternFill>
    </fill>
    <fill>
      <patternFill patternType="solid">
        <fgColor rgb="FFA34B64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1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0" fontId="4" fillId="48" borderId="0" xfId="0" applyFont="1" applyFill="1"/>
    <xf numFmtId="0" fontId="4" fillId="49" borderId="0" xfId="0" applyFont="1" applyFill="1"/>
    <xf numFmtId="0" fontId="4" fillId="50" borderId="0" xfId="0" applyFont="1" applyFill="1"/>
    <xf numFmtId="0" fontId="4" fillId="51" borderId="0" xfId="0" applyFont="1" applyFill="1"/>
  </cellXfs>
  <cellStyles count="2">
    <cellStyle name="Normal" xfId="0" builtinId="0"/>
    <cellStyle name="Percent" xfId="1" builtinId="5"/>
  </cellStyles>
  <dxfs count="12">
    <dxf>
      <fill>
        <patternFill>
          <bgColor theme="3" tint="0.59996337778862885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DF08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7-1545-A479-6364C0990C0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D7-1545-A479-6364C0990C0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1D7-1545-A479-6364C0990C0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1D7-1545-A479-6364C0990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4263696"/>
        <c:axId val="297873328"/>
      </c:barChart>
      <c:catAx>
        <c:axId val="93426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873328"/>
        <c:crosses val="autoZero"/>
        <c:auto val="1"/>
        <c:lblAlgn val="ctr"/>
        <c:lblOffset val="100"/>
        <c:noMultiLvlLbl val="0"/>
      </c:catAx>
      <c:valAx>
        <c:axId val="2978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26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E-3848-9B96-4314678CF6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C9E-3848-9B96-4314678CF6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C9E-3848-9B96-4314678CF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9171647"/>
        <c:axId val="209390096"/>
      </c:barChart>
      <c:catAx>
        <c:axId val="84917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90096"/>
        <c:crosses val="autoZero"/>
        <c:auto val="1"/>
        <c:lblAlgn val="ctr"/>
        <c:lblOffset val="100"/>
        <c:noMultiLvlLbl val="0"/>
      </c:catAx>
      <c:valAx>
        <c:axId val="20939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17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0-2D41-89A5-5B40CD35B66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40-2D41-89A5-5B40CD35B66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40-2D41-89A5-5B40CD35B66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40-2D41-89A5-5B40CD35B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06992"/>
        <c:axId val="335890800"/>
      </c:lineChart>
      <c:catAx>
        <c:axId val="14930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890800"/>
        <c:crosses val="autoZero"/>
        <c:auto val="1"/>
        <c:lblAlgn val="ctr"/>
        <c:lblOffset val="100"/>
        <c:noMultiLvlLbl val="0"/>
      </c:catAx>
      <c:valAx>
        <c:axId val="33589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0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E525030-3E7F-2449-83D4-20A90B13E5B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D4104E4-926C-4641-847F-E58DA351995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5A08209-C121-B946-B5FD-634C9DB04E8A}">
  <sheetPr/>
  <sheetViews>
    <sheetView tabSelected="1" zoomScale="12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8A489B0-FB69-A5BD-D041-0CB08F268E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366BDB-B1C6-76FA-E8CA-5405C8E9737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19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2</xdr:row>
      <xdr:rowOff>25400</xdr:rowOff>
    </xdr:from>
    <xdr:to>
      <xdr:col>25</xdr:col>
      <xdr:colOff>647700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099DE-32B2-880E-24CA-5481E2990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11</xdr:row>
      <xdr:rowOff>50800</xdr:rowOff>
    </xdr:from>
    <xdr:to>
      <xdr:col>16</xdr:col>
      <xdr:colOff>165100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9C5F0-FCA2-28AD-9D19-FC46969AD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16</xdr:row>
      <xdr:rowOff>38100</xdr:rowOff>
    </xdr:from>
    <xdr:to>
      <xdr:col>12</xdr:col>
      <xdr:colOff>393700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3E094-A567-4A79-49A6-A9BB1250B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Karim" refreshedDate="44767.610536689812" createdVersion="8" refreshedVersion="8" minRefreshableVersion="3" recordCount="4114" xr:uid="{D94FA9A0-B076-7A46-92F1-7CEE3057F4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Karim" refreshedDate="44767.642531365738" createdVersion="8" refreshedVersion="8" minRefreshableVersion="3" recordCount="4114" xr:uid="{5C7CA2BB-1E38-884F-872E-7C653DF9040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B408D-40FB-9E4F-9F6F-4C55804D119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0FAC91-0AF5-4247-AD03-E968EF38421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4B0AC-38DD-0147-A2F0-9A5978D5C745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T4115"/>
  <sheetViews>
    <sheetView zoomScaleNormal="100" workbookViewId="0">
      <selection activeCell="E1" activeCellId="1" sqref="D1:D1048576 E1:E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style="10" bestFit="1" customWidth="1"/>
    <col min="16" max="16" width="15" style="13" bestFit="1" customWidth="1"/>
    <col min="17" max="17" width="24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2" t="s">
        <v>8307</v>
      </c>
      <c r="Q1" s="14" t="s">
        <v>8359</v>
      </c>
      <c r="R1" s="12" t="s">
        <v>8358</v>
      </c>
      <c r="S1" s="12" t="s">
        <v>8365</v>
      </c>
      <c r="T1" s="12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3">
        <f>IFERROR(ROUND(E2/L2,2),0)</f>
        <v>63.92</v>
      </c>
      <c r="Q2" s="15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3">
        <f t="shared" ref="P3:P66" si="1">IFERROR(ROUND(E3/L3,2),0)</f>
        <v>185.48</v>
      </c>
      <c r="Q3" s="15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3">
        <f t="shared" si="1"/>
        <v>15</v>
      </c>
      <c r="Q4" s="15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3">
        <f t="shared" si="1"/>
        <v>69.27</v>
      </c>
      <c r="Q5" s="15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3">
        <f t="shared" si="1"/>
        <v>190.55</v>
      </c>
      <c r="Q6" s="15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3">
        <f t="shared" si="1"/>
        <v>93.4</v>
      </c>
      <c r="Q7" s="15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3">
        <f t="shared" si="1"/>
        <v>146.88</v>
      </c>
      <c r="Q8" s="15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3">
        <f t="shared" si="1"/>
        <v>159.82</v>
      </c>
      <c r="Q9" s="15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3">
        <f t="shared" si="1"/>
        <v>291.79000000000002</v>
      </c>
      <c r="Q10" s="15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3">
        <f t="shared" si="1"/>
        <v>31.5</v>
      </c>
      <c r="Q11" s="15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3">
        <f t="shared" si="1"/>
        <v>158.68</v>
      </c>
      <c r="Q12" s="15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3">
        <f t="shared" si="1"/>
        <v>80.33</v>
      </c>
      <c r="Q13" s="15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3">
        <f t="shared" si="1"/>
        <v>59.96</v>
      </c>
      <c r="Q14" s="15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3">
        <f t="shared" si="1"/>
        <v>109.78</v>
      </c>
      <c r="Q15" s="15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3">
        <f t="shared" si="1"/>
        <v>147.71</v>
      </c>
      <c r="Q16" s="15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3">
        <f t="shared" si="1"/>
        <v>21.76</v>
      </c>
      <c r="Q17" s="15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3">
        <f t="shared" si="1"/>
        <v>171.84</v>
      </c>
      <c r="Q18" s="15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3">
        <f t="shared" si="1"/>
        <v>41.94</v>
      </c>
      <c r="Q19" s="15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3">
        <f t="shared" si="1"/>
        <v>93.26</v>
      </c>
      <c r="Q20" s="15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3">
        <f t="shared" si="1"/>
        <v>56.14</v>
      </c>
      <c r="Q21" s="15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3">
        <f t="shared" si="1"/>
        <v>80.16</v>
      </c>
      <c r="Q22" s="15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3">
        <f t="shared" si="1"/>
        <v>199.9</v>
      </c>
      <c r="Q23" s="15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3">
        <f t="shared" si="1"/>
        <v>51.25</v>
      </c>
      <c r="Q24" s="15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3">
        <f t="shared" si="1"/>
        <v>103.04</v>
      </c>
      <c r="Q25" s="15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3">
        <f t="shared" si="1"/>
        <v>66.349999999999994</v>
      </c>
      <c r="Q26" s="15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3">
        <f t="shared" si="1"/>
        <v>57.14</v>
      </c>
      <c r="Q27" s="15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3">
        <f t="shared" si="1"/>
        <v>102.11</v>
      </c>
      <c r="Q28" s="15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3">
        <f t="shared" si="1"/>
        <v>148.97</v>
      </c>
      <c r="Q29" s="15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3">
        <f t="shared" si="1"/>
        <v>169.61</v>
      </c>
      <c r="Q30" s="15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3">
        <f t="shared" si="1"/>
        <v>31.62</v>
      </c>
      <c r="Q31" s="15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3">
        <f t="shared" si="1"/>
        <v>76.45</v>
      </c>
      <c r="Q32" s="15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3">
        <f t="shared" si="1"/>
        <v>13</v>
      </c>
      <c r="Q33" s="15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3">
        <f t="shared" si="1"/>
        <v>320.45</v>
      </c>
      <c r="Q34" s="15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3">
        <f t="shared" si="1"/>
        <v>83.75</v>
      </c>
      <c r="Q35" s="15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3">
        <f t="shared" si="1"/>
        <v>49.88</v>
      </c>
      <c r="Q36" s="15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3">
        <f t="shared" si="1"/>
        <v>59.46</v>
      </c>
      <c r="Q37" s="15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3">
        <f t="shared" si="1"/>
        <v>193.84</v>
      </c>
      <c r="Q38" s="15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3">
        <f t="shared" si="1"/>
        <v>159.51</v>
      </c>
      <c r="Q39" s="15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3">
        <f t="shared" si="1"/>
        <v>41.68</v>
      </c>
      <c r="Q40" s="15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3">
        <f t="shared" si="1"/>
        <v>150.9</v>
      </c>
      <c r="Q41" s="15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3">
        <f t="shared" si="1"/>
        <v>126.69</v>
      </c>
      <c r="Q42" s="15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3">
        <f t="shared" si="1"/>
        <v>105.26</v>
      </c>
      <c r="Q43" s="15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3">
        <f t="shared" si="1"/>
        <v>117.51</v>
      </c>
      <c r="Q44" s="15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3">
        <f t="shared" si="1"/>
        <v>117.36</v>
      </c>
      <c r="Q45" s="15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3">
        <f t="shared" si="1"/>
        <v>133.33000000000001</v>
      </c>
      <c r="Q46" s="15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3">
        <f t="shared" si="1"/>
        <v>98.36</v>
      </c>
      <c r="Q47" s="15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3">
        <f t="shared" si="1"/>
        <v>194.44</v>
      </c>
      <c r="Q48" s="15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3">
        <f t="shared" si="1"/>
        <v>76.87</v>
      </c>
      <c r="Q49" s="15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3">
        <f t="shared" si="1"/>
        <v>56.82</v>
      </c>
      <c r="Q50" s="15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3">
        <f t="shared" si="1"/>
        <v>137.93</v>
      </c>
      <c r="Q51" s="15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3">
        <f t="shared" si="1"/>
        <v>27.27</v>
      </c>
      <c r="Q52" s="15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3">
        <f t="shared" si="1"/>
        <v>118.34</v>
      </c>
      <c r="Q53" s="15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3">
        <f t="shared" si="1"/>
        <v>223.48</v>
      </c>
      <c r="Q54" s="15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3">
        <f t="shared" si="1"/>
        <v>28.11</v>
      </c>
      <c r="Q55" s="15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3">
        <f t="shared" si="1"/>
        <v>194.23</v>
      </c>
      <c r="Q56" s="15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3">
        <f t="shared" si="1"/>
        <v>128.94999999999999</v>
      </c>
      <c r="Q57" s="15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3">
        <f t="shared" si="1"/>
        <v>49.32</v>
      </c>
      <c r="Q58" s="15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3">
        <f t="shared" si="1"/>
        <v>221.52</v>
      </c>
      <c r="Q59" s="15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3">
        <f t="shared" si="1"/>
        <v>137.21</v>
      </c>
      <c r="Q60" s="15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3">
        <f t="shared" si="1"/>
        <v>606.82000000000005</v>
      </c>
      <c r="Q61" s="15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3">
        <f t="shared" si="1"/>
        <v>43.04</v>
      </c>
      <c r="Q62" s="15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3">
        <f t="shared" si="1"/>
        <v>322.39</v>
      </c>
      <c r="Q63" s="15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3">
        <f t="shared" si="1"/>
        <v>96.71</v>
      </c>
      <c r="Q64" s="15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3">
        <f t="shared" si="1"/>
        <v>35.47</v>
      </c>
      <c r="Q65" s="15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3">
        <f t="shared" si="1"/>
        <v>86.67</v>
      </c>
      <c r="Q66" s="15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 s="13">
        <f t="shared" ref="P67:P130" si="5">IFERROR(ROUND(E67/L67,2),0)</f>
        <v>132.05000000000001</v>
      </c>
      <c r="Q67" s="15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3">
        <f t="shared" si="5"/>
        <v>91.23</v>
      </c>
      <c r="Q68" s="15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3">
        <f t="shared" si="5"/>
        <v>116.25</v>
      </c>
      <c r="Q69" s="15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3">
        <f t="shared" si="5"/>
        <v>21.19</v>
      </c>
      <c r="Q70" s="15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3">
        <f t="shared" si="5"/>
        <v>62.33</v>
      </c>
      <c r="Q71" s="15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3">
        <f t="shared" si="5"/>
        <v>37.409999999999997</v>
      </c>
      <c r="Q72" s="15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3">
        <f t="shared" si="5"/>
        <v>69.72</v>
      </c>
      <c r="Q73" s="15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3">
        <f t="shared" si="5"/>
        <v>58.17</v>
      </c>
      <c r="Q74" s="15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3">
        <f t="shared" si="5"/>
        <v>50</v>
      </c>
      <c r="Q75" s="15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3">
        <f t="shared" si="5"/>
        <v>19.47</v>
      </c>
      <c r="Q76" s="15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3">
        <f t="shared" si="5"/>
        <v>85.96</v>
      </c>
      <c r="Q77" s="15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3">
        <f t="shared" si="5"/>
        <v>30.67</v>
      </c>
      <c r="Q78" s="15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3">
        <f t="shared" si="5"/>
        <v>60.38</v>
      </c>
      <c r="Q79" s="15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3">
        <f t="shared" si="5"/>
        <v>38.6</v>
      </c>
      <c r="Q80" s="15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3">
        <f t="shared" si="5"/>
        <v>40.270000000000003</v>
      </c>
      <c r="Q81" s="15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3">
        <f t="shared" si="5"/>
        <v>273.83</v>
      </c>
      <c r="Q82" s="15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3">
        <f t="shared" si="5"/>
        <v>53.04</v>
      </c>
      <c r="Q83" s="15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3">
        <f t="shared" si="5"/>
        <v>40.01</v>
      </c>
      <c r="Q84" s="15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3">
        <f t="shared" si="5"/>
        <v>15.77</v>
      </c>
      <c r="Q85" s="15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3">
        <f t="shared" si="5"/>
        <v>71.430000000000007</v>
      </c>
      <c r="Q86" s="15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3">
        <f t="shared" si="5"/>
        <v>71.709999999999994</v>
      </c>
      <c r="Q87" s="15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3">
        <f t="shared" si="5"/>
        <v>375.76</v>
      </c>
      <c r="Q88" s="15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3">
        <f t="shared" si="5"/>
        <v>104.6</v>
      </c>
      <c r="Q89" s="15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3">
        <f t="shared" si="5"/>
        <v>60</v>
      </c>
      <c r="Q90" s="15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3">
        <f t="shared" si="5"/>
        <v>123.29</v>
      </c>
      <c r="Q91" s="15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3">
        <f t="shared" si="5"/>
        <v>31.38</v>
      </c>
      <c r="Q92" s="15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3">
        <f t="shared" si="5"/>
        <v>78.260000000000005</v>
      </c>
      <c r="Q93" s="15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3">
        <f t="shared" si="5"/>
        <v>122.33</v>
      </c>
      <c r="Q94" s="15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3">
        <f t="shared" si="5"/>
        <v>73.73</v>
      </c>
      <c r="Q95" s="15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3">
        <f t="shared" si="5"/>
        <v>21.67</v>
      </c>
      <c r="Q96" s="15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3">
        <f t="shared" si="5"/>
        <v>21.9</v>
      </c>
      <c r="Q97" s="15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3">
        <f t="shared" si="5"/>
        <v>50.59</v>
      </c>
      <c r="Q98" s="15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3">
        <f t="shared" si="5"/>
        <v>53.13</v>
      </c>
      <c r="Q99" s="15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3">
        <f t="shared" si="5"/>
        <v>56.67</v>
      </c>
      <c r="Q100" s="15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3">
        <f t="shared" si="5"/>
        <v>40.78</v>
      </c>
      <c r="Q101" s="15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3">
        <f t="shared" si="5"/>
        <v>192.31</v>
      </c>
      <c r="Q102" s="15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3">
        <f t="shared" si="5"/>
        <v>100</v>
      </c>
      <c r="Q103" s="15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3">
        <f t="shared" si="5"/>
        <v>117.92</v>
      </c>
      <c r="Q104" s="15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3">
        <f t="shared" si="5"/>
        <v>27.9</v>
      </c>
      <c r="Q105" s="15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3">
        <f t="shared" si="5"/>
        <v>60</v>
      </c>
      <c r="Q106" s="15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3">
        <f t="shared" si="5"/>
        <v>39.380000000000003</v>
      </c>
      <c r="Q107" s="15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3">
        <f t="shared" si="5"/>
        <v>186.11</v>
      </c>
      <c r="Q108" s="15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3">
        <f t="shared" si="5"/>
        <v>111.38</v>
      </c>
      <c r="Q109" s="15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3">
        <f t="shared" si="5"/>
        <v>78.72</v>
      </c>
      <c r="Q110" s="15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3">
        <f t="shared" si="5"/>
        <v>46.7</v>
      </c>
      <c r="Q111" s="15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3">
        <f t="shared" si="5"/>
        <v>65.38</v>
      </c>
      <c r="Q112" s="15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3">
        <f t="shared" si="5"/>
        <v>102.08</v>
      </c>
      <c r="Q113" s="15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3">
        <f t="shared" si="5"/>
        <v>64.2</v>
      </c>
      <c r="Q114" s="15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3">
        <f t="shared" si="5"/>
        <v>90.38</v>
      </c>
      <c r="Q115" s="15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3">
        <f t="shared" si="5"/>
        <v>88.57</v>
      </c>
      <c r="Q116" s="15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3">
        <f t="shared" si="5"/>
        <v>28.73</v>
      </c>
      <c r="Q117" s="15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3">
        <f t="shared" si="5"/>
        <v>69.790000000000006</v>
      </c>
      <c r="Q118" s="15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3">
        <f t="shared" si="5"/>
        <v>167.49</v>
      </c>
      <c r="Q119" s="15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3">
        <f t="shared" si="5"/>
        <v>144.91</v>
      </c>
      <c r="Q120" s="15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3">
        <f t="shared" si="5"/>
        <v>91.84</v>
      </c>
      <c r="Q121" s="15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3">
        <f t="shared" si="5"/>
        <v>10</v>
      </c>
      <c r="Q122" s="15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3">
        <f t="shared" si="5"/>
        <v>1</v>
      </c>
      <c r="Q123" s="15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3">
        <f t="shared" si="5"/>
        <v>0</v>
      </c>
      <c r="Q124" s="15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3">
        <f t="shared" si="5"/>
        <v>25.17</v>
      </c>
      <c r="Q125" s="15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3">
        <f t="shared" si="5"/>
        <v>0</v>
      </c>
      <c r="Q126" s="15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3">
        <f t="shared" si="5"/>
        <v>11.67</v>
      </c>
      <c r="Q127" s="15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3">
        <f t="shared" si="5"/>
        <v>106.69</v>
      </c>
      <c r="Q128" s="15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3">
        <f t="shared" si="5"/>
        <v>47.5</v>
      </c>
      <c r="Q129" s="15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 s="13">
        <f t="shared" si="5"/>
        <v>311.17</v>
      </c>
      <c r="Q130" s="15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 s="13">
        <f t="shared" ref="P131:P194" si="9">IFERROR(ROUND(E131/L131,2),0)</f>
        <v>0</v>
      </c>
      <c r="Q131" s="15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3">
        <f t="shared" si="9"/>
        <v>0</v>
      </c>
      <c r="Q132" s="15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3">
        <f t="shared" si="9"/>
        <v>0</v>
      </c>
      <c r="Q133" s="15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3">
        <f t="shared" si="9"/>
        <v>94.51</v>
      </c>
      <c r="Q134" s="15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3">
        <f t="shared" si="9"/>
        <v>0</v>
      </c>
      <c r="Q135" s="15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3">
        <f t="shared" si="9"/>
        <v>0</v>
      </c>
      <c r="Q136" s="15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3">
        <f t="shared" si="9"/>
        <v>80.599999999999994</v>
      </c>
      <c r="Q137" s="15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3">
        <f t="shared" si="9"/>
        <v>0</v>
      </c>
      <c r="Q138" s="15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3">
        <f t="shared" si="9"/>
        <v>0</v>
      </c>
      <c r="Q139" s="15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3">
        <f t="shared" si="9"/>
        <v>81.239999999999995</v>
      </c>
      <c r="Q140" s="15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3">
        <f t="shared" si="9"/>
        <v>500</v>
      </c>
      <c r="Q141" s="15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3">
        <f t="shared" si="9"/>
        <v>0</v>
      </c>
      <c r="Q142" s="15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3">
        <f t="shared" si="9"/>
        <v>46.18</v>
      </c>
      <c r="Q143" s="15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3">
        <f t="shared" si="9"/>
        <v>10</v>
      </c>
      <c r="Q144" s="15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3">
        <f t="shared" si="9"/>
        <v>0</v>
      </c>
      <c r="Q145" s="15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3">
        <f t="shared" si="9"/>
        <v>55.95</v>
      </c>
      <c r="Q146" s="15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3">
        <f t="shared" si="9"/>
        <v>37.56</v>
      </c>
      <c r="Q147" s="15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3">
        <f t="shared" si="9"/>
        <v>38.33</v>
      </c>
      <c r="Q148" s="15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3">
        <f t="shared" si="9"/>
        <v>0</v>
      </c>
      <c r="Q149" s="15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3">
        <f t="shared" si="9"/>
        <v>20</v>
      </c>
      <c r="Q150" s="15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3">
        <f t="shared" si="9"/>
        <v>15.33</v>
      </c>
      <c r="Q151" s="15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3">
        <f t="shared" si="9"/>
        <v>449.43</v>
      </c>
      <c r="Q152" s="15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3">
        <f t="shared" si="9"/>
        <v>28</v>
      </c>
      <c r="Q153" s="15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3">
        <f t="shared" si="9"/>
        <v>15</v>
      </c>
      <c r="Q154" s="15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3">
        <f t="shared" si="9"/>
        <v>35.9</v>
      </c>
      <c r="Q155" s="15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3">
        <f t="shared" si="9"/>
        <v>13.33</v>
      </c>
      <c r="Q156" s="15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3">
        <f t="shared" si="9"/>
        <v>20.25</v>
      </c>
      <c r="Q157" s="15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3">
        <f t="shared" si="9"/>
        <v>119</v>
      </c>
      <c r="Q158" s="15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3">
        <f t="shared" si="9"/>
        <v>4</v>
      </c>
      <c r="Q159" s="15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3">
        <f t="shared" si="9"/>
        <v>0</v>
      </c>
      <c r="Q160" s="15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3">
        <f t="shared" si="9"/>
        <v>10</v>
      </c>
      <c r="Q161" s="15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3">
        <f t="shared" si="9"/>
        <v>0</v>
      </c>
      <c r="Q162" s="15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3">
        <f t="shared" si="9"/>
        <v>5</v>
      </c>
      <c r="Q163" s="15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3">
        <f t="shared" si="9"/>
        <v>43.5</v>
      </c>
      <c r="Q164" s="15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3">
        <f t="shared" si="9"/>
        <v>0</v>
      </c>
      <c r="Q165" s="15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3">
        <f t="shared" si="9"/>
        <v>91.43</v>
      </c>
      <c r="Q166" s="15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3">
        <f t="shared" si="9"/>
        <v>0</v>
      </c>
      <c r="Q167" s="15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3">
        <f t="shared" si="9"/>
        <v>3000</v>
      </c>
      <c r="Q168" s="15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3">
        <f t="shared" si="9"/>
        <v>5.5</v>
      </c>
      <c r="Q169" s="15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3">
        <f t="shared" si="9"/>
        <v>108.33</v>
      </c>
      <c r="Q170" s="15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3">
        <f t="shared" si="9"/>
        <v>56</v>
      </c>
      <c r="Q171" s="15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3">
        <f t="shared" si="9"/>
        <v>32.5</v>
      </c>
      <c r="Q172" s="15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3">
        <f t="shared" si="9"/>
        <v>1</v>
      </c>
      <c r="Q173" s="15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3">
        <f t="shared" si="9"/>
        <v>0</v>
      </c>
      <c r="Q174" s="15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3">
        <f t="shared" si="9"/>
        <v>0</v>
      </c>
      <c r="Q175" s="15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3">
        <f t="shared" si="9"/>
        <v>0</v>
      </c>
      <c r="Q176" s="15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3">
        <f t="shared" si="9"/>
        <v>49.88</v>
      </c>
      <c r="Q177" s="15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3">
        <f t="shared" si="9"/>
        <v>0</v>
      </c>
      <c r="Q178" s="15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3">
        <f t="shared" si="9"/>
        <v>25.71</v>
      </c>
      <c r="Q179" s="15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3">
        <f t="shared" si="9"/>
        <v>0</v>
      </c>
      <c r="Q180" s="15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3">
        <f t="shared" si="9"/>
        <v>100</v>
      </c>
      <c r="Q181" s="15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3">
        <f t="shared" si="9"/>
        <v>30.85</v>
      </c>
      <c r="Q182" s="15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3">
        <f t="shared" si="9"/>
        <v>180.5</v>
      </c>
      <c r="Q183" s="15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3">
        <f t="shared" si="9"/>
        <v>0</v>
      </c>
      <c r="Q184" s="15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3">
        <f t="shared" si="9"/>
        <v>373.5</v>
      </c>
      <c r="Q185" s="15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3">
        <f t="shared" si="9"/>
        <v>25.5</v>
      </c>
      <c r="Q186" s="15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3">
        <f t="shared" si="9"/>
        <v>220</v>
      </c>
      <c r="Q187" s="15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3">
        <f t="shared" si="9"/>
        <v>0</v>
      </c>
      <c r="Q188" s="15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3">
        <f t="shared" si="9"/>
        <v>160</v>
      </c>
      <c r="Q189" s="15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3">
        <f t="shared" si="9"/>
        <v>0</v>
      </c>
      <c r="Q190" s="15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3">
        <f t="shared" si="9"/>
        <v>69</v>
      </c>
      <c r="Q191" s="15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3">
        <f t="shared" si="9"/>
        <v>50</v>
      </c>
      <c r="Q192" s="15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3">
        <f t="shared" si="9"/>
        <v>83.33</v>
      </c>
      <c r="Q193" s="15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 s="13">
        <f t="shared" si="9"/>
        <v>5.67</v>
      </c>
      <c r="Q194" s="15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 s="13">
        <f t="shared" ref="P195:P258" si="13">IFERROR(ROUND(E195/L195,2),0)</f>
        <v>0</v>
      </c>
      <c r="Q195" s="15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3">
        <f t="shared" si="13"/>
        <v>1</v>
      </c>
      <c r="Q196" s="15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3">
        <f t="shared" si="13"/>
        <v>0</v>
      </c>
      <c r="Q197" s="15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3">
        <f t="shared" si="13"/>
        <v>77.11</v>
      </c>
      <c r="Q198" s="15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3">
        <f t="shared" si="13"/>
        <v>32.75</v>
      </c>
      <c r="Q199" s="15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3">
        <f t="shared" si="13"/>
        <v>46.5</v>
      </c>
      <c r="Q200" s="15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3">
        <f t="shared" si="13"/>
        <v>0</v>
      </c>
      <c r="Q201" s="15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3">
        <f t="shared" si="13"/>
        <v>87.31</v>
      </c>
      <c r="Q202" s="15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3">
        <f t="shared" si="13"/>
        <v>54.29</v>
      </c>
      <c r="Q203" s="15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3">
        <f t="shared" si="13"/>
        <v>0</v>
      </c>
      <c r="Q204" s="15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3">
        <f t="shared" si="13"/>
        <v>93.25</v>
      </c>
      <c r="Q205" s="15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3">
        <f t="shared" si="13"/>
        <v>117.68</v>
      </c>
      <c r="Q206" s="15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3">
        <f t="shared" si="13"/>
        <v>76.47</v>
      </c>
      <c r="Q207" s="15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3">
        <f t="shared" si="13"/>
        <v>0</v>
      </c>
      <c r="Q208" s="15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3">
        <f t="shared" si="13"/>
        <v>163.85</v>
      </c>
      <c r="Q209" s="15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3">
        <f t="shared" si="13"/>
        <v>0</v>
      </c>
      <c r="Q210" s="15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3">
        <f t="shared" si="13"/>
        <v>0</v>
      </c>
      <c r="Q211" s="15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3">
        <f t="shared" si="13"/>
        <v>91.82</v>
      </c>
      <c r="Q212" s="15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3">
        <f t="shared" si="13"/>
        <v>185.83</v>
      </c>
      <c r="Q213" s="15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3">
        <f t="shared" si="13"/>
        <v>1</v>
      </c>
      <c r="Q214" s="15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3">
        <f t="shared" si="13"/>
        <v>20</v>
      </c>
      <c r="Q215" s="15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3">
        <f t="shared" si="13"/>
        <v>1</v>
      </c>
      <c r="Q216" s="15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3">
        <f t="shared" si="13"/>
        <v>10</v>
      </c>
      <c r="Q217" s="15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3">
        <f t="shared" si="13"/>
        <v>331.54</v>
      </c>
      <c r="Q218" s="15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3">
        <f t="shared" si="13"/>
        <v>314.29000000000002</v>
      </c>
      <c r="Q219" s="15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3">
        <f t="shared" si="13"/>
        <v>100</v>
      </c>
      <c r="Q220" s="15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3">
        <f t="shared" si="13"/>
        <v>115.99</v>
      </c>
      <c r="Q221" s="15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3">
        <f t="shared" si="13"/>
        <v>120</v>
      </c>
      <c r="Q222" s="15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3">
        <f t="shared" si="13"/>
        <v>0</v>
      </c>
      <c r="Q223" s="15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3">
        <f t="shared" si="13"/>
        <v>65</v>
      </c>
      <c r="Q224" s="15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3">
        <f t="shared" si="13"/>
        <v>0</v>
      </c>
      <c r="Q225" s="15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3">
        <f t="shared" si="13"/>
        <v>0</v>
      </c>
      <c r="Q226" s="15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3">
        <f t="shared" si="13"/>
        <v>0</v>
      </c>
      <c r="Q227" s="15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3">
        <f t="shared" si="13"/>
        <v>125</v>
      </c>
      <c r="Q228" s="15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3">
        <f t="shared" si="13"/>
        <v>0</v>
      </c>
      <c r="Q229" s="15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3">
        <f t="shared" si="13"/>
        <v>0</v>
      </c>
      <c r="Q230" s="15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3">
        <f t="shared" si="13"/>
        <v>0</v>
      </c>
      <c r="Q231" s="15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3">
        <f t="shared" si="13"/>
        <v>30</v>
      </c>
      <c r="Q232" s="15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3">
        <f t="shared" si="13"/>
        <v>0</v>
      </c>
      <c r="Q233" s="15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3">
        <f t="shared" si="13"/>
        <v>15.71</v>
      </c>
      <c r="Q234" s="15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3">
        <f t="shared" si="13"/>
        <v>0</v>
      </c>
      <c r="Q235" s="15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3">
        <f t="shared" si="13"/>
        <v>80.2</v>
      </c>
      <c r="Q236" s="15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3">
        <f t="shared" si="13"/>
        <v>0</v>
      </c>
      <c r="Q237" s="15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3">
        <f t="shared" si="13"/>
        <v>0</v>
      </c>
      <c r="Q238" s="15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3">
        <f t="shared" si="13"/>
        <v>50</v>
      </c>
      <c r="Q239" s="15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3">
        <f t="shared" si="13"/>
        <v>0</v>
      </c>
      <c r="Q240" s="15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3">
        <f t="shared" si="13"/>
        <v>50</v>
      </c>
      <c r="Q241" s="15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3">
        <f t="shared" si="13"/>
        <v>117.85</v>
      </c>
      <c r="Q242" s="15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3">
        <f t="shared" si="13"/>
        <v>109.04</v>
      </c>
      <c r="Q243" s="15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3">
        <f t="shared" si="13"/>
        <v>73.02</v>
      </c>
      <c r="Q244" s="15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3">
        <f t="shared" si="13"/>
        <v>78.2</v>
      </c>
      <c r="Q245" s="15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3">
        <f t="shared" si="13"/>
        <v>47.4</v>
      </c>
      <c r="Q246" s="15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3">
        <f t="shared" si="13"/>
        <v>54.02</v>
      </c>
      <c r="Q247" s="15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3">
        <f t="shared" si="13"/>
        <v>68.489999999999995</v>
      </c>
      <c r="Q248" s="15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3">
        <f t="shared" si="13"/>
        <v>108.15</v>
      </c>
      <c r="Q249" s="15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3">
        <f t="shared" si="13"/>
        <v>589.95000000000005</v>
      </c>
      <c r="Q250" s="15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3">
        <f t="shared" si="13"/>
        <v>48.05</v>
      </c>
      <c r="Q251" s="15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3">
        <f t="shared" si="13"/>
        <v>72.48</v>
      </c>
      <c r="Q252" s="15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3">
        <f t="shared" si="13"/>
        <v>57.08</v>
      </c>
      <c r="Q253" s="15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3">
        <f t="shared" si="13"/>
        <v>85.44</v>
      </c>
      <c r="Q254" s="15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3">
        <f t="shared" si="13"/>
        <v>215.86</v>
      </c>
      <c r="Q255" s="15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3">
        <f t="shared" si="13"/>
        <v>89.39</v>
      </c>
      <c r="Q256" s="15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3">
        <f t="shared" si="13"/>
        <v>45.42</v>
      </c>
      <c r="Q257" s="15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 s="13">
        <f t="shared" si="13"/>
        <v>65.760000000000005</v>
      </c>
      <c r="Q258" s="15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 s="13">
        <f t="shared" ref="P259:P322" si="17">IFERROR(ROUND(E259/L259,2),0)</f>
        <v>66.7</v>
      </c>
      <c r="Q259" s="15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3">
        <f t="shared" si="17"/>
        <v>83.35</v>
      </c>
      <c r="Q260" s="15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3">
        <f t="shared" si="17"/>
        <v>105.05</v>
      </c>
      <c r="Q261" s="15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3">
        <f t="shared" si="17"/>
        <v>120.91</v>
      </c>
      <c r="Q262" s="15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3">
        <f t="shared" si="17"/>
        <v>97.64</v>
      </c>
      <c r="Q263" s="15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3">
        <f t="shared" si="17"/>
        <v>41.38</v>
      </c>
      <c r="Q264" s="15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3">
        <f t="shared" si="17"/>
        <v>30.65</v>
      </c>
      <c r="Q265" s="15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3">
        <f t="shared" si="17"/>
        <v>64.95</v>
      </c>
      <c r="Q266" s="15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3">
        <f t="shared" si="17"/>
        <v>95.78</v>
      </c>
      <c r="Q267" s="15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3">
        <f t="shared" si="17"/>
        <v>40.42</v>
      </c>
      <c r="Q268" s="15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3">
        <f t="shared" si="17"/>
        <v>78.58</v>
      </c>
      <c r="Q269" s="15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3">
        <f t="shared" si="17"/>
        <v>50.18</v>
      </c>
      <c r="Q270" s="15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3">
        <f t="shared" si="17"/>
        <v>92.25</v>
      </c>
      <c r="Q271" s="15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3">
        <f t="shared" si="17"/>
        <v>57.54</v>
      </c>
      <c r="Q272" s="15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3">
        <f t="shared" si="17"/>
        <v>109.42</v>
      </c>
      <c r="Q273" s="15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3">
        <f t="shared" si="17"/>
        <v>81.89</v>
      </c>
      <c r="Q274" s="15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3">
        <f t="shared" si="17"/>
        <v>45.67</v>
      </c>
      <c r="Q275" s="15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3">
        <f t="shared" si="17"/>
        <v>55.22</v>
      </c>
      <c r="Q276" s="15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3">
        <f t="shared" si="17"/>
        <v>65.3</v>
      </c>
      <c r="Q277" s="15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3">
        <f t="shared" si="17"/>
        <v>95.23</v>
      </c>
      <c r="Q278" s="15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3">
        <f t="shared" si="17"/>
        <v>75.44</v>
      </c>
      <c r="Q279" s="15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3">
        <f t="shared" si="17"/>
        <v>97.82</v>
      </c>
      <c r="Q280" s="15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3">
        <f t="shared" si="17"/>
        <v>87.69</v>
      </c>
      <c r="Q281" s="15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3">
        <f t="shared" si="17"/>
        <v>54.75</v>
      </c>
      <c r="Q282" s="15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3">
        <f t="shared" si="17"/>
        <v>83.95</v>
      </c>
      <c r="Q283" s="15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3">
        <f t="shared" si="17"/>
        <v>254.39</v>
      </c>
      <c r="Q284" s="15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3">
        <f t="shared" si="17"/>
        <v>101.83</v>
      </c>
      <c r="Q285" s="15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3">
        <f t="shared" si="17"/>
        <v>55.07</v>
      </c>
      <c r="Q286" s="15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3">
        <f t="shared" si="17"/>
        <v>56.9</v>
      </c>
      <c r="Q287" s="15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3">
        <f t="shared" si="17"/>
        <v>121.28</v>
      </c>
      <c r="Q288" s="15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3">
        <f t="shared" si="17"/>
        <v>91.19</v>
      </c>
      <c r="Q289" s="15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3">
        <f t="shared" si="17"/>
        <v>115.45</v>
      </c>
      <c r="Q290" s="15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3">
        <f t="shared" si="17"/>
        <v>67.77</v>
      </c>
      <c r="Q291" s="15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3">
        <f t="shared" si="17"/>
        <v>28.58</v>
      </c>
      <c r="Q292" s="15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3">
        <f t="shared" si="17"/>
        <v>46.88</v>
      </c>
      <c r="Q293" s="15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3">
        <f t="shared" si="17"/>
        <v>154.41999999999999</v>
      </c>
      <c r="Q294" s="15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3">
        <f t="shared" si="17"/>
        <v>201.22</v>
      </c>
      <c r="Q295" s="15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3">
        <f t="shared" si="17"/>
        <v>100</v>
      </c>
      <c r="Q296" s="15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3">
        <f t="shared" si="17"/>
        <v>100.08</v>
      </c>
      <c r="Q297" s="15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3">
        <f t="shared" si="17"/>
        <v>230.09</v>
      </c>
      <c r="Q298" s="15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3">
        <f t="shared" si="17"/>
        <v>141.75</v>
      </c>
      <c r="Q299" s="15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3">
        <f t="shared" si="17"/>
        <v>56.34</v>
      </c>
      <c r="Q300" s="15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3">
        <f t="shared" si="17"/>
        <v>73.34</v>
      </c>
      <c r="Q301" s="15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3">
        <f t="shared" si="17"/>
        <v>85.34</v>
      </c>
      <c r="Q302" s="15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3">
        <f t="shared" si="17"/>
        <v>61.5</v>
      </c>
      <c r="Q303" s="15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3">
        <f t="shared" si="17"/>
        <v>93.02</v>
      </c>
      <c r="Q304" s="15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3">
        <f t="shared" si="17"/>
        <v>50.29</v>
      </c>
      <c r="Q305" s="15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3">
        <f t="shared" si="17"/>
        <v>106.43</v>
      </c>
      <c r="Q306" s="15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3">
        <f t="shared" si="17"/>
        <v>51.72</v>
      </c>
      <c r="Q307" s="15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3">
        <f t="shared" si="17"/>
        <v>36.61</v>
      </c>
      <c r="Q308" s="15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3">
        <f t="shared" si="17"/>
        <v>42.52</v>
      </c>
      <c r="Q309" s="15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3">
        <f t="shared" si="17"/>
        <v>62.71</v>
      </c>
      <c r="Q310" s="15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3">
        <f t="shared" si="17"/>
        <v>89.96</v>
      </c>
      <c r="Q311" s="15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3">
        <f t="shared" si="17"/>
        <v>28.92</v>
      </c>
      <c r="Q312" s="15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3">
        <f t="shared" si="17"/>
        <v>138.80000000000001</v>
      </c>
      <c r="Q313" s="15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3">
        <f t="shared" si="17"/>
        <v>61.3</v>
      </c>
      <c r="Q314" s="15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3">
        <f t="shared" si="17"/>
        <v>80.2</v>
      </c>
      <c r="Q315" s="15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3">
        <f t="shared" si="17"/>
        <v>32.1</v>
      </c>
      <c r="Q316" s="15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3">
        <f t="shared" si="17"/>
        <v>200.89</v>
      </c>
      <c r="Q317" s="15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3">
        <f t="shared" si="17"/>
        <v>108.01</v>
      </c>
      <c r="Q318" s="15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3">
        <f t="shared" si="17"/>
        <v>95.7</v>
      </c>
      <c r="Q319" s="15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3">
        <f t="shared" si="17"/>
        <v>49.88</v>
      </c>
      <c r="Q320" s="15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3">
        <f t="shared" si="17"/>
        <v>110.47</v>
      </c>
      <c r="Q321" s="15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 s="13">
        <f t="shared" si="17"/>
        <v>134.91</v>
      </c>
      <c r="Q322" s="15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 s="13">
        <f t="shared" ref="P323:P386" si="21">IFERROR(ROUND(E323/L323,2),0)</f>
        <v>106.62</v>
      </c>
      <c r="Q323" s="15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3">
        <f t="shared" si="21"/>
        <v>145.04</v>
      </c>
      <c r="Q324" s="15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3">
        <f t="shared" si="21"/>
        <v>114.59</v>
      </c>
      <c r="Q325" s="15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3">
        <f t="shared" si="21"/>
        <v>105.32</v>
      </c>
      <c r="Q326" s="15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3">
        <f t="shared" si="21"/>
        <v>70.92</v>
      </c>
      <c r="Q327" s="15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3">
        <f t="shared" si="21"/>
        <v>147.16999999999999</v>
      </c>
      <c r="Q328" s="15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3">
        <f t="shared" si="21"/>
        <v>160.47</v>
      </c>
      <c r="Q329" s="15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3">
        <f t="shared" si="21"/>
        <v>156.05000000000001</v>
      </c>
      <c r="Q330" s="15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3">
        <f t="shared" si="21"/>
        <v>63.17</v>
      </c>
      <c r="Q331" s="15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3">
        <f t="shared" si="21"/>
        <v>104.82</v>
      </c>
      <c r="Q332" s="15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3">
        <f t="shared" si="21"/>
        <v>97.36</v>
      </c>
      <c r="Q333" s="15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3">
        <f t="shared" si="21"/>
        <v>203.63</v>
      </c>
      <c r="Q334" s="15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3">
        <f t="shared" si="21"/>
        <v>188.31</v>
      </c>
      <c r="Q335" s="15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3">
        <f t="shared" si="21"/>
        <v>146.65</v>
      </c>
      <c r="Q336" s="15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3">
        <f t="shared" si="21"/>
        <v>109.19</v>
      </c>
      <c r="Q337" s="15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3">
        <f t="shared" si="21"/>
        <v>59.25</v>
      </c>
      <c r="Q338" s="15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3">
        <f t="shared" si="21"/>
        <v>97.9</v>
      </c>
      <c r="Q339" s="15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3">
        <f t="shared" si="21"/>
        <v>70</v>
      </c>
      <c r="Q340" s="15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3">
        <f t="shared" si="21"/>
        <v>72.87</v>
      </c>
      <c r="Q341" s="15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3">
        <f t="shared" si="21"/>
        <v>146.35</v>
      </c>
      <c r="Q342" s="15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3">
        <f t="shared" si="21"/>
        <v>67.91</v>
      </c>
      <c r="Q343" s="15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3">
        <f t="shared" si="21"/>
        <v>169.85</v>
      </c>
      <c r="Q344" s="15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3">
        <f t="shared" si="21"/>
        <v>58.41</v>
      </c>
      <c r="Q345" s="15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3">
        <f t="shared" si="21"/>
        <v>119.99</v>
      </c>
      <c r="Q346" s="15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3">
        <f t="shared" si="21"/>
        <v>99.86</v>
      </c>
      <c r="Q347" s="15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3">
        <f t="shared" si="21"/>
        <v>90.58</v>
      </c>
      <c r="Q348" s="15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3">
        <f t="shared" si="21"/>
        <v>117.77</v>
      </c>
      <c r="Q349" s="15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3">
        <f t="shared" si="21"/>
        <v>86.55</v>
      </c>
      <c r="Q350" s="15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3">
        <f t="shared" si="21"/>
        <v>71.900000000000006</v>
      </c>
      <c r="Q351" s="15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3">
        <f t="shared" si="21"/>
        <v>129.82</v>
      </c>
      <c r="Q352" s="15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3">
        <f t="shared" si="21"/>
        <v>44.91</v>
      </c>
      <c r="Q353" s="15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3">
        <f t="shared" si="21"/>
        <v>40.76</v>
      </c>
      <c r="Q354" s="15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3">
        <f t="shared" si="21"/>
        <v>103.52</v>
      </c>
      <c r="Q355" s="15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3">
        <f t="shared" si="21"/>
        <v>125.45</v>
      </c>
      <c r="Q356" s="15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3">
        <f t="shared" si="21"/>
        <v>246.61</v>
      </c>
      <c r="Q357" s="15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3">
        <f t="shared" si="21"/>
        <v>79.400000000000006</v>
      </c>
      <c r="Q358" s="15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3">
        <f t="shared" si="21"/>
        <v>86.14</v>
      </c>
      <c r="Q359" s="15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3">
        <f t="shared" si="21"/>
        <v>193.05</v>
      </c>
      <c r="Q360" s="15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3">
        <f t="shared" si="21"/>
        <v>84.02</v>
      </c>
      <c r="Q361" s="15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3">
        <f t="shared" si="21"/>
        <v>139.83000000000001</v>
      </c>
      <c r="Q362" s="15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3">
        <f t="shared" si="21"/>
        <v>109.82</v>
      </c>
      <c r="Q363" s="15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3">
        <f t="shared" si="21"/>
        <v>139.53</v>
      </c>
      <c r="Q364" s="15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3">
        <f t="shared" si="21"/>
        <v>347.85</v>
      </c>
      <c r="Q365" s="15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3">
        <f t="shared" si="21"/>
        <v>68.239999999999995</v>
      </c>
      <c r="Q366" s="15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3">
        <f t="shared" si="21"/>
        <v>239.94</v>
      </c>
      <c r="Q367" s="15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3">
        <f t="shared" si="21"/>
        <v>287.31</v>
      </c>
      <c r="Q368" s="15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3">
        <f t="shared" si="21"/>
        <v>86.85</v>
      </c>
      <c r="Q369" s="15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3">
        <f t="shared" si="21"/>
        <v>81.849999999999994</v>
      </c>
      <c r="Q370" s="15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3">
        <f t="shared" si="21"/>
        <v>42.87</v>
      </c>
      <c r="Q371" s="15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3">
        <f t="shared" si="21"/>
        <v>709.42</v>
      </c>
      <c r="Q372" s="15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3">
        <f t="shared" si="21"/>
        <v>161.26</v>
      </c>
      <c r="Q373" s="15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3">
        <f t="shared" si="21"/>
        <v>41.78</v>
      </c>
      <c r="Q374" s="15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3">
        <f t="shared" si="21"/>
        <v>89.89</v>
      </c>
      <c r="Q375" s="15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3">
        <f t="shared" si="21"/>
        <v>45.05</v>
      </c>
      <c r="Q376" s="15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3">
        <f t="shared" si="21"/>
        <v>42.86</v>
      </c>
      <c r="Q377" s="15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3">
        <f t="shared" si="21"/>
        <v>54.08</v>
      </c>
      <c r="Q378" s="15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3">
        <f t="shared" si="21"/>
        <v>103.22</v>
      </c>
      <c r="Q379" s="15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3">
        <f t="shared" si="21"/>
        <v>40.4</v>
      </c>
      <c r="Q380" s="15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3">
        <f t="shared" si="21"/>
        <v>116.86</v>
      </c>
      <c r="Q381" s="15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3">
        <f t="shared" si="21"/>
        <v>115.51</v>
      </c>
      <c r="Q382" s="15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3">
        <f t="shared" si="21"/>
        <v>104.31</v>
      </c>
      <c r="Q383" s="15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3">
        <f t="shared" si="21"/>
        <v>69.77</v>
      </c>
      <c r="Q384" s="15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3">
        <f t="shared" si="21"/>
        <v>43.02</v>
      </c>
      <c r="Q385" s="15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 s="13">
        <f t="shared" si="21"/>
        <v>58.54</v>
      </c>
      <c r="Q386" s="15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 s="13">
        <f t="shared" ref="P387:P450" si="25">IFERROR(ROUND(E387/L387,2),0)</f>
        <v>111.8</v>
      </c>
      <c r="Q387" s="15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3">
        <f t="shared" si="25"/>
        <v>46.23</v>
      </c>
      <c r="Q388" s="15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3">
        <f t="shared" si="25"/>
        <v>144.69</v>
      </c>
      <c r="Q389" s="15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3">
        <f t="shared" si="25"/>
        <v>88.85</v>
      </c>
      <c r="Q390" s="15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3">
        <f t="shared" si="25"/>
        <v>81.75</v>
      </c>
      <c r="Q391" s="15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3">
        <f t="shared" si="25"/>
        <v>71.430000000000007</v>
      </c>
      <c r="Q392" s="15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3">
        <f t="shared" si="25"/>
        <v>104.26</v>
      </c>
      <c r="Q393" s="15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3">
        <f t="shared" si="25"/>
        <v>90.62</v>
      </c>
      <c r="Q394" s="15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3">
        <f t="shared" si="25"/>
        <v>157.33000000000001</v>
      </c>
      <c r="Q395" s="15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3">
        <f t="shared" si="25"/>
        <v>105.18</v>
      </c>
      <c r="Q396" s="15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3">
        <f t="shared" si="25"/>
        <v>58.72</v>
      </c>
      <c r="Q397" s="15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3">
        <f t="shared" si="25"/>
        <v>81.63</v>
      </c>
      <c r="Q398" s="15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3">
        <f t="shared" si="25"/>
        <v>56.46</v>
      </c>
      <c r="Q399" s="15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3">
        <f t="shared" si="25"/>
        <v>140.1</v>
      </c>
      <c r="Q400" s="15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3">
        <f t="shared" si="25"/>
        <v>224.85</v>
      </c>
      <c r="Q401" s="15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3">
        <f t="shared" si="25"/>
        <v>181.13</v>
      </c>
      <c r="Q402" s="15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3">
        <f t="shared" si="25"/>
        <v>711.04</v>
      </c>
      <c r="Q403" s="15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3">
        <f t="shared" si="25"/>
        <v>65.88</v>
      </c>
      <c r="Q404" s="15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3">
        <f t="shared" si="25"/>
        <v>75.19</v>
      </c>
      <c r="Q405" s="15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3">
        <f t="shared" si="25"/>
        <v>133.13999999999999</v>
      </c>
      <c r="Q406" s="15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3">
        <f t="shared" si="25"/>
        <v>55.2</v>
      </c>
      <c r="Q407" s="15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3">
        <f t="shared" si="25"/>
        <v>86.16</v>
      </c>
      <c r="Q408" s="15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3">
        <f t="shared" si="25"/>
        <v>92.32</v>
      </c>
      <c r="Q409" s="15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3">
        <f t="shared" si="25"/>
        <v>160.16</v>
      </c>
      <c r="Q410" s="15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3">
        <f t="shared" si="25"/>
        <v>45.6</v>
      </c>
      <c r="Q411" s="15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3">
        <f t="shared" si="25"/>
        <v>183.29</v>
      </c>
      <c r="Q412" s="15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3">
        <f t="shared" si="25"/>
        <v>125.79</v>
      </c>
      <c r="Q413" s="15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3">
        <f t="shared" si="25"/>
        <v>57.65</v>
      </c>
      <c r="Q414" s="15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3">
        <f t="shared" si="25"/>
        <v>78.66</v>
      </c>
      <c r="Q415" s="15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3">
        <f t="shared" si="25"/>
        <v>91.48</v>
      </c>
      <c r="Q416" s="15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3">
        <f t="shared" si="25"/>
        <v>68.099999999999994</v>
      </c>
      <c r="Q417" s="15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3">
        <f t="shared" si="25"/>
        <v>48.09</v>
      </c>
      <c r="Q418" s="15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3">
        <f t="shared" si="25"/>
        <v>202.42</v>
      </c>
      <c r="Q419" s="15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3">
        <f t="shared" si="25"/>
        <v>216.75</v>
      </c>
      <c r="Q420" s="15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3">
        <f t="shared" si="25"/>
        <v>110.07</v>
      </c>
      <c r="Q421" s="15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3">
        <f t="shared" si="25"/>
        <v>4.83</v>
      </c>
      <c r="Q422" s="15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3">
        <f t="shared" si="25"/>
        <v>50.17</v>
      </c>
      <c r="Q423" s="15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3">
        <f t="shared" si="25"/>
        <v>35.83</v>
      </c>
      <c r="Q424" s="15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3">
        <f t="shared" si="25"/>
        <v>11.77</v>
      </c>
      <c r="Q425" s="15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3">
        <f t="shared" si="25"/>
        <v>40.78</v>
      </c>
      <c r="Q426" s="15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3">
        <f t="shared" si="25"/>
        <v>3</v>
      </c>
      <c r="Q427" s="15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3">
        <f t="shared" si="25"/>
        <v>16.63</v>
      </c>
      <c r="Q428" s="15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3">
        <f t="shared" si="25"/>
        <v>0</v>
      </c>
      <c r="Q429" s="15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3">
        <f t="shared" si="25"/>
        <v>52</v>
      </c>
      <c r="Q430" s="15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3">
        <f t="shared" si="25"/>
        <v>0</v>
      </c>
      <c r="Q431" s="15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3">
        <f t="shared" si="25"/>
        <v>4.8</v>
      </c>
      <c r="Q432" s="15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3">
        <f t="shared" si="25"/>
        <v>51.88</v>
      </c>
      <c r="Q433" s="15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3">
        <f t="shared" si="25"/>
        <v>71.25</v>
      </c>
      <c r="Q434" s="15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3">
        <f t="shared" si="25"/>
        <v>0</v>
      </c>
      <c r="Q435" s="15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3">
        <f t="shared" si="25"/>
        <v>62.5</v>
      </c>
      <c r="Q436" s="15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3">
        <f t="shared" si="25"/>
        <v>1</v>
      </c>
      <c r="Q437" s="15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3">
        <f t="shared" si="25"/>
        <v>0</v>
      </c>
      <c r="Q438" s="15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3">
        <f t="shared" si="25"/>
        <v>0</v>
      </c>
      <c r="Q439" s="15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3">
        <f t="shared" si="25"/>
        <v>170.55</v>
      </c>
      <c r="Q440" s="15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3">
        <f t="shared" si="25"/>
        <v>0</v>
      </c>
      <c r="Q441" s="15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3">
        <f t="shared" si="25"/>
        <v>5</v>
      </c>
      <c r="Q442" s="15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3">
        <f t="shared" si="25"/>
        <v>0</v>
      </c>
      <c r="Q443" s="15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3">
        <f t="shared" si="25"/>
        <v>393.59</v>
      </c>
      <c r="Q444" s="15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3">
        <f t="shared" si="25"/>
        <v>5</v>
      </c>
      <c r="Q445" s="15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3">
        <f t="shared" si="25"/>
        <v>50</v>
      </c>
      <c r="Q446" s="15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3">
        <f t="shared" si="25"/>
        <v>1</v>
      </c>
      <c r="Q447" s="15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3">
        <f t="shared" si="25"/>
        <v>47.88</v>
      </c>
      <c r="Q448" s="15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3">
        <f t="shared" si="25"/>
        <v>5</v>
      </c>
      <c r="Q449" s="15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 s="13">
        <f t="shared" si="25"/>
        <v>20.5</v>
      </c>
      <c r="Q450" s="15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 s="13">
        <f t="shared" ref="P451:P514" si="29">IFERROR(ROUND(E451/L451,2),0)</f>
        <v>9</v>
      </c>
      <c r="Q451" s="15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3">
        <f t="shared" si="29"/>
        <v>56.57</v>
      </c>
      <c r="Q452" s="15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3">
        <f t="shared" si="29"/>
        <v>0</v>
      </c>
      <c r="Q453" s="15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3">
        <f t="shared" si="29"/>
        <v>40</v>
      </c>
      <c r="Q454" s="15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3">
        <f t="shared" si="29"/>
        <v>13</v>
      </c>
      <c r="Q455" s="15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3">
        <f t="shared" si="29"/>
        <v>16.399999999999999</v>
      </c>
      <c r="Q456" s="15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3">
        <f t="shared" si="29"/>
        <v>22.5</v>
      </c>
      <c r="Q457" s="15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3">
        <f t="shared" si="29"/>
        <v>20.329999999999998</v>
      </c>
      <c r="Q458" s="15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3">
        <f t="shared" si="29"/>
        <v>0</v>
      </c>
      <c r="Q459" s="15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3">
        <f t="shared" si="29"/>
        <v>16.760000000000002</v>
      </c>
      <c r="Q460" s="15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3">
        <f t="shared" si="29"/>
        <v>25</v>
      </c>
      <c r="Q461" s="15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3">
        <f t="shared" si="29"/>
        <v>12.5</v>
      </c>
      <c r="Q462" s="15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3">
        <f t="shared" si="29"/>
        <v>0</v>
      </c>
      <c r="Q463" s="15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3">
        <f t="shared" si="29"/>
        <v>0</v>
      </c>
      <c r="Q464" s="15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3">
        <f t="shared" si="29"/>
        <v>113.64</v>
      </c>
      <c r="Q465" s="15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3">
        <f t="shared" si="29"/>
        <v>1</v>
      </c>
      <c r="Q466" s="15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3">
        <f t="shared" si="29"/>
        <v>17.25</v>
      </c>
      <c r="Q467" s="15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3">
        <f t="shared" si="29"/>
        <v>15.2</v>
      </c>
      <c r="Q468" s="15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3">
        <f t="shared" si="29"/>
        <v>110.64</v>
      </c>
      <c r="Q469" s="15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3">
        <f t="shared" si="29"/>
        <v>0</v>
      </c>
      <c r="Q470" s="15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3">
        <f t="shared" si="29"/>
        <v>0</v>
      </c>
      <c r="Q471" s="15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3">
        <f t="shared" si="29"/>
        <v>25.5</v>
      </c>
      <c r="Q472" s="15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3">
        <f t="shared" si="29"/>
        <v>38.479999999999997</v>
      </c>
      <c r="Q473" s="15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3">
        <f t="shared" si="29"/>
        <v>28.2</v>
      </c>
      <c r="Q474" s="15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3">
        <f t="shared" si="29"/>
        <v>61.5</v>
      </c>
      <c r="Q475" s="15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3">
        <f t="shared" si="29"/>
        <v>1</v>
      </c>
      <c r="Q476" s="15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3">
        <f t="shared" si="29"/>
        <v>0</v>
      </c>
      <c r="Q477" s="15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3">
        <f t="shared" si="29"/>
        <v>39.57</v>
      </c>
      <c r="Q478" s="15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3">
        <f t="shared" si="29"/>
        <v>0</v>
      </c>
      <c r="Q479" s="15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3">
        <f t="shared" si="29"/>
        <v>0</v>
      </c>
      <c r="Q480" s="15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3">
        <f t="shared" si="29"/>
        <v>88.8</v>
      </c>
      <c r="Q481" s="15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3">
        <f t="shared" si="29"/>
        <v>55.46</v>
      </c>
      <c r="Q482" s="15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3">
        <f t="shared" si="29"/>
        <v>87.14</v>
      </c>
      <c r="Q483" s="15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3">
        <f t="shared" si="29"/>
        <v>10</v>
      </c>
      <c r="Q484" s="15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3">
        <f t="shared" si="29"/>
        <v>51.22</v>
      </c>
      <c r="Q485" s="15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3">
        <f t="shared" si="29"/>
        <v>13.55</v>
      </c>
      <c r="Q486" s="15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3">
        <f t="shared" si="29"/>
        <v>66.52</v>
      </c>
      <c r="Q487" s="15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3">
        <f t="shared" si="29"/>
        <v>50</v>
      </c>
      <c r="Q488" s="15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3">
        <f t="shared" si="29"/>
        <v>0</v>
      </c>
      <c r="Q489" s="15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3">
        <f t="shared" si="29"/>
        <v>0</v>
      </c>
      <c r="Q490" s="15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3">
        <f t="shared" si="29"/>
        <v>71.67</v>
      </c>
      <c r="Q491" s="15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3">
        <f t="shared" si="29"/>
        <v>0</v>
      </c>
      <c r="Q492" s="15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3">
        <f t="shared" si="29"/>
        <v>0</v>
      </c>
      <c r="Q493" s="15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3">
        <f t="shared" si="29"/>
        <v>0</v>
      </c>
      <c r="Q494" s="15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3">
        <f t="shared" si="29"/>
        <v>0</v>
      </c>
      <c r="Q495" s="15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3">
        <f t="shared" si="29"/>
        <v>10.33</v>
      </c>
      <c r="Q496" s="15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3">
        <f t="shared" si="29"/>
        <v>0</v>
      </c>
      <c r="Q497" s="15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3">
        <f t="shared" si="29"/>
        <v>1</v>
      </c>
      <c r="Q498" s="15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3">
        <f t="shared" si="29"/>
        <v>10</v>
      </c>
      <c r="Q499" s="15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3">
        <f t="shared" si="29"/>
        <v>136.09</v>
      </c>
      <c r="Q500" s="15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3">
        <f t="shared" si="29"/>
        <v>73.459999999999994</v>
      </c>
      <c r="Q501" s="15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3">
        <f t="shared" si="29"/>
        <v>53.75</v>
      </c>
      <c r="Q502" s="15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3">
        <f t="shared" si="29"/>
        <v>0</v>
      </c>
      <c r="Q503" s="15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3">
        <f t="shared" si="29"/>
        <v>57.5</v>
      </c>
      <c r="Q504" s="15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3">
        <f t="shared" si="29"/>
        <v>12.67</v>
      </c>
      <c r="Q505" s="15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3">
        <f t="shared" si="29"/>
        <v>67</v>
      </c>
      <c r="Q506" s="15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3">
        <f t="shared" si="29"/>
        <v>3.71</v>
      </c>
      <c r="Q507" s="15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3">
        <f t="shared" si="29"/>
        <v>250</v>
      </c>
      <c r="Q508" s="15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3">
        <f t="shared" si="29"/>
        <v>64</v>
      </c>
      <c r="Q509" s="15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3">
        <f t="shared" si="29"/>
        <v>133.33000000000001</v>
      </c>
      <c r="Q510" s="15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3">
        <f t="shared" si="29"/>
        <v>10</v>
      </c>
      <c r="Q511" s="15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3">
        <f t="shared" si="29"/>
        <v>0</v>
      </c>
      <c r="Q512" s="15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3">
        <f t="shared" si="29"/>
        <v>30</v>
      </c>
      <c r="Q513" s="15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 s="13">
        <f t="shared" si="29"/>
        <v>5.5</v>
      </c>
      <c r="Q514" s="15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 s="13">
        <f t="shared" ref="P515:P578" si="33">IFERROR(ROUND(E515/L515,2),0)</f>
        <v>102.38</v>
      </c>
      <c r="Q515" s="15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3">
        <f t="shared" si="33"/>
        <v>16.670000000000002</v>
      </c>
      <c r="Q516" s="15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3">
        <f t="shared" si="33"/>
        <v>725.03</v>
      </c>
      <c r="Q517" s="15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3">
        <f t="shared" si="33"/>
        <v>0</v>
      </c>
      <c r="Q518" s="15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3">
        <f t="shared" si="33"/>
        <v>68.33</v>
      </c>
      <c r="Q519" s="15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3">
        <f t="shared" si="33"/>
        <v>0</v>
      </c>
      <c r="Q520" s="15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3">
        <f t="shared" si="33"/>
        <v>39.229999999999997</v>
      </c>
      <c r="Q521" s="15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3">
        <f t="shared" si="33"/>
        <v>150.15</v>
      </c>
      <c r="Q522" s="15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3">
        <f t="shared" si="33"/>
        <v>93.43</v>
      </c>
      <c r="Q523" s="15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3">
        <f t="shared" si="33"/>
        <v>110.97</v>
      </c>
      <c r="Q524" s="15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3">
        <f t="shared" si="33"/>
        <v>71.790000000000006</v>
      </c>
      <c r="Q525" s="15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3">
        <f t="shared" si="33"/>
        <v>29.26</v>
      </c>
      <c r="Q526" s="15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3">
        <f t="shared" si="33"/>
        <v>1000</v>
      </c>
      <c r="Q527" s="15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3">
        <f t="shared" si="33"/>
        <v>74.349999999999994</v>
      </c>
      <c r="Q528" s="15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3">
        <f t="shared" si="33"/>
        <v>63.83</v>
      </c>
      <c r="Q529" s="15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3">
        <f t="shared" si="33"/>
        <v>44.33</v>
      </c>
      <c r="Q530" s="15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3">
        <f t="shared" si="33"/>
        <v>86.94</v>
      </c>
      <c r="Q531" s="15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3">
        <f t="shared" si="33"/>
        <v>126.55</v>
      </c>
      <c r="Q532" s="15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3">
        <f t="shared" si="33"/>
        <v>129.03</v>
      </c>
      <c r="Q533" s="15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3">
        <f t="shared" si="33"/>
        <v>71.239999999999995</v>
      </c>
      <c r="Q534" s="15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3">
        <f t="shared" si="33"/>
        <v>117.88</v>
      </c>
      <c r="Q535" s="15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3">
        <f t="shared" si="33"/>
        <v>327.08</v>
      </c>
      <c r="Q536" s="15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3">
        <f t="shared" si="33"/>
        <v>34.75</v>
      </c>
      <c r="Q537" s="15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3">
        <f t="shared" si="33"/>
        <v>100.06</v>
      </c>
      <c r="Q538" s="15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3">
        <f t="shared" si="33"/>
        <v>40.85</v>
      </c>
      <c r="Q539" s="15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3">
        <f t="shared" si="33"/>
        <v>252.02</v>
      </c>
      <c r="Q540" s="15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3">
        <f t="shared" si="33"/>
        <v>25.16</v>
      </c>
      <c r="Q541" s="15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3">
        <f t="shared" si="33"/>
        <v>1</v>
      </c>
      <c r="Q542" s="15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3">
        <f t="shared" si="33"/>
        <v>25</v>
      </c>
      <c r="Q543" s="15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3">
        <f t="shared" si="33"/>
        <v>1</v>
      </c>
      <c r="Q544" s="15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3">
        <f t="shared" si="33"/>
        <v>35</v>
      </c>
      <c r="Q545" s="15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3">
        <f t="shared" si="33"/>
        <v>3</v>
      </c>
      <c r="Q546" s="15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3">
        <f t="shared" si="33"/>
        <v>402.71</v>
      </c>
      <c r="Q547" s="15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3">
        <f t="shared" si="33"/>
        <v>26</v>
      </c>
      <c r="Q548" s="15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3">
        <f t="shared" si="33"/>
        <v>0</v>
      </c>
      <c r="Q549" s="15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3">
        <f t="shared" si="33"/>
        <v>9</v>
      </c>
      <c r="Q550" s="15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3">
        <f t="shared" si="33"/>
        <v>8.5</v>
      </c>
      <c r="Q551" s="15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3">
        <f t="shared" si="33"/>
        <v>8.75</v>
      </c>
      <c r="Q552" s="15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3">
        <f t="shared" si="33"/>
        <v>135.04</v>
      </c>
      <c r="Q553" s="15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3">
        <f t="shared" si="33"/>
        <v>0</v>
      </c>
      <c r="Q554" s="15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3">
        <f t="shared" si="33"/>
        <v>20.5</v>
      </c>
      <c r="Q555" s="15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3">
        <f t="shared" si="33"/>
        <v>64.36</v>
      </c>
      <c r="Q556" s="15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3">
        <f t="shared" si="33"/>
        <v>0</v>
      </c>
      <c r="Q557" s="15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3">
        <f t="shared" si="33"/>
        <v>200</v>
      </c>
      <c r="Q558" s="15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3">
        <f t="shared" si="33"/>
        <v>68.3</v>
      </c>
      <c r="Q559" s="15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3">
        <f t="shared" si="33"/>
        <v>0</v>
      </c>
      <c r="Q560" s="15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3">
        <f t="shared" si="33"/>
        <v>50</v>
      </c>
      <c r="Q561" s="15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3">
        <f t="shared" si="33"/>
        <v>4</v>
      </c>
      <c r="Q562" s="15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3">
        <f t="shared" si="33"/>
        <v>27.5</v>
      </c>
      <c r="Q563" s="15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3">
        <f t="shared" si="33"/>
        <v>0</v>
      </c>
      <c r="Q564" s="15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3">
        <f t="shared" si="33"/>
        <v>34</v>
      </c>
      <c r="Q565" s="15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3">
        <f t="shared" si="33"/>
        <v>1</v>
      </c>
      <c r="Q566" s="15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3">
        <f t="shared" si="33"/>
        <v>0</v>
      </c>
      <c r="Q567" s="15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3">
        <f t="shared" si="33"/>
        <v>1</v>
      </c>
      <c r="Q568" s="15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3">
        <f t="shared" si="33"/>
        <v>0</v>
      </c>
      <c r="Q569" s="15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3">
        <f t="shared" si="33"/>
        <v>49</v>
      </c>
      <c r="Q570" s="15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3">
        <f t="shared" si="33"/>
        <v>20</v>
      </c>
      <c r="Q571" s="15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3">
        <f t="shared" si="33"/>
        <v>142</v>
      </c>
      <c r="Q572" s="15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3">
        <f t="shared" si="33"/>
        <v>53</v>
      </c>
      <c r="Q573" s="15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3">
        <f t="shared" si="33"/>
        <v>0</v>
      </c>
      <c r="Q574" s="15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3">
        <f t="shared" si="33"/>
        <v>38.44</v>
      </c>
      <c r="Q575" s="15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3">
        <f t="shared" si="33"/>
        <v>20</v>
      </c>
      <c r="Q576" s="15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3">
        <f t="shared" si="33"/>
        <v>64.75</v>
      </c>
      <c r="Q577" s="15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 s="13">
        <f t="shared" si="33"/>
        <v>1</v>
      </c>
      <c r="Q578" s="15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 s="13">
        <f t="shared" ref="P579:P642" si="37">IFERROR(ROUND(E579/L579,2),0)</f>
        <v>10</v>
      </c>
      <c r="Q579" s="15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3">
        <f t="shared" si="37"/>
        <v>2</v>
      </c>
      <c r="Q580" s="15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3">
        <f t="shared" si="37"/>
        <v>35</v>
      </c>
      <c r="Q581" s="15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3">
        <f t="shared" si="37"/>
        <v>1</v>
      </c>
      <c r="Q582" s="15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3">
        <f t="shared" si="37"/>
        <v>0</v>
      </c>
      <c r="Q583" s="15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3">
        <f t="shared" si="37"/>
        <v>0</v>
      </c>
      <c r="Q584" s="15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3">
        <f t="shared" si="37"/>
        <v>1</v>
      </c>
      <c r="Q585" s="15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3">
        <f t="shared" si="37"/>
        <v>5</v>
      </c>
      <c r="Q586" s="15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3">
        <f t="shared" si="37"/>
        <v>0</v>
      </c>
      <c r="Q587" s="15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3">
        <f t="shared" si="37"/>
        <v>14</v>
      </c>
      <c r="Q588" s="15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3">
        <f t="shared" si="37"/>
        <v>389.29</v>
      </c>
      <c r="Q589" s="15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3">
        <f t="shared" si="37"/>
        <v>150.5</v>
      </c>
      <c r="Q590" s="15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3">
        <f t="shared" si="37"/>
        <v>1</v>
      </c>
      <c r="Q591" s="15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3">
        <f t="shared" si="37"/>
        <v>24.78</v>
      </c>
      <c r="Q592" s="15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3">
        <f t="shared" si="37"/>
        <v>30.5</v>
      </c>
      <c r="Q593" s="15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3">
        <f t="shared" si="37"/>
        <v>250</v>
      </c>
      <c r="Q594" s="15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3">
        <f t="shared" si="37"/>
        <v>16.43</v>
      </c>
      <c r="Q595" s="15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3">
        <f t="shared" si="37"/>
        <v>13</v>
      </c>
      <c r="Q596" s="15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3">
        <f t="shared" si="37"/>
        <v>53.25</v>
      </c>
      <c r="Q597" s="15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3">
        <f t="shared" si="37"/>
        <v>3</v>
      </c>
      <c r="Q598" s="15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3">
        <f t="shared" si="37"/>
        <v>10</v>
      </c>
      <c r="Q599" s="15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3">
        <f t="shared" si="37"/>
        <v>121.43</v>
      </c>
      <c r="Q600" s="15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3">
        <f t="shared" si="37"/>
        <v>15.5</v>
      </c>
      <c r="Q601" s="15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3">
        <f t="shared" si="37"/>
        <v>100</v>
      </c>
      <c r="Q602" s="15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3">
        <f t="shared" si="37"/>
        <v>23.33</v>
      </c>
      <c r="Q603" s="15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3">
        <f t="shared" si="37"/>
        <v>0</v>
      </c>
      <c r="Q604" s="15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3">
        <f t="shared" si="37"/>
        <v>45.39</v>
      </c>
      <c r="Q605" s="15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3">
        <f t="shared" si="37"/>
        <v>0</v>
      </c>
      <c r="Q606" s="15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3">
        <f t="shared" si="37"/>
        <v>16.38</v>
      </c>
      <c r="Q607" s="15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3">
        <f t="shared" si="37"/>
        <v>10</v>
      </c>
      <c r="Q608" s="15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3">
        <f t="shared" si="37"/>
        <v>0</v>
      </c>
      <c r="Q609" s="15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3">
        <f t="shared" si="37"/>
        <v>292.2</v>
      </c>
      <c r="Q610" s="15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3">
        <f t="shared" si="37"/>
        <v>5</v>
      </c>
      <c r="Q611" s="15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3">
        <f t="shared" si="37"/>
        <v>0</v>
      </c>
      <c r="Q612" s="15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3">
        <f t="shared" si="37"/>
        <v>0</v>
      </c>
      <c r="Q613" s="15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3">
        <f t="shared" si="37"/>
        <v>0</v>
      </c>
      <c r="Q614" s="15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3">
        <f t="shared" si="37"/>
        <v>105.93</v>
      </c>
      <c r="Q615" s="15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3">
        <f t="shared" si="37"/>
        <v>0</v>
      </c>
      <c r="Q616" s="15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3">
        <f t="shared" si="37"/>
        <v>0</v>
      </c>
      <c r="Q617" s="15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3">
        <f t="shared" si="37"/>
        <v>0</v>
      </c>
      <c r="Q618" s="15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3">
        <f t="shared" si="37"/>
        <v>20</v>
      </c>
      <c r="Q619" s="15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3">
        <f t="shared" si="37"/>
        <v>0</v>
      </c>
      <c r="Q620" s="15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3">
        <f t="shared" si="37"/>
        <v>1</v>
      </c>
      <c r="Q621" s="15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3">
        <f t="shared" si="37"/>
        <v>300</v>
      </c>
      <c r="Q622" s="15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3">
        <f t="shared" si="37"/>
        <v>87</v>
      </c>
      <c r="Q623" s="15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3">
        <f t="shared" si="37"/>
        <v>37.89</v>
      </c>
      <c r="Q624" s="15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3">
        <f t="shared" si="37"/>
        <v>0</v>
      </c>
      <c r="Q625" s="15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3">
        <f t="shared" si="37"/>
        <v>0</v>
      </c>
      <c r="Q626" s="15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3">
        <f t="shared" si="37"/>
        <v>0</v>
      </c>
      <c r="Q627" s="15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3">
        <f t="shared" si="37"/>
        <v>111.41</v>
      </c>
      <c r="Q628" s="15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3">
        <f t="shared" si="37"/>
        <v>90</v>
      </c>
      <c r="Q629" s="15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3">
        <f t="shared" si="37"/>
        <v>0</v>
      </c>
      <c r="Q630" s="15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3">
        <f t="shared" si="37"/>
        <v>116.67</v>
      </c>
      <c r="Q631" s="15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3">
        <f t="shared" si="37"/>
        <v>10</v>
      </c>
      <c r="Q632" s="15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3">
        <f t="shared" si="37"/>
        <v>76.67</v>
      </c>
      <c r="Q633" s="15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3">
        <f t="shared" si="37"/>
        <v>0</v>
      </c>
      <c r="Q634" s="15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3">
        <f t="shared" si="37"/>
        <v>49.8</v>
      </c>
      <c r="Q635" s="15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3">
        <f t="shared" si="37"/>
        <v>1</v>
      </c>
      <c r="Q636" s="15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3">
        <f t="shared" si="37"/>
        <v>2</v>
      </c>
      <c r="Q637" s="15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3">
        <f t="shared" si="37"/>
        <v>4</v>
      </c>
      <c r="Q638" s="15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3">
        <f t="shared" si="37"/>
        <v>0</v>
      </c>
      <c r="Q639" s="15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3">
        <f t="shared" si="37"/>
        <v>3</v>
      </c>
      <c r="Q640" s="15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3">
        <f t="shared" si="37"/>
        <v>1</v>
      </c>
      <c r="Q641" s="15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 s="13">
        <f t="shared" si="37"/>
        <v>50.5</v>
      </c>
      <c r="Q642" s="15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 s="13">
        <f t="shared" ref="P643:P706" si="41">IFERROR(ROUND(E643/L643,2),0)</f>
        <v>151.32</v>
      </c>
      <c r="Q643" s="15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3">
        <f t="shared" si="41"/>
        <v>134.36000000000001</v>
      </c>
      <c r="Q644" s="15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3">
        <f t="shared" si="41"/>
        <v>174.03</v>
      </c>
      <c r="Q645" s="15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3">
        <f t="shared" si="41"/>
        <v>73.489999999999995</v>
      </c>
      <c r="Q646" s="15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3">
        <f t="shared" si="41"/>
        <v>23.52</v>
      </c>
      <c r="Q647" s="15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3">
        <f t="shared" si="41"/>
        <v>39.07</v>
      </c>
      <c r="Q648" s="15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3">
        <f t="shared" si="41"/>
        <v>125.94</v>
      </c>
      <c r="Q649" s="15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3">
        <f t="shared" si="41"/>
        <v>1644</v>
      </c>
      <c r="Q650" s="15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3">
        <f t="shared" si="41"/>
        <v>42.67</v>
      </c>
      <c r="Q651" s="15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3">
        <f t="shared" si="41"/>
        <v>35.130000000000003</v>
      </c>
      <c r="Q652" s="15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3">
        <f t="shared" si="41"/>
        <v>239.35</v>
      </c>
      <c r="Q653" s="15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3">
        <f t="shared" si="41"/>
        <v>107.64</v>
      </c>
      <c r="Q654" s="15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3">
        <f t="shared" si="41"/>
        <v>95.83</v>
      </c>
      <c r="Q655" s="15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3">
        <f t="shared" si="41"/>
        <v>31.66</v>
      </c>
      <c r="Q656" s="15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3">
        <f t="shared" si="41"/>
        <v>42.89</v>
      </c>
      <c r="Q657" s="15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3">
        <f t="shared" si="41"/>
        <v>122.74</v>
      </c>
      <c r="Q658" s="15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3">
        <f t="shared" si="41"/>
        <v>190.45</v>
      </c>
      <c r="Q659" s="15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3">
        <f t="shared" si="41"/>
        <v>109.34</v>
      </c>
      <c r="Q660" s="15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3">
        <f t="shared" si="41"/>
        <v>143.66999999999999</v>
      </c>
      <c r="Q661" s="15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3">
        <f t="shared" si="41"/>
        <v>84.94</v>
      </c>
      <c r="Q662" s="15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3">
        <f t="shared" si="41"/>
        <v>10.56</v>
      </c>
      <c r="Q663" s="15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3">
        <f t="shared" si="41"/>
        <v>39</v>
      </c>
      <c r="Q664" s="15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3">
        <f t="shared" si="41"/>
        <v>100</v>
      </c>
      <c r="Q665" s="15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3">
        <f t="shared" si="41"/>
        <v>31.17</v>
      </c>
      <c r="Q666" s="15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3">
        <f t="shared" si="41"/>
        <v>155.33000000000001</v>
      </c>
      <c r="Q667" s="15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3">
        <f t="shared" si="41"/>
        <v>2</v>
      </c>
      <c r="Q668" s="15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3">
        <f t="shared" si="41"/>
        <v>178.93</v>
      </c>
      <c r="Q669" s="15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3">
        <f t="shared" si="41"/>
        <v>27.36</v>
      </c>
      <c r="Q670" s="15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3">
        <f t="shared" si="41"/>
        <v>1536.25</v>
      </c>
      <c r="Q671" s="15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3">
        <f t="shared" si="41"/>
        <v>85</v>
      </c>
      <c r="Q672" s="15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3">
        <f t="shared" si="41"/>
        <v>788.53</v>
      </c>
      <c r="Q673" s="15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3">
        <f t="shared" si="41"/>
        <v>50.3</v>
      </c>
      <c r="Q674" s="15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3">
        <f t="shared" si="41"/>
        <v>68.33</v>
      </c>
      <c r="Q675" s="15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3">
        <f t="shared" si="41"/>
        <v>7.5</v>
      </c>
      <c r="Q676" s="15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3">
        <f t="shared" si="41"/>
        <v>34.270000000000003</v>
      </c>
      <c r="Q677" s="15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3">
        <f t="shared" si="41"/>
        <v>61.29</v>
      </c>
      <c r="Q678" s="15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3">
        <f t="shared" si="41"/>
        <v>133.25</v>
      </c>
      <c r="Q679" s="15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3">
        <f t="shared" si="41"/>
        <v>65.180000000000007</v>
      </c>
      <c r="Q680" s="15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3">
        <f t="shared" si="41"/>
        <v>93.9</v>
      </c>
      <c r="Q681" s="15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3">
        <f t="shared" si="41"/>
        <v>150.65</v>
      </c>
      <c r="Q682" s="15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3">
        <f t="shared" si="41"/>
        <v>1</v>
      </c>
      <c r="Q683" s="15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3">
        <f t="shared" si="41"/>
        <v>13.25</v>
      </c>
      <c r="Q684" s="15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3">
        <f t="shared" si="41"/>
        <v>99.33</v>
      </c>
      <c r="Q685" s="15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3">
        <f t="shared" si="41"/>
        <v>177.39</v>
      </c>
      <c r="Q686" s="15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3">
        <f t="shared" si="41"/>
        <v>55.3</v>
      </c>
      <c r="Q687" s="15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3">
        <f t="shared" si="41"/>
        <v>0</v>
      </c>
      <c r="Q688" s="15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3">
        <f t="shared" si="41"/>
        <v>591.66999999999996</v>
      </c>
      <c r="Q689" s="15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3">
        <f t="shared" si="41"/>
        <v>405.5</v>
      </c>
      <c r="Q690" s="15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3">
        <f t="shared" si="41"/>
        <v>343.15</v>
      </c>
      <c r="Q691" s="15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3">
        <f t="shared" si="41"/>
        <v>72.59</v>
      </c>
      <c r="Q692" s="15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3">
        <f t="shared" si="41"/>
        <v>26</v>
      </c>
      <c r="Q693" s="15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3">
        <f t="shared" si="41"/>
        <v>6.5</v>
      </c>
      <c r="Q694" s="15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3">
        <f t="shared" si="41"/>
        <v>119.39</v>
      </c>
      <c r="Q695" s="15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3">
        <f t="shared" si="41"/>
        <v>84.29</v>
      </c>
      <c r="Q696" s="15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3">
        <f t="shared" si="41"/>
        <v>90.86</v>
      </c>
      <c r="Q697" s="15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3">
        <f t="shared" si="41"/>
        <v>1</v>
      </c>
      <c r="Q698" s="15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3">
        <f t="shared" si="41"/>
        <v>20.34</v>
      </c>
      <c r="Q699" s="15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3">
        <f t="shared" si="41"/>
        <v>530.69000000000005</v>
      </c>
      <c r="Q700" s="15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3">
        <f t="shared" si="41"/>
        <v>120.39</v>
      </c>
      <c r="Q701" s="15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3">
        <f t="shared" si="41"/>
        <v>13</v>
      </c>
      <c r="Q702" s="15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3">
        <f t="shared" si="41"/>
        <v>291.33</v>
      </c>
      <c r="Q703" s="15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3">
        <f t="shared" si="41"/>
        <v>124.92</v>
      </c>
      <c r="Q704" s="15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3">
        <f t="shared" si="41"/>
        <v>119.57</v>
      </c>
      <c r="Q705" s="15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 s="13">
        <f t="shared" si="41"/>
        <v>120.25</v>
      </c>
      <c r="Q706" s="15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 s="13">
        <f t="shared" ref="P707:P770" si="45">IFERROR(ROUND(E707/L707,2),0)</f>
        <v>195.4</v>
      </c>
      <c r="Q707" s="15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3">
        <f t="shared" si="45"/>
        <v>0</v>
      </c>
      <c r="Q708" s="15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3">
        <f t="shared" si="45"/>
        <v>117.7</v>
      </c>
      <c r="Q709" s="15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3">
        <f t="shared" si="45"/>
        <v>23.95</v>
      </c>
      <c r="Q710" s="15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3">
        <f t="shared" si="45"/>
        <v>30.5</v>
      </c>
      <c r="Q711" s="15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3">
        <f t="shared" si="45"/>
        <v>0</v>
      </c>
      <c r="Q712" s="15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3">
        <f t="shared" si="45"/>
        <v>99.97</v>
      </c>
      <c r="Q713" s="15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3">
        <f t="shared" si="45"/>
        <v>26.25</v>
      </c>
      <c r="Q714" s="15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3">
        <f t="shared" si="45"/>
        <v>199</v>
      </c>
      <c r="Q715" s="15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3">
        <f t="shared" si="45"/>
        <v>80.319999999999993</v>
      </c>
      <c r="Q716" s="15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3">
        <f t="shared" si="45"/>
        <v>115.75</v>
      </c>
      <c r="Q717" s="15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3">
        <f t="shared" si="45"/>
        <v>44.69</v>
      </c>
      <c r="Q718" s="15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3">
        <f t="shared" si="45"/>
        <v>76.25</v>
      </c>
      <c r="Q719" s="15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3">
        <f t="shared" si="45"/>
        <v>22.5</v>
      </c>
      <c r="Q720" s="15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3">
        <f t="shared" si="45"/>
        <v>19.399999999999999</v>
      </c>
      <c r="Q721" s="15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3">
        <f t="shared" si="45"/>
        <v>66.709999999999994</v>
      </c>
      <c r="Q722" s="15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3">
        <f t="shared" si="45"/>
        <v>84.14</v>
      </c>
      <c r="Q723" s="15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3">
        <f t="shared" si="45"/>
        <v>215.73</v>
      </c>
      <c r="Q724" s="15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3">
        <f t="shared" si="45"/>
        <v>54.69</v>
      </c>
      <c r="Q725" s="15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3">
        <f t="shared" si="45"/>
        <v>51.63</v>
      </c>
      <c r="Q726" s="15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3">
        <f t="shared" si="45"/>
        <v>143.36000000000001</v>
      </c>
      <c r="Q727" s="15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3">
        <f t="shared" si="45"/>
        <v>72.430000000000007</v>
      </c>
      <c r="Q728" s="15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3">
        <f t="shared" si="45"/>
        <v>36.53</v>
      </c>
      <c r="Q729" s="15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3">
        <f t="shared" si="45"/>
        <v>60.9</v>
      </c>
      <c r="Q730" s="15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3">
        <f t="shared" si="45"/>
        <v>43.55</v>
      </c>
      <c r="Q731" s="15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3">
        <f t="shared" si="45"/>
        <v>99.77</v>
      </c>
      <c r="Q732" s="15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3">
        <f t="shared" si="45"/>
        <v>88.73</v>
      </c>
      <c r="Q733" s="15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3">
        <f t="shared" si="45"/>
        <v>4.92</v>
      </c>
      <c r="Q734" s="15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3">
        <f t="shared" si="45"/>
        <v>17.82</v>
      </c>
      <c r="Q735" s="15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3">
        <f t="shared" si="45"/>
        <v>187.19</v>
      </c>
      <c r="Q736" s="15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3">
        <f t="shared" si="45"/>
        <v>234.81</v>
      </c>
      <c r="Q737" s="15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3">
        <f t="shared" si="45"/>
        <v>105.05</v>
      </c>
      <c r="Q738" s="15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3">
        <f t="shared" si="45"/>
        <v>56.67</v>
      </c>
      <c r="Q739" s="15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3">
        <f t="shared" si="45"/>
        <v>39.049999999999997</v>
      </c>
      <c r="Q740" s="15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3">
        <f t="shared" si="45"/>
        <v>68.349999999999994</v>
      </c>
      <c r="Q741" s="15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3">
        <f t="shared" si="45"/>
        <v>169.58</v>
      </c>
      <c r="Q742" s="15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3">
        <f t="shared" si="45"/>
        <v>141.41999999999999</v>
      </c>
      <c r="Q743" s="15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3">
        <f t="shared" si="45"/>
        <v>67.39</v>
      </c>
      <c r="Q744" s="15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3">
        <f t="shared" si="45"/>
        <v>54.27</v>
      </c>
      <c r="Q745" s="15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3">
        <f t="shared" si="45"/>
        <v>82.52</v>
      </c>
      <c r="Q746" s="15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3">
        <f t="shared" si="45"/>
        <v>53.73</v>
      </c>
      <c r="Q747" s="15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3">
        <f t="shared" si="45"/>
        <v>34.21</v>
      </c>
      <c r="Q748" s="15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3">
        <f t="shared" si="45"/>
        <v>127.33</v>
      </c>
      <c r="Q749" s="15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3">
        <f t="shared" si="45"/>
        <v>45.57</v>
      </c>
      <c r="Q750" s="15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3">
        <f t="shared" si="45"/>
        <v>95.96</v>
      </c>
      <c r="Q751" s="15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3">
        <f t="shared" si="45"/>
        <v>77.27</v>
      </c>
      <c r="Q752" s="15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3">
        <f t="shared" si="45"/>
        <v>57.34</v>
      </c>
      <c r="Q753" s="15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3">
        <f t="shared" si="45"/>
        <v>53.19</v>
      </c>
      <c r="Q754" s="15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3">
        <f t="shared" si="45"/>
        <v>492.31</v>
      </c>
      <c r="Q755" s="15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3">
        <f t="shared" si="45"/>
        <v>42.35</v>
      </c>
      <c r="Q756" s="15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3">
        <f t="shared" si="45"/>
        <v>37.47</v>
      </c>
      <c r="Q757" s="15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3">
        <f t="shared" si="45"/>
        <v>37.450000000000003</v>
      </c>
      <c r="Q758" s="15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3">
        <f t="shared" si="45"/>
        <v>33.06</v>
      </c>
      <c r="Q759" s="15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3">
        <f t="shared" si="45"/>
        <v>134.21</v>
      </c>
      <c r="Q760" s="15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3">
        <f t="shared" si="45"/>
        <v>51.47</v>
      </c>
      <c r="Q761" s="15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3">
        <f t="shared" si="45"/>
        <v>0</v>
      </c>
      <c r="Q762" s="15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3">
        <f t="shared" si="45"/>
        <v>39.17</v>
      </c>
      <c r="Q763" s="15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3">
        <f t="shared" si="45"/>
        <v>0</v>
      </c>
      <c r="Q764" s="15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3">
        <f t="shared" si="45"/>
        <v>5</v>
      </c>
      <c r="Q765" s="15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3">
        <f t="shared" si="45"/>
        <v>0</v>
      </c>
      <c r="Q766" s="15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3">
        <f t="shared" si="45"/>
        <v>57.3</v>
      </c>
      <c r="Q767" s="15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3">
        <f t="shared" si="45"/>
        <v>0</v>
      </c>
      <c r="Q768" s="15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3">
        <f t="shared" si="45"/>
        <v>59</v>
      </c>
      <c r="Q769" s="15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 s="13">
        <f t="shared" si="45"/>
        <v>0</v>
      </c>
      <c r="Q770" s="15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 s="13">
        <f t="shared" ref="P771:P834" si="49">IFERROR(ROUND(E771/L771,2),0)</f>
        <v>31.85</v>
      </c>
      <c r="Q771" s="15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3">
        <f t="shared" si="49"/>
        <v>0</v>
      </c>
      <c r="Q772" s="15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3">
        <f t="shared" si="49"/>
        <v>10</v>
      </c>
      <c r="Q773" s="15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3">
        <f t="shared" si="49"/>
        <v>50</v>
      </c>
      <c r="Q774" s="15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3">
        <f t="shared" si="49"/>
        <v>16</v>
      </c>
      <c r="Q775" s="15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3">
        <f t="shared" si="49"/>
        <v>39</v>
      </c>
      <c r="Q776" s="15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3">
        <f t="shared" si="49"/>
        <v>34</v>
      </c>
      <c r="Q777" s="15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3">
        <f t="shared" si="49"/>
        <v>63.12</v>
      </c>
      <c r="Q778" s="15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3">
        <f t="shared" si="49"/>
        <v>7</v>
      </c>
      <c r="Q779" s="15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3">
        <f t="shared" si="49"/>
        <v>2</v>
      </c>
      <c r="Q780" s="15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3">
        <f t="shared" si="49"/>
        <v>66.67</v>
      </c>
      <c r="Q781" s="15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3">
        <f t="shared" si="49"/>
        <v>38.520000000000003</v>
      </c>
      <c r="Q782" s="15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3">
        <f t="shared" si="49"/>
        <v>42.61</v>
      </c>
      <c r="Q783" s="15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3">
        <f t="shared" si="49"/>
        <v>50</v>
      </c>
      <c r="Q784" s="15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3">
        <f t="shared" si="49"/>
        <v>63.49</v>
      </c>
      <c r="Q785" s="15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3">
        <f t="shared" si="49"/>
        <v>102.5</v>
      </c>
      <c r="Q786" s="15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3">
        <f t="shared" si="49"/>
        <v>31.14</v>
      </c>
      <c r="Q787" s="15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3">
        <f t="shared" si="49"/>
        <v>162.27000000000001</v>
      </c>
      <c r="Q788" s="15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3">
        <f t="shared" si="49"/>
        <v>80.59</v>
      </c>
      <c r="Q789" s="15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3">
        <f t="shared" si="49"/>
        <v>59.85</v>
      </c>
      <c r="Q790" s="15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3">
        <f t="shared" si="49"/>
        <v>132.86000000000001</v>
      </c>
      <c r="Q791" s="15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3">
        <f t="shared" si="49"/>
        <v>92.55</v>
      </c>
      <c r="Q792" s="15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3">
        <f t="shared" si="49"/>
        <v>60.86</v>
      </c>
      <c r="Q793" s="15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3">
        <f t="shared" si="49"/>
        <v>41.85</v>
      </c>
      <c r="Q794" s="15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3">
        <f t="shared" si="49"/>
        <v>88.33</v>
      </c>
      <c r="Q795" s="15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3">
        <f t="shared" si="49"/>
        <v>158.96</v>
      </c>
      <c r="Q796" s="15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3">
        <f t="shared" si="49"/>
        <v>85.05</v>
      </c>
      <c r="Q797" s="15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3">
        <f t="shared" si="49"/>
        <v>112.61</v>
      </c>
      <c r="Q798" s="15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3">
        <f t="shared" si="49"/>
        <v>45.44</v>
      </c>
      <c r="Q799" s="15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3">
        <f t="shared" si="49"/>
        <v>46.22</v>
      </c>
      <c r="Q800" s="15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3">
        <f t="shared" si="49"/>
        <v>178.61</v>
      </c>
      <c r="Q801" s="15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3">
        <f t="shared" si="49"/>
        <v>40.75</v>
      </c>
      <c r="Q802" s="15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3">
        <f t="shared" si="49"/>
        <v>43.73</v>
      </c>
      <c r="Q803" s="15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3">
        <f t="shared" si="49"/>
        <v>81.069999999999993</v>
      </c>
      <c r="Q804" s="15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3">
        <f t="shared" si="49"/>
        <v>74.61</v>
      </c>
      <c r="Q805" s="15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3">
        <f t="shared" si="49"/>
        <v>305.56</v>
      </c>
      <c r="Q806" s="15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3">
        <f t="shared" si="49"/>
        <v>58.33</v>
      </c>
      <c r="Q807" s="15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3">
        <f t="shared" si="49"/>
        <v>117.68</v>
      </c>
      <c r="Q808" s="15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3">
        <f t="shared" si="49"/>
        <v>73.77</v>
      </c>
      <c r="Q809" s="15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3">
        <f t="shared" si="49"/>
        <v>104.65</v>
      </c>
      <c r="Q810" s="15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3">
        <f t="shared" si="49"/>
        <v>79.83</v>
      </c>
      <c r="Q811" s="15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3">
        <f t="shared" si="49"/>
        <v>58.33</v>
      </c>
      <c r="Q812" s="15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3">
        <f t="shared" si="49"/>
        <v>86.67</v>
      </c>
      <c r="Q813" s="15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3">
        <f t="shared" si="49"/>
        <v>27.61</v>
      </c>
      <c r="Q814" s="15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3">
        <f t="shared" si="49"/>
        <v>25</v>
      </c>
      <c r="Q815" s="15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3">
        <f t="shared" si="49"/>
        <v>45.46</v>
      </c>
      <c r="Q816" s="15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3">
        <f t="shared" si="49"/>
        <v>99.53</v>
      </c>
      <c r="Q817" s="15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3">
        <f t="shared" si="49"/>
        <v>39.31</v>
      </c>
      <c r="Q818" s="15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3">
        <f t="shared" si="49"/>
        <v>89.42</v>
      </c>
      <c r="Q819" s="15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3">
        <f t="shared" si="49"/>
        <v>28.68</v>
      </c>
      <c r="Q820" s="15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3">
        <f t="shared" si="49"/>
        <v>31.07</v>
      </c>
      <c r="Q821" s="15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3">
        <f t="shared" si="49"/>
        <v>70.55</v>
      </c>
      <c r="Q822" s="15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3">
        <f t="shared" si="49"/>
        <v>224.13</v>
      </c>
      <c r="Q823" s="15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3">
        <f t="shared" si="49"/>
        <v>51.81</v>
      </c>
      <c r="Q824" s="15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3">
        <f t="shared" si="49"/>
        <v>43.52</v>
      </c>
      <c r="Q825" s="15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3">
        <f t="shared" si="49"/>
        <v>39.82</v>
      </c>
      <c r="Q826" s="15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3">
        <f t="shared" si="49"/>
        <v>126.81</v>
      </c>
      <c r="Q827" s="15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3">
        <f t="shared" si="49"/>
        <v>113.88</v>
      </c>
      <c r="Q828" s="15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3">
        <f t="shared" si="49"/>
        <v>28.18</v>
      </c>
      <c r="Q829" s="15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3">
        <f t="shared" si="49"/>
        <v>36.61</v>
      </c>
      <c r="Q830" s="15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3">
        <f t="shared" si="49"/>
        <v>32.5</v>
      </c>
      <c r="Q831" s="15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3">
        <f t="shared" si="49"/>
        <v>60.66</v>
      </c>
      <c r="Q832" s="15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3">
        <f t="shared" si="49"/>
        <v>175</v>
      </c>
      <c r="Q833" s="15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 s="13">
        <f t="shared" si="49"/>
        <v>97.99</v>
      </c>
      <c r="Q834" s="15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 s="13">
        <f t="shared" ref="P835:P898" si="53">IFERROR(ROUND(E835/L835,2),0)</f>
        <v>148.78</v>
      </c>
      <c r="Q835" s="15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3">
        <f t="shared" si="53"/>
        <v>96.08</v>
      </c>
      <c r="Q836" s="15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3">
        <f t="shared" si="53"/>
        <v>58.63</v>
      </c>
      <c r="Q837" s="15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3">
        <f t="shared" si="53"/>
        <v>109.71</v>
      </c>
      <c r="Q838" s="15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3">
        <f t="shared" si="53"/>
        <v>49.11</v>
      </c>
      <c r="Q839" s="15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3">
        <f t="shared" si="53"/>
        <v>47.67</v>
      </c>
      <c r="Q840" s="15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3">
        <f t="shared" si="53"/>
        <v>60.74</v>
      </c>
      <c r="Q841" s="15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3">
        <f t="shared" si="53"/>
        <v>63.38</v>
      </c>
      <c r="Q842" s="15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3">
        <f t="shared" si="53"/>
        <v>53.89</v>
      </c>
      <c r="Q843" s="15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3">
        <f t="shared" si="53"/>
        <v>66.87</v>
      </c>
      <c r="Q844" s="15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3">
        <f t="shared" si="53"/>
        <v>63.1</v>
      </c>
      <c r="Q845" s="15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3">
        <f t="shared" si="53"/>
        <v>36.630000000000003</v>
      </c>
      <c r="Q846" s="15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3">
        <f t="shared" si="53"/>
        <v>34.01</v>
      </c>
      <c r="Q847" s="15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3">
        <f t="shared" si="53"/>
        <v>28.55</v>
      </c>
      <c r="Q848" s="15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3">
        <f t="shared" si="53"/>
        <v>10</v>
      </c>
      <c r="Q849" s="15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3">
        <f t="shared" si="53"/>
        <v>18.75</v>
      </c>
      <c r="Q850" s="15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3">
        <f t="shared" si="53"/>
        <v>41.7</v>
      </c>
      <c r="Q851" s="15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3">
        <f t="shared" si="53"/>
        <v>46.67</v>
      </c>
      <c r="Q852" s="15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3">
        <f t="shared" si="53"/>
        <v>37.270000000000003</v>
      </c>
      <c r="Q853" s="15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3">
        <f t="shared" si="53"/>
        <v>59.26</v>
      </c>
      <c r="Q854" s="15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3">
        <f t="shared" si="53"/>
        <v>30</v>
      </c>
      <c r="Q855" s="15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3">
        <f t="shared" si="53"/>
        <v>65.86</v>
      </c>
      <c r="Q856" s="15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3">
        <f t="shared" si="53"/>
        <v>31.91</v>
      </c>
      <c r="Q857" s="15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3">
        <f t="shared" si="53"/>
        <v>19.46</v>
      </c>
      <c r="Q858" s="15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3">
        <f t="shared" si="53"/>
        <v>50</v>
      </c>
      <c r="Q859" s="15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3">
        <f t="shared" si="53"/>
        <v>22.74</v>
      </c>
      <c r="Q860" s="15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3">
        <f t="shared" si="53"/>
        <v>42.72</v>
      </c>
      <c r="Q861" s="15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3">
        <f t="shared" si="53"/>
        <v>52.92</v>
      </c>
      <c r="Q862" s="15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3">
        <f t="shared" si="53"/>
        <v>50.5</v>
      </c>
      <c r="Q863" s="15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3">
        <f t="shared" si="53"/>
        <v>42.5</v>
      </c>
      <c r="Q864" s="15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3">
        <f t="shared" si="53"/>
        <v>18</v>
      </c>
      <c r="Q865" s="15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3">
        <f t="shared" si="53"/>
        <v>34.18</v>
      </c>
      <c r="Q866" s="15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3">
        <f t="shared" si="53"/>
        <v>22.5</v>
      </c>
      <c r="Q867" s="15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3">
        <f t="shared" si="53"/>
        <v>58.18</v>
      </c>
      <c r="Q868" s="15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3">
        <f t="shared" si="53"/>
        <v>109.18</v>
      </c>
      <c r="Q869" s="15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3">
        <f t="shared" si="53"/>
        <v>50</v>
      </c>
      <c r="Q870" s="15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3">
        <f t="shared" si="53"/>
        <v>346.67</v>
      </c>
      <c r="Q871" s="15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3">
        <f t="shared" si="53"/>
        <v>12.4</v>
      </c>
      <c r="Q872" s="15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3">
        <f t="shared" si="53"/>
        <v>27.08</v>
      </c>
      <c r="Q873" s="15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3">
        <f t="shared" si="53"/>
        <v>32.5</v>
      </c>
      <c r="Q874" s="15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3">
        <f t="shared" si="53"/>
        <v>9</v>
      </c>
      <c r="Q875" s="15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3">
        <f t="shared" si="53"/>
        <v>34.76</v>
      </c>
      <c r="Q876" s="15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3">
        <f t="shared" si="53"/>
        <v>0</v>
      </c>
      <c r="Q877" s="15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3">
        <f t="shared" si="53"/>
        <v>28.58</v>
      </c>
      <c r="Q878" s="15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3">
        <f t="shared" si="53"/>
        <v>46.59</v>
      </c>
      <c r="Q879" s="15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3">
        <f t="shared" si="53"/>
        <v>32.5</v>
      </c>
      <c r="Q880" s="15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3">
        <f t="shared" si="53"/>
        <v>21.47</v>
      </c>
      <c r="Q881" s="15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3">
        <f t="shared" si="53"/>
        <v>14.13</v>
      </c>
      <c r="Q882" s="15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3">
        <f t="shared" si="53"/>
        <v>30</v>
      </c>
      <c r="Q883" s="15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3">
        <f t="shared" si="53"/>
        <v>21.57</v>
      </c>
      <c r="Q884" s="15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3">
        <f t="shared" si="53"/>
        <v>83.38</v>
      </c>
      <c r="Q885" s="15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3">
        <f t="shared" si="53"/>
        <v>10</v>
      </c>
      <c r="Q886" s="15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3">
        <f t="shared" si="53"/>
        <v>35.71</v>
      </c>
      <c r="Q887" s="15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3">
        <f t="shared" si="53"/>
        <v>29.29</v>
      </c>
      <c r="Q888" s="15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3">
        <f t="shared" si="53"/>
        <v>0</v>
      </c>
      <c r="Q889" s="15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3">
        <f t="shared" si="53"/>
        <v>18</v>
      </c>
      <c r="Q890" s="15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3">
        <f t="shared" si="53"/>
        <v>73.760000000000005</v>
      </c>
      <c r="Q891" s="15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3">
        <f t="shared" si="53"/>
        <v>31.25</v>
      </c>
      <c r="Q892" s="15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3">
        <f t="shared" si="53"/>
        <v>28.89</v>
      </c>
      <c r="Q893" s="15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3">
        <f t="shared" si="53"/>
        <v>143.82</v>
      </c>
      <c r="Q894" s="15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3">
        <f t="shared" si="53"/>
        <v>40</v>
      </c>
      <c r="Q895" s="15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3">
        <f t="shared" si="53"/>
        <v>147.81</v>
      </c>
      <c r="Q896" s="15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3">
        <f t="shared" si="53"/>
        <v>27.86</v>
      </c>
      <c r="Q897" s="15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 s="13">
        <f t="shared" si="53"/>
        <v>44.44</v>
      </c>
      <c r="Q898" s="15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 s="13">
        <f t="shared" ref="P899:P962" si="57">IFERROR(ROUND(E899/L899,2),0)</f>
        <v>0</v>
      </c>
      <c r="Q899" s="15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3">
        <f t="shared" si="57"/>
        <v>35</v>
      </c>
      <c r="Q900" s="15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3">
        <f t="shared" si="57"/>
        <v>35</v>
      </c>
      <c r="Q901" s="15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3">
        <f t="shared" si="57"/>
        <v>10.5</v>
      </c>
      <c r="Q902" s="15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3">
        <f t="shared" si="57"/>
        <v>0</v>
      </c>
      <c r="Q903" s="15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3">
        <f t="shared" si="57"/>
        <v>30</v>
      </c>
      <c r="Q904" s="15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3">
        <f t="shared" si="57"/>
        <v>40</v>
      </c>
      <c r="Q905" s="15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3">
        <f t="shared" si="57"/>
        <v>50.33</v>
      </c>
      <c r="Q906" s="15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3">
        <f t="shared" si="57"/>
        <v>32.67</v>
      </c>
      <c r="Q907" s="15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3">
        <f t="shared" si="57"/>
        <v>0</v>
      </c>
      <c r="Q908" s="15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3">
        <f t="shared" si="57"/>
        <v>0</v>
      </c>
      <c r="Q909" s="15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3">
        <f t="shared" si="57"/>
        <v>0</v>
      </c>
      <c r="Q910" s="15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3">
        <f t="shared" si="57"/>
        <v>65</v>
      </c>
      <c r="Q911" s="15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3">
        <f t="shared" si="57"/>
        <v>24.6</v>
      </c>
      <c r="Q912" s="15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3">
        <f t="shared" si="57"/>
        <v>0</v>
      </c>
      <c r="Q913" s="15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3">
        <f t="shared" si="57"/>
        <v>15</v>
      </c>
      <c r="Q914" s="15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3">
        <f t="shared" si="57"/>
        <v>82.58</v>
      </c>
      <c r="Q915" s="15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3">
        <f t="shared" si="57"/>
        <v>0</v>
      </c>
      <c r="Q916" s="15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3">
        <f t="shared" si="57"/>
        <v>41.67</v>
      </c>
      <c r="Q917" s="15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3">
        <f t="shared" si="57"/>
        <v>0</v>
      </c>
      <c r="Q918" s="15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3">
        <f t="shared" si="57"/>
        <v>30</v>
      </c>
      <c r="Q919" s="15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3">
        <f t="shared" si="57"/>
        <v>19.600000000000001</v>
      </c>
      <c r="Q920" s="15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3">
        <f t="shared" si="57"/>
        <v>100</v>
      </c>
      <c r="Q921" s="15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3">
        <f t="shared" si="57"/>
        <v>0</v>
      </c>
      <c r="Q922" s="15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3">
        <f t="shared" si="57"/>
        <v>231.75</v>
      </c>
      <c r="Q923" s="15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3">
        <f t="shared" si="57"/>
        <v>189.33</v>
      </c>
      <c r="Q924" s="15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3">
        <f t="shared" si="57"/>
        <v>55</v>
      </c>
      <c r="Q925" s="15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3">
        <f t="shared" si="57"/>
        <v>21.8</v>
      </c>
      <c r="Q926" s="15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3">
        <f t="shared" si="57"/>
        <v>32</v>
      </c>
      <c r="Q927" s="15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3">
        <f t="shared" si="57"/>
        <v>0</v>
      </c>
      <c r="Q928" s="15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3">
        <f t="shared" si="57"/>
        <v>0</v>
      </c>
      <c r="Q929" s="15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3">
        <f t="shared" si="57"/>
        <v>56.25</v>
      </c>
      <c r="Q930" s="15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3">
        <f t="shared" si="57"/>
        <v>0</v>
      </c>
      <c r="Q931" s="15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3">
        <f t="shared" si="57"/>
        <v>69</v>
      </c>
      <c r="Q932" s="15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3">
        <f t="shared" si="57"/>
        <v>18.71</v>
      </c>
      <c r="Q933" s="15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3">
        <f t="shared" si="57"/>
        <v>46.03</v>
      </c>
      <c r="Q934" s="15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3">
        <f t="shared" si="57"/>
        <v>60</v>
      </c>
      <c r="Q935" s="15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3">
        <f t="shared" si="57"/>
        <v>50.67</v>
      </c>
      <c r="Q936" s="15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3">
        <f t="shared" si="57"/>
        <v>25</v>
      </c>
      <c r="Q937" s="15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3">
        <f t="shared" si="57"/>
        <v>0</v>
      </c>
      <c r="Q938" s="15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3">
        <f t="shared" si="57"/>
        <v>20</v>
      </c>
      <c r="Q939" s="15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3">
        <f t="shared" si="57"/>
        <v>25</v>
      </c>
      <c r="Q940" s="15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3">
        <f t="shared" si="57"/>
        <v>20</v>
      </c>
      <c r="Q941" s="15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3">
        <f t="shared" si="57"/>
        <v>110.29</v>
      </c>
      <c r="Q942" s="15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3">
        <f t="shared" si="57"/>
        <v>37.450000000000003</v>
      </c>
      <c r="Q943" s="15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3">
        <f t="shared" si="57"/>
        <v>41.75</v>
      </c>
      <c r="Q944" s="15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3">
        <f t="shared" si="57"/>
        <v>24.08</v>
      </c>
      <c r="Q945" s="15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3">
        <f t="shared" si="57"/>
        <v>69.41</v>
      </c>
      <c r="Q946" s="15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3">
        <f t="shared" si="57"/>
        <v>155.25</v>
      </c>
      <c r="Q947" s="15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3">
        <f t="shared" si="57"/>
        <v>57.2</v>
      </c>
      <c r="Q948" s="15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3">
        <f t="shared" si="57"/>
        <v>0</v>
      </c>
      <c r="Q949" s="15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3">
        <f t="shared" si="57"/>
        <v>60</v>
      </c>
      <c r="Q950" s="15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3">
        <f t="shared" si="57"/>
        <v>39</v>
      </c>
      <c r="Q951" s="15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3">
        <f t="shared" si="57"/>
        <v>58.42</v>
      </c>
      <c r="Q952" s="15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3">
        <f t="shared" si="57"/>
        <v>158.63999999999999</v>
      </c>
      <c r="Q953" s="15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3">
        <f t="shared" si="57"/>
        <v>99.86</v>
      </c>
      <c r="Q954" s="15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3">
        <f t="shared" si="57"/>
        <v>25.2</v>
      </c>
      <c r="Q955" s="15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3">
        <f t="shared" si="57"/>
        <v>89.19</v>
      </c>
      <c r="Q956" s="15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3">
        <f t="shared" si="57"/>
        <v>182.62</v>
      </c>
      <c r="Q957" s="15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3">
        <f t="shared" si="57"/>
        <v>50.65</v>
      </c>
      <c r="Q958" s="15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3">
        <f t="shared" si="57"/>
        <v>33.29</v>
      </c>
      <c r="Q959" s="15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3">
        <f t="shared" si="57"/>
        <v>51.82</v>
      </c>
      <c r="Q960" s="15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3">
        <f t="shared" si="57"/>
        <v>113.63</v>
      </c>
      <c r="Q961" s="15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 s="13">
        <f t="shared" si="57"/>
        <v>136.46</v>
      </c>
      <c r="Q962" s="15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 s="13">
        <f t="shared" ref="P963:P1026" si="61">IFERROR(ROUND(E963/L963,2),0)</f>
        <v>364.35</v>
      </c>
      <c r="Q963" s="15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3">
        <f t="shared" si="61"/>
        <v>19.239999999999998</v>
      </c>
      <c r="Q964" s="15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3">
        <f t="shared" si="61"/>
        <v>41.89</v>
      </c>
      <c r="Q965" s="15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3">
        <f t="shared" si="61"/>
        <v>30.31</v>
      </c>
      <c r="Q966" s="15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3">
        <f t="shared" si="61"/>
        <v>49.67</v>
      </c>
      <c r="Q967" s="15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3">
        <f t="shared" si="61"/>
        <v>59.2</v>
      </c>
      <c r="Q968" s="15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3">
        <f t="shared" si="61"/>
        <v>43.98</v>
      </c>
      <c r="Q969" s="15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3">
        <f t="shared" si="61"/>
        <v>26.5</v>
      </c>
      <c r="Q970" s="15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3">
        <f t="shared" si="61"/>
        <v>1272.73</v>
      </c>
      <c r="Q971" s="15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3">
        <f t="shared" si="61"/>
        <v>164</v>
      </c>
      <c r="Q972" s="15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3">
        <f t="shared" si="61"/>
        <v>45.2</v>
      </c>
      <c r="Q973" s="15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3">
        <f t="shared" si="61"/>
        <v>153.88999999999999</v>
      </c>
      <c r="Q974" s="15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3">
        <f t="shared" si="61"/>
        <v>51.38</v>
      </c>
      <c r="Q975" s="15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3">
        <f t="shared" si="61"/>
        <v>93.33</v>
      </c>
      <c r="Q976" s="15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3">
        <f t="shared" si="61"/>
        <v>108.63</v>
      </c>
      <c r="Q977" s="15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3">
        <f t="shared" si="61"/>
        <v>160.5</v>
      </c>
      <c r="Q978" s="15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3">
        <f t="shared" si="61"/>
        <v>75.75</v>
      </c>
      <c r="Q979" s="15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3">
        <f t="shared" si="61"/>
        <v>790.84</v>
      </c>
      <c r="Q980" s="15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3">
        <f t="shared" si="61"/>
        <v>301.94</v>
      </c>
      <c r="Q981" s="15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3">
        <f t="shared" si="61"/>
        <v>47.94</v>
      </c>
      <c r="Q982" s="15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3">
        <f t="shared" si="61"/>
        <v>2.75</v>
      </c>
      <c r="Q983" s="15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3">
        <f t="shared" si="61"/>
        <v>1</v>
      </c>
      <c r="Q984" s="15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3">
        <f t="shared" si="61"/>
        <v>171.79</v>
      </c>
      <c r="Q985" s="15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3">
        <f t="shared" si="61"/>
        <v>35.33</v>
      </c>
      <c r="Q986" s="15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3">
        <f t="shared" si="61"/>
        <v>82.09</v>
      </c>
      <c r="Q987" s="15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3">
        <f t="shared" si="61"/>
        <v>110.87</v>
      </c>
      <c r="Q988" s="15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3">
        <f t="shared" si="61"/>
        <v>161.22</v>
      </c>
      <c r="Q989" s="15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3">
        <f t="shared" si="61"/>
        <v>0</v>
      </c>
      <c r="Q990" s="15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3">
        <f t="shared" si="61"/>
        <v>52.41</v>
      </c>
      <c r="Q991" s="15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3">
        <f t="shared" si="61"/>
        <v>13</v>
      </c>
      <c r="Q992" s="15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3">
        <f t="shared" si="61"/>
        <v>30.29</v>
      </c>
      <c r="Q993" s="15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3">
        <f t="shared" si="61"/>
        <v>116.75</v>
      </c>
      <c r="Q994" s="15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3">
        <f t="shared" si="61"/>
        <v>89.6</v>
      </c>
      <c r="Q995" s="15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3">
        <f t="shared" si="61"/>
        <v>424.45</v>
      </c>
      <c r="Q996" s="15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3">
        <f t="shared" si="61"/>
        <v>80.67</v>
      </c>
      <c r="Q997" s="15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3">
        <f t="shared" si="61"/>
        <v>13</v>
      </c>
      <c r="Q998" s="15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3">
        <f t="shared" si="61"/>
        <v>8.1300000000000008</v>
      </c>
      <c r="Q999" s="15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3">
        <f t="shared" si="61"/>
        <v>153.43</v>
      </c>
      <c r="Q1000" s="15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3">
        <f t="shared" si="61"/>
        <v>292.08</v>
      </c>
      <c r="Q1001" s="15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3">
        <f t="shared" si="61"/>
        <v>3304</v>
      </c>
      <c r="Q1002" s="15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3">
        <f t="shared" si="61"/>
        <v>1300</v>
      </c>
      <c r="Q1003" s="15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3">
        <f t="shared" si="61"/>
        <v>134.55000000000001</v>
      </c>
      <c r="Q1004" s="15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3">
        <f t="shared" si="61"/>
        <v>214.07</v>
      </c>
      <c r="Q1005" s="15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3">
        <f t="shared" si="61"/>
        <v>216.34</v>
      </c>
      <c r="Q1006" s="15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3">
        <f t="shared" si="61"/>
        <v>932.31</v>
      </c>
      <c r="Q1007" s="15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3">
        <f t="shared" si="61"/>
        <v>29.25</v>
      </c>
      <c r="Q1008" s="15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3">
        <f t="shared" si="61"/>
        <v>174.95</v>
      </c>
      <c r="Q1009" s="15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3">
        <f t="shared" si="61"/>
        <v>250</v>
      </c>
      <c r="Q1010" s="15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3">
        <f t="shared" si="61"/>
        <v>65</v>
      </c>
      <c r="Q1011" s="15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3">
        <f t="shared" si="61"/>
        <v>55</v>
      </c>
      <c r="Q1012" s="15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3">
        <f t="shared" si="61"/>
        <v>75</v>
      </c>
      <c r="Q1013" s="15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3">
        <f t="shared" si="61"/>
        <v>1389.36</v>
      </c>
      <c r="Q1014" s="15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3">
        <f t="shared" si="61"/>
        <v>95.91</v>
      </c>
      <c r="Q1015" s="15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3">
        <f t="shared" si="61"/>
        <v>191.25</v>
      </c>
      <c r="Q1016" s="15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3">
        <f t="shared" si="61"/>
        <v>40</v>
      </c>
      <c r="Q1017" s="15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3">
        <f t="shared" si="61"/>
        <v>74.790000000000006</v>
      </c>
      <c r="Q1018" s="15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3">
        <f t="shared" si="61"/>
        <v>161.12</v>
      </c>
      <c r="Q1019" s="15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3">
        <f t="shared" si="61"/>
        <v>88.71</v>
      </c>
      <c r="Q1020" s="15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3">
        <f t="shared" si="61"/>
        <v>53.25</v>
      </c>
      <c r="Q1021" s="15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3">
        <f t="shared" si="61"/>
        <v>106.2</v>
      </c>
      <c r="Q1022" s="15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3">
        <f t="shared" si="61"/>
        <v>22.08</v>
      </c>
      <c r="Q1023" s="15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3">
        <f t="shared" si="61"/>
        <v>31.05</v>
      </c>
      <c r="Q1024" s="15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3">
        <f t="shared" si="61"/>
        <v>36.21</v>
      </c>
      <c r="Q1025" s="15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 s="13">
        <f t="shared" si="61"/>
        <v>388.98</v>
      </c>
      <c r="Q1026" s="15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 s="13">
        <f t="shared" ref="P1027:P1090" si="65">IFERROR(ROUND(E1027/L1027,2),0)</f>
        <v>71.849999999999994</v>
      </c>
      <c r="Q1027" s="15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3">
        <f t="shared" si="65"/>
        <v>57.38</v>
      </c>
      <c r="Q1028" s="15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3">
        <f t="shared" si="65"/>
        <v>69.67</v>
      </c>
      <c r="Q1029" s="15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3">
        <f t="shared" si="65"/>
        <v>45.99</v>
      </c>
      <c r="Q1030" s="15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3">
        <f t="shared" si="65"/>
        <v>79.260000000000005</v>
      </c>
      <c r="Q1031" s="15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3">
        <f t="shared" si="65"/>
        <v>43.03</v>
      </c>
      <c r="Q1032" s="15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3">
        <f t="shared" si="65"/>
        <v>108.48</v>
      </c>
      <c r="Q1033" s="15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3">
        <f t="shared" si="65"/>
        <v>61.03</v>
      </c>
      <c r="Q1034" s="15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3">
        <f t="shared" si="65"/>
        <v>50.59</v>
      </c>
      <c r="Q1035" s="15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3">
        <f t="shared" si="65"/>
        <v>39.159999999999997</v>
      </c>
      <c r="Q1036" s="15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3">
        <f t="shared" si="65"/>
        <v>65.16</v>
      </c>
      <c r="Q1037" s="15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3">
        <f t="shared" si="65"/>
        <v>23.96</v>
      </c>
      <c r="Q1038" s="15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3">
        <f t="shared" si="65"/>
        <v>48.62</v>
      </c>
      <c r="Q1039" s="15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3">
        <f t="shared" si="65"/>
        <v>35.74</v>
      </c>
      <c r="Q1040" s="15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3">
        <f t="shared" si="65"/>
        <v>21.37</v>
      </c>
      <c r="Q1041" s="15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3">
        <f t="shared" si="65"/>
        <v>250</v>
      </c>
      <c r="Q1042" s="15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3">
        <f t="shared" si="65"/>
        <v>0</v>
      </c>
      <c r="Q1043" s="15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3">
        <f t="shared" si="65"/>
        <v>10</v>
      </c>
      <c r="Q1044" s="15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3">
        <f t="shared" si="65"/>
        <v>29.24</v>
      </c>
      <c r="Q1045" s="15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3">
        <f t="shared" si="65"/>
        <v>3</v>
      </c>
      <c r="Q1046" s="15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3">
        <f t="shared" si="65"/>
        <v>33.25</v>
      </c>
      <c r="Q1047" s="15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3">
        <f t="shared" si="65"/>
        <v>0</v>
      </c>
      <c r="Q1048" s="15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3">
        <f t="shared" si="65"/>
        <v>1</v>
      </c>
      <c r="Q1049" s="15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3">
        <f t="shared" si="65"/>
        <v>53</v>
      </c>
      <c r="Q1050" s="15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3">
        <f t="shared" si="65"/>
        <v>0</v>
      </c>
      <c r="Q1051" s="15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3">
        <f t="shared" si="65"/>
        <v>0</v>
      </c>
      <c r="Q1052" s="15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3">
        <f t="shared" si="65"/>
        <v>0</v>
      </c>
      <c r="Q1053" s="15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3">
        <f t="shared" si="65"/>
        <v>0</v>
      </c>
      <c r="Q1054" s="15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3">
        <f t="shared" si="65"/>
        <v>15</v>
      </c>
      <c r="Q1055" s="15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3">
        <f t="shared" si="65"/>
        <v>0</v>
      </c>
      <c r="Q1056" s="15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3">
        <f t="shared" si="65"/>
        <v>0</v>
      </c>
      <c r="Q1057" s="15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3">
        <f t="shared" si="65"/>
        <v>0</v>
      </c>
      <c r="Q1058" s="15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3">
        <f t="shared" si="65"/>
        <v>0</v>
      </c>
      <c r="Q1059" s="15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3">
        <f t="shared" si="65"/>
        <v>0</v>
      </c>
      <c r="Q1060" s="15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3">
        <f t="shared" si="65"/>
        <v>0</v>
      </c>
      <c r="Q1061" s="15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3">
        <f t="shared" si="65"/>
        <v>50</v>
      </c>
      <c r="Q1062" s="15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3">
        <f t="shared" si="65"/>
        <v>0</v>
      </c>
      <c r="Q1063" s="15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3">
        <f t="shared" si="65"/>
        <v>47.5</v>
      </c>
      <c r="Q1064" s="15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3">
        <f t="shared" si="65"/>
        <v>0</v>
      </c>
      <c r="Q1065" s="15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3">
        <f t="shared" si="65"/>
        <v>65.67</v>
      </c>
      <c r="Q1066" s="15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3">
        <f t="shared" si="65"/>
        <v>16.2</v>
      </c>
      <c r="Q1067" s="15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3">
        <f t="shared" si="65"/>
        <v>34.130000000000003</v>
      </c>
      <c r="Q1068" s="15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3">
        <f t="shared" si="65"/>
        <v>13</v>
      </c>
      <c r="Q1069" s="15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3">
        <f t="shared" si="65"/>
        <v>11.25</v>
      </c>
      <c r="Q1070" s="15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3">
        <f t="shared" si="65"/>
        <v>40.479999999999997</v>
      </c>
      <c r="Q1071" s="15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3">
        <f t="shared" si="65"/>
        <v>35</v>
      </c>
      <c r="Q1072" s="15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3">
        <f t="shared" si="65"/>
        <v>0</v>
      </c>
      <c r="Q1073" s="15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3">
        <f t="shared" si="65"/>
        <v>12.75</v>
      </c>
      <c r="Q1074" s="15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3">
        <f t="shared" si="65"/>
        <v>10</v>
      </c>
      <c r="Q1075" s="15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3">
        <f t="shared" si="65"/>
        <v>113.57</v>
      </c>
      <c r="Q1076" s="15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3">
        <f t="shared" si="65"/>
        <v>15</v>
      </c>
      <c r="Q1077" s="15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3">
        <f t="shared" si="65"/>
        <v>48.28</v>
      </c>
      <c r="Q1078" s="15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3">
        <f t="shared" si="65"/>
        <v>43.98</v>
      </c>
      <c r="Q1079" s="15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3">
        <f t="shared" si="65"/>
        <v>9</v>
      </c>
      <c r="Q1080" s="15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3">
        <f t="shared" si="65"/>
        <v>37.67</v>
      </c>
      <c r="Q1081" s="15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3">
        <f t="shared" si="65"/>
        <v>18.579999999999998</v>
      </c>
      <c r="Q1082" s="15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3">
        <f t="shared" si="65"/>
        <v>3</v>
      </c>
      <c r="Q1083" s="15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3">
        <f t="shared" si="65"/>
        <v>18.670000000000002</v>
      </c>
      <c r="Q1084" s="15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3">
        <f t="shared" si="65"/>
        <v>410</v>
      </c>
      <c r="Q1085" s="15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3">
        <f t="shared" si="65"/>
        <v>0</v>
      </c>
      <c r="Q1086" s="15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3">
        <f t="shared" si="65"/>
        <v>114</v>
      </c>
      <c r="Q1087" s="15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3">
        <f t="shared" si="65"/>
        <v>7.5</v>
      </c>
      <c r="Q1088" s="15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3">
        <f t="shared" si="65"/>
        <v>0</v>
      </c>
      <c r="Q1089" s="15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 s="13">
        <f t="shared" si="65"/>
        <v>43.42</v>
      </c>
      <c r="Q1090" s="15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 s="13">
        <f t="shared" ref="P1091:P1154" si="69">IFERROR(ROUND(E1091/L1091,2),0)</f>
        <v>23.96</v>
      </c>
      <c r="Q1091" s="15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3">
        <f t="shared" si="69"/>
        <v>5</v>
      </c>
      <c r="Q1092" s="15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3">
        <f t="shared" si="69"/>
        <v>12.5</v>
      </c>
      <c r="Q1093" s="15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3">
        <f t="shared" si="69"/>
        <v>3</v>
      </c>
      <c r="Q1094" s="15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3">
        <f t="shared" si="69"/>
        <v>10.56</v>
      </c>
      <c r="Q1095" s="15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3">
        <f t="shared" si="69"/>
        <v>122</v>
      </c>
      <c r="Q1096" s="15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3">
        <f t="shared" si="69"/>
        <v>267.81</v>
      </c>
      <c r="Q1097" s="15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3">
        <f t="shared" si="69"/>
        <v>74.209999999999994</v>
      </c>
      <c r="Q1098" s="15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3">
        <f t="shared" si="69"/>
        <v>6.71</v>
      </c>
      <c r="Q1099" s="15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3">
        <f t="shared" si="69"/>
        <v>81.95</v>
      </c>
      <c r="Q1100" s="15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3">
        <f t="shared" si="69"/>
        <v>25</v>
      </c>
      <c r="Q1101" s="15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3">
        <f t="shared" si="69"/>
        <v>10</v>
      </c>
      <c r="Q1102" s="15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3">
        <f t="shared" si="69"/>
        <v>6.83</v>
      </c>
      <c r="Q1103" s="15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3">
        <f t="shared" si="69"/>
        <v>17.71</v>
      </c>
      <c r="Q1104" s="15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3">
        <f t="shared" si="69"/>
        <v>16.2</v>
      </c>
      <c r="Q1105" s="15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3">
        <f t="shared" si="69"/>
        <v>80.3</v>
      </c>
      <c r="Q1106" s="15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3">
        <f t="shared" si="69"/>
        <v>71.55</v>
      </c>
      <c r="Q1107" s="15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3">
        <f t="shared" si="69"/>
        <v>23.57</v>
      </c>
      <c r="Q1108" s="15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3">
        <f t="shared" si="69"/>
        <v>0</v>
      </c>
      <c r="Q1109" s="15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3">
        <f t="shared" si="69"/>
        <v>34.880000000000003</v>
      </c>
      <c r="Q1110" s="15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3">
        <f t="shared" si="69"/>
        <v>15</v>
      </c>
      <c r="Q1111" s="15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3">
        <f t="shared" si="69"/>
        <v>23.18</v>
      </c>
      <c r="Q1112" s="15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3">
        <f t="shared" si="69"/>
        <v>1</v>
      </c>
      <c r="Q1113" s="15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3">
        <f t="shared" si="69"/>
        <v>100.23</v>
      </c>
      <c r="Q1114" s="15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3">
        <f t="shared" si="69"/>
        <v>5</v>
      </c>
      <c r="Q1115" s="15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3">
        <f t="shared" si="69"/>
        <v>3.33</v>
      </c>
      <c r="Q1116" s="15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3">
        <f t="shared" si="69"/>
        <v>13.25</v>
      </c>
      <c r="Q1117" s="15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3">
        <f t="shared" si="69"/>
        <v>17.850000000000001</v>
      </c>
      <c r="Q1118" s="15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3">
        <f t="shared" si="69"/>
        <v>10.38</v>
      </c>
      <c r="Q1119" s="15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3">
        <f t="shared" si="69"/>
        <v>36.33</v>
      </c>
      <c r="Q1120" s="15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3">
        <f t="shared" si="69"/>
        <v>5</v>
      </c>
      <c r="Q1121" s="15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3">
        <f t="shared" si="69"/>
        <v>0</v>
      </c>
      <c r="Q1122" s="15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3">
        <f t="shared" si="69"/>
        <v>5.8</v>
      </c>
      <c r="Q1123" s="15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3">
        <f t="shared" si="69"/>
        <v>0</v>
      </c>
      <c r="Q1124" s="15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3">
        <f t="shared" si="69"/>
        <v>3.67</v>
      </c>
      <c r="Q1125" s="15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3">
        <f t="shared" si="69"/>
        <v>60.71</v>
      </c>
      <c r="Q1126" s="15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3">
        <f t="shared" si="69"/>
        <v>0</v>
      </c>
      <c r="Q1127" s="15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3">
        <f t="shared" si="69"/>
        <v>5</v>
      </c>
      <c r="Q1128" s="15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3">
        <f t="shared" si="69"/>
        <v>25.43</v>
      </c>
      <c r="Q1129" s="15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3">
        <f t="shared" si="69"/>
        <v>1</v>
      </c>
      <c r="Q1130" s="15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3">
        <f t="shared" si="69"/>
        <v>10.5</v>
      </c>
      <c r="Q1131" s="15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3">
        <f t="shared" si="69"/>
        <v>3.67</v>
      </c>
      <c r="Q1132" s="15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3">
        <f t="shared" si="69"/>
        <v>0</v>
      </c>
      <c r="Q1133" s="15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3">
        <f t="shared" si="69"/>
        <v>110.62</v>
      </c>
      <c r="Q1134" s="15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3">
        <f t="shared" si="69"/>
        <v>20</v>
      </c>
      <c r="Q1135" s="15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3">
        <f t="shared" si="69"/>
        <v>1</v>
      </c>
      <c r="Q1136" s="15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3">
        <f t="shared" si="69"/>
        <v>50</v>
      </c>
      <c r="Q1137" s="15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3">
        <f t="shared" si="69"/>
        <v>45</v>
      </c>
      <c r="Q1138" s="15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3">
        <f t="shared" si="69"/>
        <v>253.21</v>
      </c>
      <c r="Q1139" s="15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3">
        <f t="shared" si="69"/>
        <v>31.25</v>
      </c>
      <c r="Q1140" s="15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3">
        <f t="shared" si="69"/>
        <v>5</v>
      </c>
      <c r="Q1141" s="15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3">
        <f t="shared" si="69"/>
        <v>0</v>
      </c>
      <c r="Q1142" s="15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3">
        <f t="shared" si="69"/>
        <v>0</v>
      </c>
      <c r="Q1143" s="15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3">
        <f t="shared" si="69"/>
        <v>0</v>
      </c>
      <c r="Q1144" s="15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3">
        <f t="shared" si="69"/>
        <v>23.25</v>
      </c>
      <c r="Q1145" s="15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3">
        <f t="shared" si="69"/>
        <v>0</v>
      </c>
      <c r="Q1146" s="15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3">
        <f t="shared" si="69"/>
        <v>100</v>
      </c>
      <c r="Q1147" s="15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3">
        <f t="shared" si="69"/>
        <v>44.17</v>
      </c>
      <c r="Q1148" s="15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3">
        <f t="shared" si="69"/>
        <v>0</v>
      </c>
      <c r="Q1149" s="15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3">
        <f t="shared" si="69"/>
        <v>24.33</v>
      </c>
      <c r="Q1150" s="15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3">
        <f t="shared" si="69"/>
        <v>37.5</v>
      </c>
      <c r="Q1151" s="15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3">
        <f t="shared" si="69"/>
        <v>42</v>
      </c>
      <c r="Q1152" s="15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3">
        <f t="shared" si="69"/>
        <v>0</v>
      </c>
      <c r="Q1153" s="15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 s="13">
        <f t="shared" si="69"/>
        <v>60.73</v>
      </c>
      <c r="Q1154" s="15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 s="13">
        <f t="shared" ref="P1155:P1218" si="73">IFERROR(ROUND(E1155/L1155,2),0)</f>
        <v>50</v>
      </c>
      <c r="Q1155" s="15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3">
        <f t="shared" si="73"/>
        <v>108.33</v>
      </c>
      <c r="Q1156" s="15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3">
        <f t="shared" si="73"/>
        <v>23.5</v>
      </c>
      <c r="Q1157" s="15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3">
        <f t="shared" si="73"/>
        <v>0</v>
      </c>
      <c r="Q1158" s="15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3">
        <f t="shared" si="73"/>
        <v>50.33</v>
      </c>
      <c r="Q1159" s="15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3">
        <f t="shared" si="73"/>
        <v>11.67</v>
      </c>
      <c r="Q1160" s="15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3">
        <f t="shared" si="73"/>
        <v>0</v>
      </c>
      <c r="Q1161" s="15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3">
        <f t="shared" si="73"/>
        <v>60.79</v>
      </c>
      <c r="Q1162" s="15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3">
        <f t="shared" si="73"/>
        <v>0</v>
      </c>
      <c r="Q1163" s="15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3">
        <f t="shared" si="73"/>
        <v>17.5</v>
      </c>
      <c r="Q1164" s="15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3">
        <f t="shared" si="73"/>
        <v>0</v>
      </c>
      <c r="Q1165" s="15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3">
        <f t="shared" si="73"/>
        <v>0</v>
      </c>
      <c r="Q1166" s="15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3">
        <f t="shared" si="73"/>
        <v>82.82</v>
      </c>
      <c r="Q1167" s="15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3">
        <f t="shared" si="73"/>
        <v>358.88</v>
      </c>
      <c r="Q1168" s="15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3">
        <f t="shared" si="73"/>
        <v>61.19</v>
      </c>
      <c r="Q1169" s="15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3">
        <f t="shared" si="73"/>
        <v>340</v>
      </c>
      <c r="Q1170" s="15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3">
        <f t="shared" si="73"/>
        <v>5.67</v>
      </c>
      <c r="Q1171" s="15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3">
        <f t="shared" si="73"/>
        <v>50</v>
      </c>
      <c r="Q1172" s="15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3">
        <f t="shared" si="73"/>
        <v>25</v>
      </c>
      <c r="Q1173" s="15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3">
        <f t="shared" si="73"/>
        <v>0</v>
      </c>
      <c r="Q1174" s="15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3">
        <f t="shared" si="73"/>
        <v>30</v>
      </c>
      <c r="Q1175" s="15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3">
        <f t="shared" si="73"/>
        <v>46.63</v>
      </c>
      <c r="Q1176" s="15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3">
        <f t="shared" si="73"/>
        <v>65</v>
      </c>
      <c r="Q1177" s="15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3">
        <f t="shared" si="73"/>
        <v>10</v>
      </c>
      <c r="Q1178" s="15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3">
        <f t="shared" si="73"/>
        <v>0</v>
      </c>
      <c r="Q1179" s="15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3">
        <f t="shared" si="73"/>
        <v>5</v>
      </c>
      <c r="Q1180" s="15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3">
        <f t="shared" si="73"/>
        <v>640</v>
      </c>
      <c r="Q1181" s="15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3">
        <f t="shared" si="73"/>
        <v>69.12</v>
      </c>
      <c r="Q1182" s="15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3">
        <f t="shared" si="73"/>
        <v>1.33</v>
      </c>
      <c r="Q1183" s="15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3">
        <f t="shared" si="73"/>
        <v>10.5</v>
      </c>
      <c r="Q1184" s="15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3">
        <f t="shared" si="73"/>
        <v>33.33</v>
      </c>
      <c r="Q1185" s="15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3">
        <f t="shared" si="73"/>
        <v>61.56</v>
      </c>
      <c r="Q1186" s="15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3">
        <f t="shared" si="73"/>
        <v>118.74</v>
      </c>
      <c r="Q1187" s="15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3">
        <f t="shared" si="73"/>
        <v>65.08</v>
      </c>
      <c r="Q1188" s="15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3">
        <f t="shared" si="73"/>
        <v>130.16</v>
      </c>
      <c r="Q1189" s="15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3">
        <f t="shared" si="73"/>
        <v>37.78</v>
      </c>
      <c r="Q1190" s="15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3">
        <f t="shared" si="73"/>
        <v>112.79</v>
      </c>
      <c r="Q1191" s="15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3">
        <f t="shared" si="73"/>
        <v>51.92</v>
      </c>
      <c r="Q1192" s="15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3">
        <f t="shared" si="73"/>
        <v>89.24</v>
      </c>
      <c r="Q1193" s="15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3">
        <f t="shared" si="73"/>
        <v>19.329999999999998</v>
      </c>
      <c r="Q1194" s="15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3">
        <f t="shared" si="73"/>
        <v>79.97</v>
      </c>
      <c r="Q1195" s="15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3">
        <f t="shared" si="73"/>
        <v>56.41</v>
      </c>
      <c r="Q1196" s="15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3">
        <f t="shared" si="73"/>
        <v>79.41</v>
      </c>
      <c r="Q1197" s="15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3">
        <f t="shared" si="73"/>
        <v>76.44</v>
      </c>
      <c r="Q1198" s="15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3">
        <f t="shared" si="73"/>
        <v>121</v>
      </c>
      <c r="Q1199" s="15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3">
        <f t="shared" si="73"/>
        <v>54.62</v>
      </c>
      <c r="Q1200" s="15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3">
        <f t="shared" si="73"/>
        <v>299.22000000000003</v>
      </c>
      <c r="Q1201" s="15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3">
        <f t="shared" si="73"/>
        <v>58.53</v>
      </c>
      <c r="Q1202" s="15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3">
        <f t="shared" si="73"/>
        <v>55.37</v>
      </c>
      <c r="Q1203" s="15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3">
        <f t="shared" si="73"/>
        <v>183.8</v>
      </c>
      <c r="Q1204" s="15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3">
        <f t="shared" si="73"/>
        <v>165.35</v>
      </c>
      <c r="Q1205" s="15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3">
        <f t="shared" si="73"/>
        <v>234.79</v>
      </c>
      <c r="Q1206" s="15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3">
        <f t="shared" si="73"/>
        <v>211.48</v>
      </c>
      <c r="Q1207" s="15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3">
        <f t="shared" si="73"/>
        <v>32.340000000000003</v>
      </c>
      <c r="Q1208" s="15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3">
        <f t="shared" si="73"/>
        <v>123.38</v>
      </c>
      <c r="Q1209" s="15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3">
        <f t="shared" si="73"/>
        <v>207.07</v>
      </c>
      <c r="Q1210" s="15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3">
        <f t="shared" si="73"/>
        <v>138.26</v>
      </c>
      <c r="Q1211" s="15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3">
        <f t="shared" si="73"/>
        <v>493.82</v>
      </c>
      <c r="Q1212" s="15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3">
        <f t="shared" si="73"/>
        <v>168.5</v>
      </c>
      <c r="Q1213" s="15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3">
        <f t="shared" si="73"/>
        <v>38.869999999999997</v>
      </c>
      <c r="Q1214" s="15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3">
        <f t="shared" si="73"/>
        <v>61.53</v>
      </c>
      <c r="Q1215" s="15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3">
        <f t="shared" si="73"/>
        <v>105.44</v>
      </c>
      <c r="Q1216" s="15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3">
        <f t="shared" si="73"/>
        <v>71.59</v>
      </c>
      <c r="Q1217" s="15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 s="13">
        <f t="shared" si="73"/>
        <v>91.88</v>
      </c>
      <c r="Q1218" s="15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 s="13">
        <f t="shared" ref="P1219:P1282" si="77">IFERROR(ROUND(E1219/L1219,2),0)</f>
        <v>148.57</v>
      </c>
      <c r="Q1219" s="15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3">
        <f t="shared" si="77"/>
        <v>174.21</v>
      </c>
      <c r="Q1220" s="15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3">
        <f t="shared" si="77"/>
        <v>102.86</v>
      </c>
      <c r="Q1221" s="15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3">
        <f t="shared" si="77"/>
        <v>111.18</v>
      </c>
      <c r="Q1222" s="15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3">
        <f t="shared" si="77"/>
        <v>23.8</v>
      </c>
      <c r="Q1223" s="15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3">
        <f t="shared" si="77"/>
        <v>81.27</v>
      </c>
      <c r="Q1224" s="15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3">
        <f t="shared" si="77"/>
        <v>116.21</v>
      </c>
      <c r="Q1225" s="15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3">
        <f t="shared" si="77"/>
        <v>58.89</v>
      </c>
      <c r="Q1226" s="15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3">
        <f t="shared" si="77"/>
        <v>44</v>
      </c>
      <c r="Q1227" s="15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3">
        <f t="shared" si="77"/>
        <v>48.43</v>
      </c>
      <c r="Q1228" s="15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3">
        <f t="shared" si="77"/>
        <v>0</v>
      </c>
      <c r="Q1229" s="15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3">
        <f t="shared" si="77"/>
        <v>61.04</v>
      </c>
      <c r="Q1230" s="15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3">
        <f t="shared" si="77"/>
        <v>25</v>
      </c>
      <c r="Q1231" s="15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3">
        <f t="shared" si="77"/>
        <v>0</v>
      </c>
      <c r="Q1232" s="15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3">
        <f t="shared" si="77"/>
        <v>0</v>
      </c>
      <c r="Q1233" s="15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3">
        <f t="shared" si="77"/>
        <v>40</v>
      </c>
      <c r="Q1234" s="15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3">
        <f t="shared" si="77"/>
        <v>19.329999999999998</v>
      </c>
      <c r="Q1235" s="15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3">
        <f t="shared" si="77"/>
        <v>0</v>
      </c>
      <c r="Q1236" s="15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3">
        <f t="shared" si="77"/>
        <v>35</v>
      </c>
      <c r="Q1237" s="15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3">
        <f t="shared" si="77"/>
        <v>0</v>
      </c>
      <c r="Q1238" s="15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3">
        <f t="shared" si="77"/>
        <v>0</v>
      </c>
      <c r="Q1239" s="15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3">
        <f t="shared" si="77"/>
        <v>59.33</v>
      </c>
      <c r="Q1240" s="15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3">
        <f t="shared" si="77"/>
        <v>0</v>
      </c>
      <c r="Q1241" s="15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3">
        <f t="shared" si="77"/>
        <v>30.13</v>
      </c>
      <c r="Q1242" s="15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3">
        <f t="shared" si="77"/>
        <v>74.62</v>
      </c>
      <c r="Q1243" s="15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3">
        <f t="shared" si="77"/>
        <v>5</v>
      </c>
      <c r="Q1244" s="15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3">
        <f t="shared" si="77"/>
        <v>44.5</v>
      </c>
      <c r="Q1245" s="15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3">
        <f t="shared" si="77"/>
        <v>46.13</v>
      </c>
      <c r="Q1246" s="15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3">
        <f t="shared" si="77"/>
        <v>141.47</v>
      </c>
      <c r="Q1247" s="15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3">
        <f t="shared" si="77"/>
        <v>75.48</v>
      </c>
      <c r="Q1248" s="15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3">
        <f t="shared" si="77"/>
        <v>85.5</v>
      </c>
      <c r="Q1249" s="15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3">
        <f t="shared" si="77"/>
        <v>64.25</v>
      </c>
      <c r="Q1250" s="15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3">
        <f t="shared" si="77"/>
        <v>64.47</v>
      </c>
      <c r="Q1251" s="15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3">
        <f t="shared" si="77"/>
        <v>118.2</v>
      </c>
      <c r="Q1252" s="15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3">
        <f t="shared" si="77"/>
        <v>82.54</v>
      </c>
      <c r="Q1253" s="15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3">
        <f t="shared" si="77"/>
        <v>34.17</v>
      </c>
      <c r="Q1254" s="15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3">
        <f t="shared" si="77"/>
        <v>42.73</v>
      </c>
      <c r="Q1255" s="15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3">
        <f t="shared" si="77"/>
        <v>94.49</v>
      </c>
      <c r="Q1256" s="15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3">
        <f t="shared" si="77"/>
        <v>55.7</v>
      </c>
      <c r="Q1257" s="15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3">
        <f t="shared" si="77"/>
        <v>98.03</v>
      </c>
      <c r="Q1258" s="15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3">
        <f t="shared" si="77"/>
        <v>92.1</v>
      </c>
      <c r="Q1259" s="15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3">
        <f t="shared" si="77"/>
        <v>38.18</v>
      </c>
      <c r="Q1260" s="15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3">
        <f t="shared" si="77"/>
        <v>27.15</v>
      </c>
      <c r="Q1261" s="15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3">
        <f t="shared" si="77"/>
        <v>50.69</v>
      </c>
      <c r="Q1262" s="15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3">
        <f t="shared" si="77"/>
        <v>38.94</v>
      </c>
      <c r="Q1263" s="15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3">
        <f t="shared" si="77"/>
        <v>77.64</v>
      </c>
      <c r="Q1264" s="15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3">
        <f t="shared" si="77"/>
        <v>43.54</v>
      </c>
      <c r="Q1265" s="15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3">
        <f t="shared" si="77"/>
        <v>31.82</v>
      </c>
      <c r="Q1266" s="15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3">
        <f t="shared" si="77"/>
        <v>63.18</v>
      </c>
      <c r="Q1267" s="15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3">
        <f t="shared" si="77"/>
        <v>190.9</v>
      </c>
      <c r="Q1268" s="15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3">
        <f t="shared" si="77"/>
        <v>140.86000000000001</v>
      </c>
      <c r="Q1269" s="15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3">
        <f t="shared" si="77"/>
        <v>76.92</v>
      </c>
      <c r="Q1270" s="15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3">
        <f t="shared" si="77"/>
        <v>99.16</v>
      </c>
      <c r="Q1271" s="15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3">
        <f t="shared" si="77"/>
        <v>67.88</v>
      </c>
      <c r="Q1272" s="15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3">
        <f t="shared" si="77"/>
        <v>246.29</v>
      </c>
      <c r="Q1273" s="15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3">
        <f t="shared" si="77"/>
        <v>189.29</v>
      </c>
      <c r="Q1274" s="15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3">
        <f t="shared" si="77"/>
        <v>76.67</v>
      </c>
      <c r="Q1275" s="15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3">
        <f t="shared" si="77"/>
        <v>82.96</v>
      </c>
      <c r="Q1276" s="15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3">
        <f t="shared" si="77"/>
        <v>62.52</v>
      </c>
      <c r="Q1277" s="15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3">
        <f t="shared" si="77"/>
        <v>46.07</v>
      </c>
      <c r="Q1278" s="15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3">
        <f t="shared" si="77"/>
        <v>38.54</v>
      </c>
      <c r="Q1279" s="15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3">
        <f t="shared" si="77"/>
        <v>53.01</v>
      </c>
      <c r="Q1280" s="15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3">
        <f t="shared" si="77"/>
        <v>73.36</v>
      </c>
      <c r="Q1281" s="15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 s="13">
        <f t="shared" si="77"/>
        <v>127.98</v>
      </c>
      <c r="Q1282" s="15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 s="13">
        <f t="shared" ref="P1283:P1346" si="81">IFERROR(ROUND(E1283/L1283,2),0)</f>
        <v>104.73</v>
      </c>
      <c r="Q1283" s="15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3">
        <f t="shared" si="81"/>
        <v>67.67</v>
      </c>
      <c r="Q1284" s="15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3">
        <f t="shared" si="81"/>
        <v>95.93</v>
      </c>
      <c r="Q1285" s="15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3">
        <f t="shared" si="81"/>
        <v>65.16</v>
      </c>
      <c r="Q1286" s="15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3">
        <f t="shared" si="81"/>
        <v>32.270000000000003</v>
      </c>
      <c r="Q1287" s="15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3">
        <f t="shared" si="81"/>
        <v>81.25</v>
      </c>
      <c r="Q1288" s="15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3">
        <f t="shared" si="81"/>
        <v>24.2</v>
      </c>
      <c r="Q1289" s="15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3">
        <f t="shared" si="81"/>
        <v>65.87</v>
      </c>
      <c r="Q1290" s="15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3">
        <f t="shared" si="81"/>
        <v>36.08</v>
      </c>
      <c r="Q1291" s="15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3">
        <f t="shared" si="81"/>
        <v>44.19</v>
      </c>
      <c r="Q1292" s="15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3">
        <f t="shared" si="81"/>
        <v>104.07</v>
      </c>
      <c r="Q1293" s="15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3">
        <f t="shared" si="81"/>
        <v>35.96</v>
      </c>
      <c r="Q1294" s="15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3">
        <f t="shared" si="81"/>
        <v>127.79</v>
      </c>
      <c r="Q1295" s="15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3">
        <f t="shared" si="81"/>
        <v>27.73</v>
      </c>
      <c r="Q1296" s="15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3">
        <f t="shared" si="81"/>
        <v>39.83</v>
      </c>
      <c r="Q1297" s="15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3">
        <f t="shared" si="81"/>
        <v>52.17</v>
      </c>
      <c r="Q1298" s="15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3">
        <f t="shared" si="81"/>
        <v>92.04</v>
      </c>
      <c r="Q1299" s="15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3">
        <f t="shared" si="81"/>
        <v>63.42</v>
      </c>
      <c r="Q1300" s="15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3">
        <f t="shared" si="81"/>
        <v>135.63</v>
      </c>
      <c r="Q1301" s="15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3">
        <f t="shared" si="81"/>
        <v>168.75</v>
      </c>
      <c r="Q1302" s="15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3">
        <f t="shared" si="81"/>
        <v>70.86</v>
      </c>
      <c r="Q1303" s="15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3">
        <f t="shared" si="81"/>
        <v>50</v>
      </c>
      <c r="Q1304" s="15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3">
        <f t="shared" si="81"/>
        <v>42.21</v>
      </c>
      <c r="Q1305" s="15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3">
        <f t="shared" si="81"/>
        <v>152.41</v>
      </c>
      <c r="Q1306" s="15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3">
        <f t="shared" si="81"/>
        <v>90.62</v>
      </c>
      <c r="Q1307" s="15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3">
        <f t="shared" si="81"/>
        <v>201.6</v>
      </c>
      <c r="Q1308" s="15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3">
        <f t="shared" si="81"/>
        <v>127.93</v>
      </c>
      <c r="Q1309" s="15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3">
        <f t="shared" si="81"/>
        <v>29.89</v>
      </c>
      <c r="Q1310" s="15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3">
        <f t="shared" si="81"/>
        <v>367.97</v>
      </c>
      <c r="Q1311" s="15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3">
        <f t="shared" si="81"/>
        <v>129.16999999999999</v>
      </c>
      <c r="Q1312" s="15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3">
        <f t="shared" si="81"/>
        <v>800.7</v>
      </c>
      <c r="Q1313" s="15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3">
        <f t="shared" si="81"/>
        <v>28</v>
      </c>
      <c r="Q1314" s="15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3">
        <f t="shared" si="81"/>
        <v>102.02</v>
      </c>
      <c r="Q1315" s="15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3">
        <f t="shared" si="81"/>
        <v>184.36</v>
      </c>
      <c r="Q1316" s="15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3">
        <f t="shared" si="81"/>
        <v>162.91999999999999</v>
      </c>
      <c r="Q1317" s="15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3">
        <f t="shared" si="81"/>
        <v>1</v>
      </c>
      <c r="Q1318" s="15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3">
        <f t="shared" si="81"/>
        <v>603.53</v>
      </c>
      <c r="Q1319" s="15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3">
        <f t="shared" si="81"/>
        <v>45.41</v>
      </c>
      <c r="Q1320" s="15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3">
        <f t="shared" si="81"/>
        <v>97.33</v>
      </c>
      <c r="Q1321" s="15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3">
        <f t="shared" si="81"/>
        <v>167.67</v>
      </c>
      <c r="Q1322" s="15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3">
        <f t="shared" si="81"/>
        <v>859.86</v>
      </c>
      <c r="Q1323" s="15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3">
        <f t="shared" si="81"/>
        <v>26.5</v>
      </c>
      <c r="Q1324" s="15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3">
        <f t="shared" si="81"/>
        <v>30.27</v>
      </c>
      <c r="Q1325" s="15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3">
        <f t="shared" si="81"/>
        <v>54.67</v>
      </c>
      <c r="Q1326" s="15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3">
        <f t="shared" si="81"/>
        <v>60.75</v>
      </c>
      <c r="Q1327" s="15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3">
        <f t="shared" si="81"/>
        <v>102.73</v>
      </c>
      <c r="Q1328" s="15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3">
        <f t="shared" si="81"/>
        <v>41.59</v>
      </c>
      <c r="Q1329" s="15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3">
        <f t="shared" si="81"/>
        <v>116.53</v>
      </c>
      <c r="Q1330" s="15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3">
        <f t="shared" si="81"/>
        <v>45.33</v>
      </c>
      <c r="Q1331" s="15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3">
        <f t="shared" si="81"/>
        <v>157.46</v>
      </c>
      <c r="Q1332" s="15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3">
        <f t="shared" si="81"/>
        <v>100.5</v>
      </c>
      <c r="Q1333" s="15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3">
        <f t="shared" si="81"/>
        <v>0</v>
      </c>
      <c r="Q1334" s="15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3">
        <f t="shared" si="81"/>
        <v>0</v>
      </c>
      <c r="Q1335" s="15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3">
        <f t="shared" si="81"/>
        <v>51.82</v>
      </c>
      <c r="Q1336" s="15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3">
        <f t="shared" si="81"/>
        <v>308.75</v>
      </c>
      <c r="Q1337" s="15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3">
        <f t="shared" si="81"/>
        <v>379.23</v>
      </c>
      <c r="Q1338" s="15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3">
        <f t="shared" si="81"/>
        <v>176.36</v>
      </c>
      <c r="Q1339" s="15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3">
        <f t="shared" si="81"/>
        <v>66.069999999999993</v>
      </c>
      <c r="Q1340" s="15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3">
        <f t="shared" si="81"/>
        <v>89.65</v>
      </c>
      <c r="Q1341" s="15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3">
        <f t="shared" si="81"/>
        <v>0</v>
      </c>
      <c r="Q1342" s="15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3">
        <f t="shared" si="81"/>
        <v>382.39</v>
      </c>
      <c r="Q1343" s="15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3">
        <f t="shared" si="81"/>
        <v>100</v>
      </c>
      <c r="Q1344" s="15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3">
        <f t="shared" si="81"/>
        <v>158.36000000000001</v>
      </c>
      <c r="Q1345" s="15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 s="13">
        <f t="shared" si="81"/>
        <v>40.76</v>
      </c>
      <c r="Q1346" s="15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 s="13">
        <f t="shared" ref="P1347:P1410" si="85">IFERROR(ROUND(E1347/L1347,2),0)</f>
        <v>53.57</v>
      </c>
      <c r="Q1347" s="15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3">
        <f t="shared" si="85"/>
        <v>48.45</v>
      </c>
      <c r="Q1348" s="15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3">
        <f t="shared" si="85"/>
        <v>82.42</v>
      </c>
      <c r="Q1349" s="15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3">
        <f t="shared" si="85"/>
        <v>230.19</v>
      </c>
      <c r="Q1350" s="15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3">
        <f t="shared" si="85"/>
        <v>59.36</v>
      </c>
      <c r="Q1351" s="15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3">
        <f t="shared" si="85"/>
        <v>66.7</v>
      </c>
      <c r="Q1352" s="15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3">
        <f t="shared" si="85"/>
        <v>168.78</v>
      </c>
      <c r="Q1353" s="15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3">
        <f t="shared" si="85"/>
        <v>59.97</v>
      </c>
      <c r="Q1354" s="15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3">
        <f t="shared" si="85"/>
        <v>31.81</v>
      </c>
      <c r="Q1355" s="15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3">
        <f t="shared" si="85"/>
        <v>24.42</v>
      </c>
      <c r="Q1356" s="15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3">
        <f t="shared" si="85"/>
        <v>25.35</v>
      </c>
      <c r="Q1357" s="15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3">
        <f t="shared" si="85"/>
        <v>71.44</v>
      </c>
      <c r="Q1358" s="15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3">
        <f t="shared" si="85"/>
        <v>38.549999999999997</v>
      </c>
      <c r="Q1359" s="15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3">
        <f t="shared" si="85"/>
        <v>68.37</v>
      </c>
      <c r="Q1360" s="15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3">
        <f t="shared" si="85"/>
        <v>40.21</v>
      </c>
      <c r="Q1361" s="15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3">
        <f t="shared" si="85"/>
        <v>32.07</v>
      </c>
      <c r="Q1362" s="15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3">
        <f t="shared" si="85"/>
        <v>28.63</v>
      </c>
      <c r="Q1363" s="15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3">
        <f t="shared" si="85"/>
        <v>43.64</v>
      </c>
      <c r="Q1364" s="15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3">
        <f t="shared" si="85"/>
        <v>40</v>
      </c>
      <c r="Q1365" s="15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3">
        <f t="shared" si="85"/>
        <v>346.04</v>
      </c>
      <c r="Q1366" s="15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3">
        <f t="shared" si="85"/>
        <v>81.739999999999995</v>
      </c>
      <c r="Q1367" s="15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3">
        <f t="shared" si="85"/>
        <v>64.540000000000006</v>
      </c>
      <c r="Q1368" s="15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3">
        <f t="shared" si="85"/>
        <v>63.48</v>
      </c>
      <c r="Q1369" s="15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3">
        <f t="shared" si="85"/>
        <v>63.62</v>
      </c>
      <c r="Q1370" s="15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3">
        <f t="shared" si="85"/>
        <v>83.97</v>
      </c>
      <c r="Q1371" s="15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3">
        <f t="shared" si="85"/>
        <v>77.75</v>
      </c>
      <c r="Q1372" s="15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3">
        <f t="shared" si="85"/>
        <v>107.07</v>
      </c>
      <c r="Q1373" s="15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3">
        <f t="shared" si="85"/>
        <v>38.75</v>
      </c>
      <c r="Q1374" s="15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3">
        <f t="shared" si="85"/>
        <v>201.94</v>
      </c>
      <c r="Q1375" s="15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3">
        <f t="shared" si="85"/>
        <v>43.06</v>
      </c>
      <c r="Q1376" s="15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3">
        <f t="shared" si="85"/>
        <v>62.87</v>
      </c>
      <c r="Q1377" s="15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3">
        <f t="shared" si="85"/>
        <v>55.61</v>
      </c>
      <c r="Q1378" s="15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3">
        <f t="shared" si="85"/>
        <v>48.71</v>
      </c>
      <c r="Q1379" s="15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3">
        <f t="shared" si="85"/>
        <v>30.58</v>
      </c>
      <c r="Q1380" s="15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3">
        <f t="shared" si="85"/>
        <v>73.91</v>
      </c>
      <c r="Q1381" s="15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3">
        <f t="shared" si="85"/>
        <v>21.2</v>
      </c>
      <c r="Q1382" s="15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3">
        <f t="shared" si="85"/>
        <v>73.36</v>
      </c>
      <c r="Q1383" s="15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3">
        <f t="shared" si="85"/>
        <v>56.41</v>
      </c>
      <c r="Q1384" s="15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3">
        <f t="shared" si="85"/>
        <v>50.25</v>
      </c>
      <c r="Q1385" s="15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3">
        <f t="shared" si="85"/>
        <v>68.94</v>
      </c>
      <c r="Q1386" s="15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3">
        <f t="shared" si="85"/>
        <v>65.91</v>
      </c>
      <c r="Q1387" s="15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3">
        <f t="shared" si="85"/>
        <v>62.5</v>
      </c>
      <c r="Q1388" s="15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3">
        <f t="shared" si="85"/>
        <v>70.06</v>
      </c>
      <c r="Q1389" s="15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3">
        <f t="shared" si="85"/>
        <v>60.18</v>
      </c>
      <c r="Q1390" s="15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3">
        <f t="shared" si="85"/>
        <v>21.38</v>
      </c>
      <c r="Q1391" s="15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3">
        <f t="shared" si="85"/>
        <v>160.79</v>
      </c>
      <c r="Q1392" s="15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3">
        <f t="shared" si="85"/>
        <v>42.38</v>
      </c>
      <c r="Q1393" s="15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3">
        <f t="shared" si="85"/>
        <v>27.32</v>
      </c>
      <c r="Q1394" s="15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3">
        <f t="shared" si="85"/>
        <v>196.83</v>
      </c>
      <c r="Q1395" s="15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3">
        <f t="shared" si="85"/>
        <v>53.88</v>
      </c>
      <c r="Q1396" s="15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3">
        <f t="shared" si="85"/>
        <v>47.76</v>
      </c>
      <c r="Q1397" s="15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3">
        <f t="shared" si="85"/>
        <v>88.19</v>
      </c>
      <c r="Q1398" s="15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3">
        <f t="shared" si="85"/>
        <v>72.06</v>
      </c>
      <c r="Q1399" s="15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3">
        <f t="shared" si="85"/>
        <v>74.25</v>
      </c>
      <c r="Q1400" s="15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3">
        <f t="shared" si="85"/>
        <v>61.7</v>
      </c>
      <c r="Q1401" s="15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3">
        <f t="shared" si="85"/>
        <v>17.239999999999998</v>
      </c>
      <c r="Q1402" s="15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3">
        <f t="shared" si="85"/>
        <v>51.72</v>
      </c>
      <c r="Q1403" s="15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3">
        <f t="shared" si="85"/>
        <v>24.15</v>
      </c>
      <c r="Q1404" s="15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3">
        <f t="shared" si="85"/>
        <v>62.17</v>
      </c>
      <c r="Q1405" s="15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3">
        <f t="shared" si="85"/>
        <v>48.2</v>
      </c>
      <c r="Q1406" s="15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3">
        <f t="shared" si="85"/>
        <v>6.18</v>
      </c>
      <c r="Q1407" s="15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3">
        <f t="shared" si="85"/>
        <v>5</v>
      </c>
      <c r="Q1408" s="15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3">
        <f t="shared" si="85"/>
        <v>7.5</v>
      </c>
      <c r="Q1409" s="15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 s="13">
        <f t="shared" si="85"/>
        <v>12</v>
      </c>
      <c r="Q1410" s="15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 s="13">
        <f t="shared" ref="P1411:P1474" si="89">IFERROR(ROUND(E1411/L1411,2),0)</f>
        <v>0</v>
      </c>
      <c r="Q1411" s="15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3">
        <f t="shared" si="89"/>
        <v>1</v>
      </c>
      <c r="Q1412" s="15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3">
        <f t="shared" si="89"/>
        <v>2.33</v>
      </c>
      <c r="Q1413" s="15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3">
        <f t="shared" si="89"/>
        <v>24.62</v>
      </c>
      <c r="Q1414" s="15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3">
        <f t="shared" si="89"/>
        <v>100</v>
      </c>
      <c r="Q1415" s="15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3">
        <f t="shared" si="89"/>
        <v>1</v>
      </c>
      <c r="Q1416" s="15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3">
        <f t="shared" si="89"/>
        <v>88.89</v>
      </c>
      <c r="Q1417" s="15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3">
        <f t="shared" si="89"/>
        <v>0</v>
      </c>
      <c r="Q1418" s="15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3">
        <f t="shared" si="89"/>
        <v>27.5</v>
      </c>
      <c r="Q1419" s="15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3">
        <f t="shared" si="89"/>
        <v>6</v>
      </c>
      <c r="Q1420" s="15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3">
        <f t="shared" si="89"/>
        <v>44.5</v>
      </c>
      <c r="Q1421" s="15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3">
        <f t="shared" si="89"/>
        <v>1</v>
      </c>
      <c r="Q1422" s="15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3">
        <f t="shared" si="89"/>
        <v>100</v>
      </c>
      <c r="Q1423" s="15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3">
        <f t="shared" si="89"/>
        <v>13</v>
      </c>
      <c r="Q1424" s="15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3">
        <f t="shared" si="89"/>
        <v>100</v>
      </c>
      <c r="Q1425" s="15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3">
        <f t="shared" si="89"/>
        <v>109.07</v>
      </c>
      <c r="Q1426" s="15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3">
        <f t="shared" si="89"/>
        <v>0</v>
      </c>
      <c r="Q1427" s="15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3">
        <f t="shared" si="89"/>
        <v>0</v>
      </c>
      <c r="Q1428" s="15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3">
        <f t="shared" si="89"/>
        <v>104.75</v>
      </c>
      <c r="Q1429" s="15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3">
        <f t="shared" si="89"/>
        <v>15</v>
      </c>
      <c r="Q1430" s="15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3">
        <f t="shared" si="89"/>
        <v>0</v>
      </c>
      <c r="Q1431" s="15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3">
        <f t="shared" si="89"/>
        <v>80.599999999999994</v>
      </c>
      <c r="Q1432" s="15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3">
        <f t="shared" si="89"/>
        <v>115.55</v>
      </c>
      <c r="Q1433" s="15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3">
        <f t="shared" si="89"/>
        <v>0</v>
      </c>
      <c r="Q1434" s="15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3">
        <f t="shared" si="89"/>
        <v>80.5</v>
      </c>
      <c r="Q1435" s="15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3">
        <f t="shared" si="89"/>
        <v>744.55</v>
      </c>
      <c r="Q1436" s="15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3">
        <f t="shared" si="89"/>
        <v>7.5</v>
      </c>
      <c r="Q1437" s="15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3">
        <f t="shared" si="89"/>
        <v>38.5</v>
      </c>
      <c r="Q1438" s="15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3">
        <f t="shared" si="89"/>
        <v>36.68</v>
      </c>
      <c r="Q1439" s="15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3">
        <f t="shared" si="89"/>
        <v>75</v>
      </c>
      <c r="Q1440" s="15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3">
        <f t="shared" si="89"/>
        <v>30</v>
      </c>
      <c r="Q1441" s="15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3">
        <f t="shared" si="89"/>
        <v>1</v>
      </c>
      <c r="Q1442" s="15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3">
        <f t="shared" si="89"/>
        <v>673.33</v>
      </c>
      <c r="Q1443" s="15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3">
        <f t="shared" si="89"/>
        <v>0</v>
      </c>
      <c r="Q1444" s="15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3">
        <f t="shared" si="89"/>
        <v>0</v>
      </c>
      <c r="Q1445" s="15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3">
        <f t="shared" si="89"/>
        <v>0</v>
      </c>
      <c r="Q1446" s="15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3">
        <f t="shared" si="89"/>
        <v>0</v>
      </c>
      <c r="Q1447" s="15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3">
        <f t="shared" si="89"/>
        <v>0</v>
      </c>
      <c r="Q1448" s="15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3">
        <f t="shared" si="89"/>
        <v>25</v>
      </c>
      <c r="Q1449" s="15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3">
        <f t="shared" si="89"/>
        <v>0</v>
      </c>
      <c r="Q1450" s="15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3">
        <f t="shared" si="89"/>
        <v>0</v>
      </c>
      <c r="Q1451" s="15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3">
        <f t="shared" si="89"/>
        <v>1</v>
      </c>
      <c r="Q1452" s="15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3">
        <f t="shared" si="89"/>
        <v>1</v>
      </c>
      <c r="Q1453" s="15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3">
        <f t="shared" si="89"/>
        <v>0</v>
      </c>
      <c r="Q1454" s="15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3">
        <f t="shared" si="89"/>
        <v>0</v>
      </c>
      <c r="Q1455" s="15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3">
        <f t="shared" si="89"/>
        <v>15</v>
      </c>
      <c r="Q1456" s="15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3">
        <f t="shared" si="89"/>
        <v>225</v>
      </c>
      <c r="Q1457" s="15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3">
        <f t="shared" si="89"/>
        <v>48.33</v>
      </c>
      <c r="Q1458" s="15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3">
        <f t="shared" si="89"/>
        <v>0</v>
      </c>
      <c r="Q1459" s="15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3">
        <f t="shared" si="89"/>
        <v>0</v>
      </c>
      <c r="Q1460" s="15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3">
        <f t="shared" si="89"/>
        <v>0</v>
      </c>
      <c r="Q1461" s="15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3">
        <f t="shared" si="89"/>
        <v>0</v>
      </c>
      <c r="Q1462" s="15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3">
        <f t="shared" si="89"/>
        <v>44.67</v>
      </c>
      <c r="Q1463" s="15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3">
        <f t="shared" si="89"/>
        <v>28.94</v>
      </c>
      <c r="Q1464" s="15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3">
        <f t="shared" si="89"/>
        <v>35.44</v>
      </c>
      <c r="Q1465" s="15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3">
        <f t="shared" si="89"/>
        <v>34.869999999999997</v>
      </c>
      <c r="Q1466" s="15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3">
        <f t="shared" si="89"/>
        <v>52.62</v>
      </c>
      <c r="Q1467" s="15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3">
        <f t="shared" si="89"/>
        <v>69.599999999999994</v>
      </c>
      <c r="Q1468" s="15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3">
        <f t="shared" si="89"/>
        <v>76.72</v>
      </c>
      <c r="Q1469" s="15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3">
        <f t="shared" si="89"/>
        <v>33.19</v>
      </c>
      <c r="Q1470" s="15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3">
        <f t="shared" si="89"/>
        <v>149.46</v>
      </c>
      <c r="Q1471" s="15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3">
        <f t="shared" si="89"/>
        <v>23.17</v>
      </c>
      <c r="Q1472" s="15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3">
        <f t="shared" si="89"/>
        <v>96.88</v>
      </c>
      <c r="Q1473" s="15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 s="13">
        <f t="shared" si="89"/>
        <v>103.2</v>
      </c>
      <c r="Q1474" s="15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 s="13">
        <f t="shared" ref="P1475:P1538" si="93">IFERROR(ROUND(E1475/L1475,2),0)</f>
        <v>38.46</v>
      </c>
      <c r="Q1475" s="15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3">
        <f t="shared" si="93"/>
        <v>44.32</v>
      </c>
      <c r="Q1476" s="15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3">
        <f t="shared" si="93"/>
        <v>64.17</v>
      </c>
      <c r="Q1477" s="15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3">
        <f t="shared" si="93"/>
        <v>43.33</v>
      </c>
      <c r="Q1478" s="15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3">
        <f t="shared" si="93"/>
        <v>90.5</v>
      </c>
      <c r="Q1479" s="15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3">
        <f t="shared" si="93"/>
        <v>29.19</v>
      </c>
      <c r="Q1480" s="15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3">
        <f t="shared" si="93"/>
        <v>30.96</v>
      </c>
      <c r="Q1481" s="15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3">
        <f t="shared" si="93"/>
        <v>92.16</v>
      </c>
      <c r="Q1482" s="15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3">
        <f t="shared" si="93"/>
        <v>17.5</v>
      </c>
      <c r="Q1483" s="15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3">
        <f t="shared" si="93"/>
        <v>5</v>
      </c>
      <c r="Q1484" s="15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3">
        <f t="shared" si="93"/>
        <v>25</v>
      </c>
      <c r="Q1485" s="15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3">
        <f t="shared" si="93"/>
        <v>0</v>
      </c>
      <c r="Q1486" s="15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3">
        <f t="shared" si="93"/>
        <v>50</v>
      </c>
      <c r="Q1487" s="15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3">
        <f t="shared" si="93"/>
        <v>16</v>
      </c>
      <c r="Q1488" s="15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3">
        <f t="shared" si="93"/>
        <v>0</v>
      </c>
      <c r="Q1489" s="15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3">
        <f t="shared" si="93"/>
        <v>60</v>
      </c>
      <c r="Q1490" s="15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3">
        <f t="shared" si="93"/>
        <v>0</v>
      </c>
      <c r="Q1491" s="15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3">
        <f t="shared" si="93"/>
        <v>47.11</v>
      </c>
      <c r="Q1492" s="15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3">
        <f t="shared" si="93"/>
        <v>100</v>
      </c>
      <c r="Q1493" s="15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3">
        <f t="shared" si="93"/>
        <v>15</v>
      </c>
      <c r="Q1494" s="15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3">
        <f t="shared" si="93"/>
        <v>0</v>
      </c>
      <c r="Q1495" s="15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3">
        <f t="shared" si="93"/>
        <v>40.450000000000003</v>
      </c>
      <c r="Q1496" s="15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3">
        <f t="shared" si="93"/>
        <v>0</v>
      </c>
      <c r="Q1497" s="15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3">
        <f t="shared" si="93"/>
        <v>0</v>
      </c>
      <c r="Q1498" s="15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3">
        <f t="shared" si="93"/>
        <v>1</v>
      </c>
      <c r="Q1499" s="15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3">
        <f t="shared" si="93"/>
        <v>19</v>
      </c>
      <c r="Q1500" s="15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3">
        <f t="shared" si="93"/>
        <v>5</v>
      </c>
      <c r="Q1501" s="15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3">
        <f t="shared" si="93"/>
        <v>46.73</v>
      </c>
      <c r="Q1502" s="15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3">
        <f t="shared" si="93"/>
        <v>97.73</v>
      </c>
      <c r="Q1503" s="15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3">
        <f t="shared" si="93"/>
        <v>67.84</v>
      </c>
      <c r="Q1504" s="15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3">
        <f t="shared" si="93"/>
        <v>56.98</v>
      </c>
      <c r="Q1505" s="15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3">
        <f t="shared" si="93"/>
        <v>67.16</v>
      </c>
      <c r="Q1506" s="15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3">
        <f t="shared" si="93"/>
        <v>48.04</v>
      </c>
      <c r="Q1507" s="15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3">
        <f t="shared" si="93"/>
        <v>38.86</v>
      </c>
      <c r="Q1508" s="15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3">
        <f t="shared" si="93"/>
        <v>78.180000000000007</v>
      </c>
      <c r="Q1509" s="15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3">
        <f t="shared" si="93"/>
        <v>97.11</v>
      </c>
      <c r="Q1510" s="15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3">
        <f t="shared" si="93"/>
        <v>110.39</v>
      </c>
      <c r="Q1511" s="15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3">
        <f t="shared" si="93"/>
        <v>39.92</v>
      </c>
      <c r="Q1512" s="15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3">
        <f t="shared" si="93"/>
        <v>75.98</v>
      </c>
      <c r="Q1513" s="15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3">
        <f t="shared" si="93"/>
        <v>58.38</v>
      </c>
      <c r="Q1514" s="15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3">
        <f t="shared" si="93"/>
        <v>55.82</v>
      </c>
      <c r="Q1515" s="15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3">
        <f t="shared" si="93"/>
        <v>151.24</v>
      </c>
      <c r="Q1516" s="15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3">
        <f t="shared" si="93"/>
        <v>849.67</v>
      </c>
      <c r="Q1517" s="15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3">
        <f t="shared" si="93"/>
        <v>159.24</v>
      </c>
      <c r="Q1518" s="15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3">
        <f t="shared" si="93"/>
        <v>39.51</v>
      </c>
      <c r="Q1519" s="15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3">
        <f t="shared" si="93"/>
        <v>130.53</v>
      </c>
      <c r="Q1520" s="15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3">
        <f t="shared" si="93"/>
        <v>64.16</v>
      </c>
      <c r="Q1521" s="15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3">
        <f t="shared" si="93"/>
        <v>111.53</v>
      </c>
      <c r="Q1522" s="15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3">
        <f t="shared" si="93"/>
        <v>170.45</v>
      </c>
      <c r="Q1523" s="15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3">
        <f t="shared" si="93"/>
        <v>133.74</v>
      </c>
      <c r="Q1524" s="15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3">
        <f t="shared" si="93"/>
        <v>95.83</v>
      </c>
      <c r="Q1525" s="15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3">
        <f t="shared" si="93"/>
        <v>221.79</v>
      </c>
      <c r="Q1526" s="15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3">
        <f t="shared" si="93"/>
        <v>32.32</v>
      </c>
      <c r="Q1527" s="15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3">
        <f t="shared" si="93"/>
        <v>98.84</v>
      </c>
      <c r="Q1528" s="15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3">
        <f t="shared" si="93"/>
        <v>55.22</v>
      </c>
      <c r="Q1529" s="15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3">
        <f t="shared" si="93"/>
        <v>52.79</v>
      </c>
      <c r="Q1530" s="15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3">
        <f t="shared" si="93"/>
        <v>135.66999999999999</v>
      </c>
      <c r="Q1531" s="15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3">
        <f t="shared" si="93"/>
        <v>53.99</v>
      </c>
      <c r="Q1532" s="15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3">
        <f t="shared" si="93"/>
        <v>56.64</v>
      </c>
      <c r="Q1533" s="15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3">
        <f t="shared" si="93"/>
        <v>82.32</v>
      </c>
      <c r="Q1534" s="15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3">
        <f t="shared" si="93"/>
        <v>88.26</v>
      </c>
      <c r="Q1535" s="15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3">
        <f t="shared" si="93"/>
        <v>84.91</v>
      </c>
      <c r="Q1536" s="15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3">
        <f t="shared" si="93"/>
        <v>48.15</v>
      </c>
      <c r="Q1537" s="15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 s="13">
        <f t="shared" si="93"/>
        <v>66.02</v>
      </c>
      <c r="Q1538" s="15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 s="13">
        <f t="shared" ref="P1539:P1602" si="97">IFERROR(ROUND(E1539/L1539,2),0)</f>
        <v>96.38</v>
      </c>
      <c r="Q1539" s="15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3">
        <f t="shared" si="97"/>
        <v>156.16999999999999</v>
      </c>
      <c r="Q1540" s="15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3">
        <f t="shared" si="97"/>
        <v>95.76</v>
      </c>
      <c r="Q1541" s="15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3">
        <f t="shared" si="97"/>
        <v>180.41</v>
      </c>
      <c r="Q1542" s="15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3">
        <f t="shared" si="97"/>
        <v>3</v>
      </c>
      <c r="Q1543" s="15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3">
        <f t="shared" si="97"/>
        <v>20</v>
      </c>
      <c r="Q1544" s="15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3">
        <f t="shared" si="97"/>
        <v>10</v>
      </c>
      <c r="Q1545" s="15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3">
        <f t="shared" si="97"/>
        <v>0</v>
      </c>
      <c r="Q1546" s="15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3">
        <f t="shared" si="97"/>
        <v>1</v>
      </c>
      <c r="Q1547" s="15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3">
        <f t="shared" si="97"/>
        <v>26.27</v>
      </c>
      <c r="Q1548" s="15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3">
        <f t="shared" si="97"/>
        <v>0</v>
      </c>
      <c r="Q1549" s="15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3">
        <f t="shared" si="97"/>
        <v>60</v>
      </c>
      <c r="Q1550" s="15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3">
        <f t="shared" si="97"/>
        <v>28.33</v>
      </c>
      <c r="Q1551" s="15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3">
        <f t="shared" si="97"/>
        <v>14.43</v>
      </c>
      <c r="Q1552" s="15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3">
        <f t="shared" si="97"/>
        <v>0</v>
      </c>
      <c r="Q1553" s="15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3">
        <f t="shared" si="97"/>
        <v>132.19</v>
      </c>
      <c r="Q1554" s="15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3">
        <f t="shared" si="97"/>
        <v>0</v>
      </c>
      <c r="Q1555" s="15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3">
        <f t="shared" si="97"/>
        <v>0</v>
      </c>
      <c r="Q1556" s="15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3">
        <f t="shared" si="97"/>
        <v>0</v>
      </c>
      <c r="Q1557" s="15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3">
        <f t="shared" si="97"/>
        <v>56.42</v>
      </c>
      <c r="Q1558" s="15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3">
        <f t="shared" si="97"/>
        <v>100</v>
      </c>
      <c r="Q1559" s="15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3">
        <f t="shared" si="97"/>
        <v>11.67</v>
      </c>
      <c r="Q1560" s="15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3">
        <f t="shared" si="97"/>
        <v>50</v>
      </c>
      <c r="Q1561" s="15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3">
        <f t="shared" si="97"/>
        <v>23.5</v>
      </c>
      <c r="Q1562" s="15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3">
        <f t="shared" si="97"/>
        <v>67</v>
      </c>
      <c r="Q1563" s="15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3">
        <f t="shared" si="97"/>
        <v>0</v>
      </c>
      <c r="Q1564" s="15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3">
        <f t="shared" si="97"/>
        <v>42.5</v>
      </c>
      <c r="Q1565" s="15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3">
        <f t="shared" si="97"/>
        <v>10</v>
      </c>
      <c r="Q1566" s="15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3">
        <f t="shared" si="97"/>
        <v>100</v>
      </c>
      <c r="Q1567" s="15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3">
        <f t="shared" si="97"/>
        <v>108.05</v>
      </c>
      <c r="Q1568" s="15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3">
        <f t="shared" si="97"/>
        <v>26.92</v>
      </c>
      <c r="Q1569" s="15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3">
        <f t="shared" si="97"/>
        <v>155</v>
      </c>
      <c r="Q1570" s="15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3">
        <f t="shared" si="97"/>
        <v>0</v>
      </c>
      <c r="Q1571" s="15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3">
        <f t="shared" si="97"/>
        <v>47.77</v>
      </c>
      <c r="Q1572" s="15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3">
        <f t="shared" si="97"/>
        <v>20</v>
      </c>
      <c r="Q1573" s="15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3">
        <f t="shared" si="97"/>
        <v>41.67</v>
      </c>
      <c r="Q1574" s="15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3">
        <f t="shared" si="97"/>
        <v>74.33</v>
      </c>
      <c r="Q1575" s="15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3">
        <f t="shared" si="97"/>
        <v>84.33</v>
      </c>
      <c r="Q1576" s="15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3">
        <f t="shared" si="97"/>
        <v>65.459999999999994</v>
      </c>
      <c r="Q1577" s="15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3">
        <f t="shared" si="97"/>
        <v>65</v>
      </c>
      <c r="Q1578" s="15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3">
        <f t="shared" si="97"/>
        <v>27.5</v>
      </c>
      <c r="Q1579" s="15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3">
        <f t="shared" si="97"/>
        <v>51.25</v>
      </c>
      <c r="Q1580" s="15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3">
        <f t="shared" si="97"/>
        <v>14</v>
      </c>
      <c r="Q1581" s="15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3">
        <f t="shared" si="97"/>
        <v>0</v>
      </c>
      <c r="Q1582" s="15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3">
        <f t="shared" si="97"/>
        <v>5</v>
      </c>
      <c r="Q1583" s="15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3">
        <f t="shared" si="97"/>
        <v>31</v>
      </c>
      <c r="Q1584" s="15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3">
        <f t="shared" si="97"/>
        <v>15</v>
      </c>
      <c r="Q1585" s="15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3">
        <f t="shared" si="97"/>
        <v>0</v>
      </c>
      <c r="Q1586" s="15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3">
        <f t="shared" si="97"/>
        <v>131.66999999999999</v>
      </c>
      <c r="Q1587" s="15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3">
        <f t="shared" si="97"/>
        <v>0</v>
      </c>
      <c r="Q1588" s="15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3">
        <f t="shared" si="97"/>
        <v>1</v>
      </c>
      <c r="Q1589" s="15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3">
        <f t="shared" si="97"/>
        <v>0</v>
      </c>
      <c r="Q1590" s="15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3">
        <f t="shared" si="97"/>
        <v>0</v>
      </c>
      <c r="Q1591" s="15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3">
        <f t="shared" si="97"/>
        <v>510</v>
      </c>
      <c r="Q1592" s="15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3">
        <f t="shared" si="97"/>
        <v>44.48</v>
      </c>
      <c r="Q1593" s="15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3">
        <f t="shared" si="97"/>
        <v>0</v>
      </c>
      <c r="Q1594" s="15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3">
        <f t="shared" si="97"/>
        <v>1</v>
      </c>
      <c r="Q1595" s="15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3">
        <f t="shared" si="97"/>
        <v>20.5</v>
      </c>
      <c r="Q1596" s="15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3">
        <f t="shared" si="97"/>
        <v>40</v>
      </c>
      <c r="Q1597" s="15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3">
        <f t="shared" si="97"/>
        <v>25</v>
      </c>
      <c r="Q1598" s="15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3">
        <f t="shared" si="97"/>
        <v>0</v>
      </c>
      <c r="Q1599" s="15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3">
        <f t="shared" si="97"/>
        <v>1</v>
      </c>
      <c r="Q1600" s="15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3">
        <f t="shared" si="97"/>
        <v>0</v>
      </c>
      <c r="Q1601" s="15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 s="13">
        <f t="shared" si="97"/>
        <v>40.78</v>
      </c>
      <c r="Q1602" s="15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 s="13">
        <f t="shared" ref="P1603:P1666" si="101">IFERROR(ROUND(E1603/L1603,2),0)</f>
        <v>48.33</v>
      </c>
      <c r="Q1603" s="15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3">
        <f t="shared" si="101"/>
        <v>46.95</v>
      </c>
      <c r="Q1604" s="15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3">
        <f t="shared" si="101"/>
        <v>66.69</v>
      </c>
      <c r="Q1605" s="15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3">
        <f t="shared" si="101"/>
        <v>48.84</v>
      </c>
      <c r="Q1606" s="15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3">
        <f t="shared" si="101"/>
        <v>137.31</v>
      </c>
      <c r="Q1607" s="15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3">
        <f t="shared" si="101"/>
        <v>87.83</v>
      </c>
      <c r="Q1608" s="15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3">
        <f t="shared" si="101"/>
        <v>70.790000000000006</v>
      </c>
      <c r="Q1609" s="15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3">
        <f t="shared" si="101"/>
        <v>52.83</v>
      </c>
      <c r="Q1610" s="15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3">
        <f t="shared" si="101"/>
        <v>443.75</v>
      </c>
      <c r="Q1611" s="15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3">
        <f t="shared" si="101"/>
        <v>48.54</v>
      </c>
      <c r="Q1612" s="15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3">
        <f t="shared" si="101"/>
        <v>37.07</v>
      </c>
      <c r="Q1613" s="15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3">
        <f t="shared" si="101"/>
        <v>50</v>
      </c>
      <c r="Q1614" s="15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3">
        <f t="shared" si="101"/>
        <v>39.04</v>
      </c>
      <c r="Q1615" s="15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3">
        <f t="shared" si="101"/>
        <v>66.69</v>
      </c>
      <c r="Q1616" s="15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3">
        <f t="shared" si="101"/>
        <v>67.13</v>
      </c>
      <c r="Q1617" s="15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3">
        <f t="shared" si="101"/>
        <v>66.37</v>
      </c>
      <c r="Q1618" s="15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3">
        <f t="shared" si="101"/>
        <v>64.62</v>
      </c>
      <c r="Q1619" s="15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3">
        <f t="shared" si="101"/>
        <v>58.37</v>
      </c>
      <c r="Q1620" s="15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3">
        <f t="shared" si="101"/>
        <v>86.96</v>
      </c>
      <c r="Q1621" s="15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3">
        <f t="shared" si="101"/>
        <v>66.47</v>
      </c>
      <c r="Q1622" s="15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3">
        <f t="shared" si="101"/>
        <v>163.78</v>
      </c>
      <c r="Q1623" s="15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3">
        <f t="shared" si="101"/>
        <v>107.98</v>
      </c>
      <c r="Q1624" s="15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3">
        <f t="shared" si="101"/>
        <v>42.11</v>
      </c>
      <c r="Q1625" s="15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3">
        <f t="shared" si="101"/>
        <v>47.2</v>
      </c>
      <c r="Q1626" s="15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3">
        <f t="shared" si="101"/>
        <v>112.02</v>
      </c>
      <c r="Q1627" s="15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3">
        <f t="shared" si="101"/>
        <v>74.95</v>
      </c>
      <c r="Q1628" s="15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3">
        <f t="shared" si="101"/>
        <v>61.58</v>
      </c>
      <c r="Q1629" s="15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3">
        <f t="shared" si="101"/>
        <v>45.88</v>
      </c>
      <c r="Q1630" s="15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3">
        <f t="shared" si="101"/>
        <v>75.849999999999994</v>
      </c>
      <c r="Q1631" s="15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3">
        <f t="shared" si="101"/>
        <v>84.21</v>
      </c>
      <c r="Q1632" s="15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3">
        <f t="shared" si="101"/>
        <v>117.23</v>
      </c>
      <c r="Q1633" s="15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3">
        <f t="shared" si="101"/>
        <v>86.49</v>
      </c>
      <c r="Q1634" s="15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3">
        <f t="shared" si="101"/>
        <v>172.41</v>
      </c>
      <c r="Q1635" s="15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3">
        <f t="shared" si="101"/>
        <v>62.81</v>
      </c>
      <c r="Q1636" s="15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3">
        <f t="shared" si="101"/>
        <v>67.73</v>
      </c>
      <c r="Q1637" s="15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3">
        <f t="shared" si="101"/>
        <v>53.56</v>
      </c>
      <c r="Q1638" s="15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3">
        <f t="shared" si="101"/>
        <v>34.6</v>
      </c>
      <c r="Q1639" s="15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3">
        <f t="shared" si="101"/>
        <v>38.89</v>
      </c>
      <c r="Q1640" s="15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3">
        <f t="shared" si="101"/>
        <v>94.74</v>
      </c>
      <c r="Q1641" s="15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3">
        <f t="shared" si="101"/>
        <v>39.97</v>
      </c>
      <c r="Q1642" s="15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3">
        <f t="shared" si="101"/>
        <v>97.5</v>
      </c>
      <c r="Q1643" s="15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3">
        <f t="shared" si="101"/>
        <v>42.86</v>
      </c>
      <c r="Q1644" s="15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3">
        <f t="shared" si="101"/>
        <v>168.51</v>
      </c>
      <c r="Q1645" s="15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3">
        <f t="shared" si="101"/>
        <v>85.55</v>
      </c>
      <c r="Q1646" s="15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3">
        <f t="shared" si="101"/>
        <v>554</v>
      </c>
      <c r="Q1647" s="15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3">
        <f t="shared" si="101"/>
        <v>26.55</v>
      </c>
      <c r="Q1648" s="15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3">
        <f t="shared" si="101"/>
        <v>113.83</v>
      </c>
      <c r="Q1649" s="15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3">
        <f t="shared" si="101"/>
        <v>32.01</v>
      </c>
      <c r="Q1650" s="15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3">
        <f t="shared" si="101"/>
        <v>47.19</v>
      </c>
      <c r="Q1651" s="15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3">
        <f t="shared" si="101"/>
        <v>88.47</v>
      </c>
      <c r="Q1652" s="15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3">
        <f t="shared" si="101"/>
        <v>100.75</v>
      </c>
      <c r="Q1653" s="15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3">
        <f t="shared" si="101"/>
        <v>64.709999999999994</v>
      </c>
      <c r="Q1654" s="15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3">
        <f t="shared" si="101"/>
        <v>51.85</v>
      </c>
      <c r="Q1655" s="15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3">
        <f t="shared" si="101"/>
        <v>38.79</v>
      </c>
      <c r="Q1656" s="15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3">
        <f t="shared" si="101"/>
        <v>44.65</v>
      </c>
      <c r="Q1657" s="15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3">
        <f t="shared" si="101"/>
        <v>156.77000000000001</v>
      </c>
      <c r="Q1658" s="15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3">
        <f t="shared" si="101"/>
        <v>118.7</v>
      </c>
      <c r="Q1659" s="15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3">
        <f t="shared" si="101"/>
        <v>74.150000000000006</v>
      </c>
      <c r="Q1660" s="15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3">
        <f t="shared" si="101"/>
        <v>12.53</v>
      </c>
      <c r="Q1661" s="15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3">
        <f t="shared" si="101"/>
        <v>27.86</v>
      </c>
      <c r="Q1662" s="15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3">
        <f t="shared" si="101"/>
        <v>80.180000000000007</v>
      </c>
      <c r="Q1663" s="15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3">
        <f t="shared" si="101"/>
        <v>132.44</v>
      </c>
      <c r="Q1664" s="15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3">
        <f t="shared" si="101"/>
        <v>33.75</v>
      </c>
      <c r="Q1665" s="15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 s="13">
        <f t="shared" si="101"/>
        <v>34.380000000000003</v>
      </c>
      <c r="Q1666" s="15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 s="13">
        <f t="shared" ref="P1667:P1730" si="105">IFERROR(ROUND(E1667/L1667,2),0)</f>
        <v>44.96</v>
      </c>
      <c r="Q1667" s="15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3">
        <f t="shared" si="105"/>
        <v>41.04</v>
      </c>
      <c r="Q1668" s="15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3">
        <f t="shared" si="105"/>
        <v>52.6</v>
      </c>
      <c r="Q1669" s="15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3">
        <f t="shared" si="105"/>
        <v>70.78</v>
      </c>
      <c r="Q1670" s="15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3">
        <f t="shared" si="105"/>
        <v>53.75</v>
      </c>
      <c r="Q1671" s="15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3">
        <f t="shared" si="105"/>
        <v>44.61</v>
      </c>
      <c r="Q1672" s="15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3">
        <f t="shared" si="105"/>
        <v>26.15</v>
      </c>
      <c r="Q1673" s="15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3">
        <f t="shared" si="105"/>
        <v>39.18</v>
      </c>
      <c r="Q1674" s="15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3">
        <f t="shared" si="105"/>
        <v>45.59</v>
      </c>
      <c r="Q1675" s="15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3">
        <f t="shared" si="105"/>
        <v>89.25</v>
      </c>
      <c r="Q1676" s="15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3">
        <f t="shared" si="105"/>
        <v>40.42</v>
      </c>
      <c r="Q1677" s="15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3">
        <f t="shared" si="105"/>
        <v>82.38</v>
      </c>
      <c r="Q1678" s="15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3">
        <f t="shared" si="105"/>
        <v>159.52000000000001</v>
      </c>
      <c r="Q1679" s="15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3">
        <f t="shared" si="105"/>
        <v>36.24</v>
      </c>
      <c r="Q1680" s="15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3">
        <f t="shared" si="105"/>
        <v>62.5</v>
      </c>
      <c r="Q1681" s="15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3">
        <f t="shared" si="105"/>
        <v>47</v>
      </c>
      <c r="Q1682" s="15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3">
        <f t="shared" si="105"/>
        <v>74.58</v>
      </c>
      <c r="Q1683" s="15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3">
        <f t="shared" si="105"/>
        <v>0</v>
      </c>
      <c r="Q1684" s="15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3">
        <f t="shared" si="105"/>
        <v>76</v>
      </c>
      <c r="Q1685" s="15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3">
        <f t="shared" si="105"/>
        <v>86.44</v>
      </c>
      <c r="Q1686" s="15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3">
        <f t="shared" si="105"/>
        <v>24</v>
      </c>
      <c r="Q1687" s="15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3">
        <f t="shared" si="105"/>
        <v>18</v>
      </c>
      <c r="Q1688" s="15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3">
        <f t="shared" si="105"/>
        <v>80.13</v>
      </c>
      <c r="Q1689" s="15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3">
        <f t="shared" si="105"/>
        <v>253.14</v>
      </c>
      <c r="Q1690" s="15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3">
        <f t="shared" si="105"/>
        <v>171.43</v>
      </c>
      <c r="Q1691" s="15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3">
        <f t="shared" si="105"/>
        <v>57.73</v>
      </c>
      <c r="Q1692" s="15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3">
        <f t="shared" si="105"/>
        <v>264.26</v>
      </c>
      <c r="Q1693" s="15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3">
        <f t="shared" si="105"/>
        <v>159.33000000000001</v>
      </c>
      <c r="Q1694" s="15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3">
        <f t="shared" si="105"/>
        <v>35</v>
      </c>
      <c r="Q1695" s="15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3">
        <f t="shared" si="105"/>
        <v>5</v>
      </c>
      <c r="Q1696" s="15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3">
        <f t="shared" si="105"/>
        <v>61.09</v>
      </c>
      <c r="Q1697" s="15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3">
        <f t="shared" si="105"/>
        <v>0</v>
      </c>
      <c r="Q1698" s="15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3">
        <f t="shared" si="105"/>
        <v>114.82</v>
      </c>
      <c r="Q1699" s="15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3">
        <f t="shared" si="105"/>
        <v>0</v>
      </c>
      <c r="Q1700" s="15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3">
        <f t="shared" si="105"/>
        <v>54</v>
      </c>
      <c r="Q1701" s="15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3">
        <f t="shared" si="105"/>
        <v>65.97</v>
      </c>
      <c r="Q1702" s="15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3">
        <f t="shared" si="105"/>
        <v>5</v>
      </c>
      <c r="Q1703" s="15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3">
        <f t="shared" si="105"/>
        <v>1</v>
      </c>
      <c r="Q1704" s="15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3">
        <f t="shared" si="105"/>
        <v>25.5</v>
      </c>
      <c r="Q1705" s="15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3">
        <f t="shared" si="105"/>
        <v>118.36</v>
      </c>
      <c r="Q1706" s="15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3">
        <f t="shared" si="105"/>
        <v>0</v>
      </c>
      <c r="Q1707" s="15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3">
        <f t="shared" si="105"/>
        <v>0</v>
      </c>
      <c r="Q1708" s="15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3">
        <f t="shared" si="105"/>
        <v>54.11</v>
      </c>
      <c r="Q1709" s="15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3">
        <f t="shared" si="105"/>
        <v>0</v>
      </c>
      <c r="Q1710" s="15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3">
        <f t="shared" si="105"/>
        <v>21.25</v>
      </c>
      <c r="Q1711" s="15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3">
        <f t="shared" si="105"/>
        <v>34</v>
      </c>
      <c r="Q1712" s="15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3">
        <f t="shared" si="105"/>
        <v>525</v>
      </c>
      <c r="Q1713" s="15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3">
        <f t="shared" si="105"/>
        <v>0</v>
      </c>
      <c r="Q1714" s="15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3">
        <f t="shared" si="105"/>
        <v>50</v>
      </c>
      <c r="Q1715" s="15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3">
        <f t="shared" si="105"/>
        <v>115.71</v>
      </c>
      <c r="Q1716" s="15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3">
        <f t="shared" si="105"/>
        <v>5.5</v>
      </c>
      <c r="Q1717" s="15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3">
        <f t="shared" si="105"/>
        <v>50</v>
      </c>
      <c r="Q1718" s="15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3">
        <f t="shared" si="105"/>
        <v>34.020000000000003</v>
      </c>
      <c r="Q1719" s="15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3">
        <f t="shared" si="105"/>
        <v>37.5</v>
      </c>
      <c r="Q1720" s="15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3">
        <f t="shared" si="105"/>
        <v>11.67</v>
      </c>
      <c r="Q1721" s="15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3">
        <f t="shared" si="105"/>
        <v>28.13</v>
      </c>
      <c r="Q1722" s="15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3">
        <f t="shared" si="105"/>
        <v>0</v>
      </c>
      <c r="Q1723" s="15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3">
        <f t="shared" si="105"/>
        <v>1</v>
      </c>
      <c r="Q1724" s="15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3">
        <f t="shared" si="105"/>
        <v>216.67</v>
      </c>
      <c r="Q1725" s="15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3">
        <f t="shared" si="105"/>
        <v>8.75</v>
      </c>
      <c r="Q1726" s="15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3">
        <f t="shared" si="105"/>
        <v>62.22</v>
      </c>
      <c r="Q1727" s="15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3">
        <f t="shared" si="105"/>
        <v>137.25</v>
      </c>
      <c r="Q1728" s="15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3">
        <f t="shared" si="105"/>
        <v>1</v>
      </c>
      <c r="Q1729" s="15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 s="13">
        <f t="shared" si="105"/>
        <v>122.14</v>
      </c>
      <c r="Q1730" s="15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 s="13">
        <f t="shared" ref="P1731:P1794" si="109">IFERROR(ROUND(E1731/L1731,2),0)</f>
        <v>0</v>
      </c>
      <c r="Q1731" s="15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3">
        <f t="shared" si="109"/>
        <v>0</v>
      </c>
      <c r="Q1732" s="15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3">
        <f t="shared" si="109"/>
        <v>0</v>
      </c>
      <c r="Q1733" s="15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3">
        <f t="shared" si="109"/>
        <v>0</v>
      </c>
      <c r="Q1734" s="15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3">
        <f t="shared" si="109"/>
        <v>0</v>
      </c>
      <c r="Q1735" s="15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3">
        <f t="shared" si="109"/>
        <v>1</v>
      </c>
      <c r="Q1736" s="15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3">
        <f t="shared" si="109"/>
        <v>55</v>
      </c>
      <c r="Q1737" s="15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3">
        <f t="shared" si="109"/>
        <v>22</v>
      </c>
      <c r="Q1738" s="15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3">
        <f t="shared" si="109"/>
        <v>56.67</v>
      </c>
      <c r="Q1739" s="15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3">
        <f t="shared" si="109"/>
        <v>20</v>
      </c>
      <c r="Q1740" s="15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3">
        <f t="shared" si="109"/>
        <v>1</v>
      </c>
      <c r="Q1741" s="15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3">
        <f t="shared" si="109"/>
        <v>0</v>
      </c>
      <c r="Q1742" s="15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3">
        <f t="shared" si="109"/>
        <v>25.58</v>
      </c>
      <c r="Q1743" s="15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3">
        <f t="shared" si="109"/>
        <v>63.97</v>
      </c>
      <c r="Q1744" s="15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3">
        <f t="shared" si="109"/>
        <v>89.93</v>
      </c>
      <c r="Q1745" s="15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3">
        <f t="shared" si="109"/>
        <v>93.07</v>
      </c>
      <c r="Q1746" s="15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3">
        <f t="shared" si="109"/>
        <v>89.67</v>
      </c>
      <c r="Q1747" s="15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3">
        <f t="shared" si="109"/>
        <v>207.62</v>
      </c>
      <c r="Q1748" s="15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3">
        <f t="shared" si="109"/>
        <v>59.41</v>
      </c>
      <c r="Q1749" s="15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3">
        <f t="shared" si="109"/>
        <v>358.97</v>
      </c>
      <c r="Q1750" s="15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3">
        <f t="shared" si="109"/>
        <v>94.74</v>
      </c>
      <c r="Q1751" s="15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3">
        <f t="shared" si="109"/>
        <v>80.650000000000006</v>
      </c>
      <c r="Q1752" s="15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3">
        <f t="shared" si="109"/>
        <v>168.69</v>
      </c>
      <c r="Q1753" s="15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3">
        <f t="shared" si="109"/>
        <v>34.69</v>
      </c>
      <c r="Q1754" s="15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3">
        <f t="shared" si="109"/>
        <v>462.86</v>
      </c>
      <c r="Q1755" s="15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3">
        <f t="shared" si="109"/>
        <v>104.39</v>
      </c>
      <c r="Q1756" s="15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3">
        <f t="shared" si="109"/>
        <v>7.5</v>
      </c>
      <c r="Q1757" s="15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3">
        <f t="shared" si="109"/>
        <v>47.13</v>
      </c>
      <c r="Q1758" s="15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3">
        <f t="shared" si="109"/>
        <v>414.29</v>
      </c>
      <c r="Q1759" s="15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3">
        <f t="shared" si="109"/>
        <v>42.48</v>
      </c>
      <c r="Q1760" s="15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3">
        <f t="shared" si="109"/>
        <v>108.78</v>
      </c>
      <c r="Q1761" s="15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3">
        <f t="shared" si="109"/>
        <v>81.099999999999994</v>
      </c>
      <c r="Q1762" s="15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3">
        <f t="shared" si="109"/>
        <v>51.67</v>
      </c>
      <c r="Q1763" s="15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3">
        <f t="shared" si="109"/>
        <v>35.4</v>
      </c>
      <c r="Q1764" s="15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3">
        <f t="shared" si="109"/>
        <v>103.64</v>
      </c>
      <c r="Q1765" s="15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3">
        <f t="shared" si="109"/>
        <v>55.28</v>
      </c>
      <c r="Q1766" s="15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3">
        <f t="shared" si="109"/>
        <v>72.17</v>
      </c>
      <c r="Q1767" s="15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3">
        <f t="shared" si="109"/>
        <v>0</v>
      </c>
      <c r="Q1768" s="15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3">
        <f t="shared" si="109"/>
        <v>58.62</v>
      </c>
      <c r="Q1769" s="15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3">
        <f t="shared" si="109"/>
        <v>12.47</v>
      </c>
      <c r="Q1770" s="15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3">
        <f t="shared" si="109"/>
        <v>49.14</v>
      </c>
      <c r="Q1771" s="15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3">
        <f t="shared" si="109"/>
        <v>150.5</v>
      </c>
      <c r="Q1772" s="15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3">
        <f t="shared" si="109"/>
        <v>35.799999999999997</v>
      </c>
      <c r="Q1773" s="15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3">
        <f t="shared" si="109"/>
        <v>45.16</v>
      </c>
      <c r="Q1774" s="15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3">
        <f t="shared" si="109"/>
        <v>98.79</v>
      </c>
      <c r="Q1775" s="15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3">
        <f t="shared" si="109"/>
        <v>88.31</v>
      </c>
      <c r="Q1776" s="15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3">
        <f t="shared" si="109"/>
        <v>170.63</v>
      </c>
      <c r="Q1777" s="15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3">
        <f t="shared" si="109"/>
        <v>83.75</v>
      </c>
      <c r="Q1778" s="15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3">
        <f t="shared" si="109"/>
        <v>65.099999999999994</v>
      </c>
      <c r="Q1779" s="15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3">
        <f t="shared" si="109"/>
        <v>66.33</v>
      </c>
      <c r="Q1780" s="15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3">
        <f t="shared" si="109"/>
        <v>104.89</v>
      </c>
      <c r="Q1781" s="15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3">
        <f t="shared" si="109"/>
        <v>78.44</v>
      </c>
      <c r="Q1782" s="15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3">
        <f t="shared" si="109"/>
        <v>59.04</v>
      </c>
      <c r="Q1783" s="15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3">
        <f t="shared" si="109"/>
        <v>71.34</v>
      </c>
      <c r="Q1784" s="15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3">
        <f t="shared" si="109"/>
        <v>51.23</v>
      </c>
      <c r="Q1785" s="15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3">
        <f t="shared" si="109"/>
        <v>60.24</v>
      </c>
      <c r="Q1786" s="15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3">
        <f t="shared" si="109"/>
        <v>44.94</v>
      </c>
      <c r="Q1787" s="15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3">
        <f t="shared" si="109"/>
        <v>31.21</v>
      </c>
      <c r="Q1788" s="15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3">
        <f t="shared" si="109"/>
        <v>63.88</v>
      </c>
      <c r="Q1789" s="15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3">
        <f t="shared" si="109"/>
        <v>19</v>
      </c>
      <c r="Q1790" s="15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3">
        <f t="shared" si="109"/>
        <v>10</v>
      </c>
      <c r="Q1791" s="15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3">
        <f t="shared" si="109"/>
        <v>109.07</v>
      </c>
      <c r="Q1792" s="15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3">
        <f t="shared" si="109"/>
        <v>26.75</v>
      </c>
      <c r="Q1793" s="15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 s="13">
        <f t="shared" si="109"/>
        <v>109.94</v>
      </c>
      <c r="Q1794" s="15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 s="13">
        <f t="shared" ref="P1795:P1858" si="113">IFERROR(ROUND(E1795/L1795,2),0)</f>
        <v>20</v>
      </c>
      <c r="Q1795" s="15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3">
        <f t="shared" si="113"/>
        <v>55.39</v>
      </c>
      <c r="Q1796" s="15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3">
        <f t="shared" si="113"/>
        <v>133.9</v>
      </c>
      <c r="Q1797" s="15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3">
        <f t="shared" si="113"/>
        <v>48.72</v>
      </c>
      <c r="Q1798" s="15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3">
        <f t="shared" si="113"/>
        <v>48.25</v>
      </c>
      <c r="Q1799" s="15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3">
        <f t="shared" si="113"/>
        <v>58.97</v>
      </c>
      <c r="Q1800" s="15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3">
        <f t="shared" si="113"/>
        <v>11.64</v>
      </c>
      <c r="Q1801" s="15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3">
        <f t="shared" si="113"/>
        <v>83.72</v>
      </c>
      <c r="Q1802" s="15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3">
        <f t="shared" si="113"/>
        <v>63.65</v>
      </c>
      <c r="Q1803" s="15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3">
        <f t="shared" si="113"/>
        <v>94.28</v>
      </c>
      <c r="Q1804" s="15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3">
        <f t="shared" si="113"/>
        <v>71.87</v>
      </c>
      <c r="Q1805" s="15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3">
        <f t="shared" si="113"/>
        <v>104.85</v>
      </c>
      <c r="Q1806" s="15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3">
        <f t="shared" si="113"/>
        <v>67.14</v>
      </c>
      <c r="Q1807" s="15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3">
        <f t="shared" si="113"/>
        <v>73.88</v>
      </c>
      <c r="Q1808" s="15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3">
        <f t="shared" si="113"/>
        <v>69.13</v>
      </c>
      <c r="Q1809" s="15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3">
        <f t="shared" si="113"/>
        <v>120.77</v>
      </c>
      <c r="Q1810" s="15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3">
        <f t="shared" si="113"/>
        <v>42.22</v>
      </c>
      <c r="Q1811" s="15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3">
        <f t="shared" si="113"/>
        <v>7.5</v>
      </c>
      <c r="Q1812" s="15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3">
        <f t="shared" si="113"/>
        <v>1.54</v>
      </c>
      <c r="Q1813" s="15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3">
        <f t="shared" si="113"/>
        <v>37.61</v>
      </c>
      <c r="Q1814" s="15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3">
        <f t="shared" si="113"/>
        <v>0</v>
      </c>
      <c r="Q1815" s="15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3">
        <f t="shared" si="113"/>
        <v>42.16</v>
      </c>
      <c r="Q1816" s="15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3">
        <f t="shared" si="113"/>
        <v>0</v>
      </c>
      <c r="Q1817" s="15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3">
        <f t="shared" si="113"/>
        <v>84.83</v>
      </c>
      <c r="Q1818" s="15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3">
        <f t="shared" si="113"/>
        <v>94.19</v>
      </c>
      <c r="Q1819" s="15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3">
        <f t="shared" si="113"/>
        <v>0</v>
      </c>
      <c r="Q1820" s="15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3">
        <f t="shared" si="113"/>
        <v>6.25</v>
      </c>
      <c r="Q1821" s="15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3">
        <f t="shared" si="113"/>
        <v>213.38</v>
      </c>
      <c r="Q1822" s="15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3">
        <f t="shared" si="113"/>
        <v>59.16</v>
      </c>
      <c r="Q1823" s="15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3">
        <f t="shared" si="113"/>
        <v>27.27</v>
      </c>
      <c r="Q1824" s="15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3">
        <f t="shared" si="113"/>
        <v>24.58</v>
      </c>
      <c r="Q1825" s="15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3">
        <f t="shared" si="113"/>
        <v>75.05</v>
      </c>
      <c r="Q1826" s="15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3">
        <f t="shared" si="113"/>
        <v>42.02</v>
      </c>
      <c r="Q1827" s="15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3">
        <f t="shared" si="113"/>
        <v>53.16</v>
      </c>
      <c r="Q1828" s="15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3">
        <f t="shared" si="113"/>
        <v>83.89</v>
      </c>
      <c r="Q1829" s="15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3">
        <f t="shared" si="113"/>
        <v>417.33</v>
      </c>
      <c r="Q1830" s="15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3">
        <f t="shared" si="113"/>
        <v>75.77</v>
      </c>
      <c r="Q1831" s="15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3">
        <f t="shared" si="113"/>
        <v>67.39</v>
      </c>
      <c r="Q1832" s="15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3">
        <f t="shared" si="113"/>
        <v>73.569999999999993</v>
      </c>
      <c r="Q1833" s="15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3">
        <f t="shared" si="113"/>
        <v>25</v>
      </c>
      <c r="Q1834" s="15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3">
        <f t="shared" si="113"/>
        <v>42</v>
      </c>
      <c r="Q1835" s="15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3">
        <f t="shared" si="113"/>
        <v>131.16999999999999</v>
      </c>
      <c r="Q1836" s="15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3">
        <f t="shared" si="113"/>
        <v>47.27</v>
      </c>
      <c r="Q1837" s="15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3">
        <f t="shared" si="113"/>
        <v>182.13</v>
      </c>
      <c r="Q1838" s="15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3">
        <f t="shared" si="113"/>
        <v>61.37</v>
      </c>
      <c r="Q1839" s="15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3">
        <f t="shared" si="113"/>
        <v>35.770000000000003</v>
      </c>
      <c r="Q1840" s="15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3">
        <f t="shared" si="113"/>
        <v>45.62</v>
      </c>
      <c r="Q1841" s="15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3">
        <f t="shared" si="113"/>
        <v>75.38</v>
      </c>
      <c r="Q1842" s="15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3">
        <f t="shared" si="113"/>
        <v>50.88</v>
      </c>
      <c r="Q1843" s="15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3">
        <f t="shared" si="113"/>
        <v>119.29</v>
      </c>
      <c r="Q1844" s="15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3">
        <f t="shared" si="113"/>
        <v>92.54</v>
      </c>
      <c r="Q1845" s="15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3">
        <f t="shared" si="113"/>
        <v>76.05</v>
      </c>
      <c r="Q1846" s="15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3">
        <f t="shared" si="113"/>
        <v>52.63</v>
      </c>
      <c r="Q1847" s="15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3">
        <f t="shared" si="113"/>
        <v>98.99</v>
      </c>
      <c r="Q1848" s="15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3">
        <f t="shared" si="113"/>
        <v>79.53</v>
      </c>
      <c r="Q1849" s="15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3">
        <f t="shared" si="113"/>
        <v>134.21</v>
      </c>
      <c r="Q1850" s="15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3">
        <f t="shared" si="113"/>
        <v>37.630000000000003</v>
      </c>
      <c r="Q1851" s="15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3">
        <f t="shared" si="113"/>
        <v>51.04</v>
      </c>
      <c r="Q1852" s="15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3">
        <f t="shared" si="113"/>
        <v>50.04</v>
      </c>
      <c r="Q1853" s="15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3">
        <f t="shared" si="113"/>
        <v>133.93</v>
      </c>
      <c r="Q1854" s="15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3">
        <f t="shared" si="113"/>
        <v>58.21</v>
      </c>
      <c r="Q1855" s="15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3">
        <f t="shared" si="113"/>
        <v>88.04</v>
      </c>
      <c r="Q1856" s="15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3">
        <f t="shared" si="113"/>
        <v>70.58</v>
      </c>
      <c r="Q1857" s="15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 s="13">
        <f t="shared" si="113"/>
        <v>53.29</v>
      </c>
      <c r="Q1858" s="15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 s="13">
        <f t="shared" ref="P1859:P1922" si="117">IFERROR(ROUND(E1859/L1859,2),0)</f>
        <v>136.36000000000001</v>
      </c>
      <c r="Q1859" s="15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3">
        <f t="shared" si="117"/>
        <v>40.549999999999997</v>
      </c>
      <c r="Q1860" s="15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3">
        <f t="shared" si="117"/>
        <v>70.63</v>
      </c>
      <c r="Q1861" s="15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3">
        <f t="shared" si="117"/>
        <v>52.68</v>
      </c>
      <c r="Q1862" s="15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3">
        <f t="shared" si="117"/>
        <v>0</v>
      </c>
      <c r="Q1863" s="15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3">
        <f t="shared" si="117"/>
        <v>90.94</v>
      </c>
      <c r="Q1864" s="15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3">
        <f t="shared" si="117"/>
        <v>5</v>
      </c>
      <c r="Q1865" s="15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3">
        <f t="shared" si="117"/>
        <v>58.08</v>
      </c>
      <c r="Q1866" s="15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3">
        <f t="shared" si="117"/>
        <v>2</v>
      </c>
      <c r="Q1867" s="15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3">
        <f t="shared" si="117"/>
        <v>62.5</v>
      </c>
      <c r="Q1868" s="15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3">
        <f t="shared" si="117"/>
        <v>10</v>
      </c>
      <c r="Q1869" s="15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3">
        <f t="shared" si="117"/>
        <v>71.59</v>
      </c>
      <c r="Q1870" s="15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3">
        <f t="shared" si="117"/>
        <v>0</v>
      </c>
      <c r="Q1871" s="15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3">
        <f t="shared" si="117"/>
        <v>32.82</v>
      </c>
      <c r="Q1872" s="15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3">
        <f t="shared" si="117"/>
        <v>49.12</v>
      </c>
      <c r="Q1873" s="15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3">
        <f t="shared" si="117"/>
        <v>16.309999999999999</v>
      </c>
      <c r="Q1874" s="15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3">
        <f t="shared" si="117"/>
        <v>18</v>
      </c>
      <c r="Q1875" s="15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3">
        <f t="shared" si="117"/>
        <v>13</v>
      </c>
      <c r="Q1876" s="15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3">
        <f t="shared" si="117"/>
        <v>17</v>
      </c>
      <c r="Q1877" s="15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3">
        <f t="shared" si="117"/>
        <v>0</v>
      </c>
      <c r="Q1878" s="15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3">
        <f t="shared" si="117"/>
        <v>0</v>
      </c>
      <c r="Q1879" s="15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3">
        <f t="shared" si="117"/>
        <v>0</v>
      </c>
      <c r="Q1880" s="15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3">
        <f t="shared" si="117"/>
        <v>3</v>
      </c>
      <c r="Q1881" s="15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3">
        <f t="shared" si="117"/>
        <v>41.83</v>
      </c>
      <c r="Q1882" s="15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3">
        <f t="shared" si="117"/>
        <v>49.34</v>
      </c>
      <c r="Q1883" s="15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3">
        <f t="shared" si="117"/>
        <v>41.73</v>
      </c>
      <c r="Q1884" s="15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3">
        <f t="shared" si="117"/>
        <v>32.72</v>
      </c>
      <c r="Q1885" s="15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3">
        <f t="shared" si="117"/>
        <v>51.96</v>
      </c>
      <c r="Q1886" s="15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3">
        <f t="shared" si="117"/>
        <v>50.69</v>
      </c>
      <c r="Q1887" s="15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3">
        <f t="shared" si="117"/>
        <v>42.24</v>
      </c>
      <c r="Q1888" s="15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3">
        <f t="shared" si="117"/>
        <v>416.88</v>
      </c>
      <c r="Q1889" s="15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3">
        <f t="shared" si="117"/>
        <v>46.65</v>
      </c>
      <c r="Q1890" s="15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3">
        <f t="shared" si="117"/>
        <v>48.45</v>
      </c>
      <c r="Q1891" s="15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3">
        <f t="shared" si="117"/>
        <v>70.53</v>
      </c>
      <c r="Q1892" s="15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3">
        <f t="shared" si="117"/>
        <v>87.96</v>
      </c>
      <c r="Q1893" s="15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3">
        <f t="shared" si="117"/>
        <v>26.27</v>
      </c>
      <c r="Q1894" s="15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3">
        <f t="shared" si="117"/>
        <v>57.78</v>
      </c>
      <c r="Q1895" s="15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3">
        <f t="shared" si="117"/>
        <v>57.25</v>
      </c>
      <c r="Q1896" s="15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3">
        <f t="shared" si="117"/>
        <v>196.34</v>
      </c>
      <c r="Q1897" s="15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3">
        <f t="shared" si="117"/>
        <v>43</v>
      </c>
      <c r="Q1898" s="15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3">
        <f t="shared" si="117"/>
        <v>35.549999999999997</v>
      </c>
      <c r="Q1899" s="15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3">
        <f t="shared" si="117"/>
        <v>68.81</v>
      </c>
      <c r="Q1900" s="15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3">
        <f t="shared" si="117"/>
        <v>28.57</v>
      </c>
      <c r="Q1901" s="15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3">
        <f t="shared" si="117"/>
        <v>50.63</v>
      </c>
      <c r="Q1902" s="15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3">
        <f t="shared" si="117"/>
        <v>106.8</v>
      </c>
      <c r="Q1903" s="15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3">
        <f t="shared" si="117"/>
        <v>4</v>
      </c>
      <c r="Q1904" s="15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3">
        <f t="shared" si="117"/>
        <v>34.1</v>
      </c>
      <c r="Q1905" s="15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3">
        <f t="shared" si="117"/>
        <v>25</v>
      </c>
      <c r="Q1906" s="15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3">
        <f t="shared" si="117"/>
        <v>10.5</v>
      </c>
      <c r="Q1907" s="15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3">
        <f t="shared" si="117"/>
        <v>215.96</v>
      </c>
      <c r="Q1908" s="15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3">
        <f t="shared" si="117"/>
        <v>21.25</v>
      </c>
      <c r="Q1909" s="15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3">
        <f t="shared" si="117"/>
        <v>108.25</v>
      </c>
      <c r="Q1910" s="15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3">
        <f t="shared" si="117"/>
        <v>129.97</v>
      </c>
      <c r="Q1911" s="15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3">
        <f t="shared" si="117"/>
        <v>117.49</v>
      </c>
      <c r="Q1912" s="15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3">
        <f t="shared" si="117"/>
        <v>10</v>
      </c>
      <c r="Q1913" s="15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3">
        <f t="shared" si="117"/>
        <v>70.599999999999994</v>
      </c>
      <c r="Q1914" s="15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3">
        <f t="shared" si="117"/>
        <v>24.5</v>
      </c>
      <c r="Q1915" s="15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3">
        <f t="shared" si="117"/>
        <v>30</v>
      </c>
      <c r="Q1916" s="15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3">
        <f t="shared" si="117"/>
        <v>2</v>
      </c>
      <c r="Q1917" s="15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3">
        <f t="shared" si="117"/>
        <v>17</v>
      </c>
      <c r="Q1918" s="15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3">
        <f t="shared" si="117"/>
        <v>2928.93</v>
      </c>
      <c r="Q1919" s="15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3">
        <f t="shared" si="117"/>
        <v>28.89</v>
      </c>
      <c r="Q1920" s="15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3">
        <f t="shared" si="117"/>
        <v>29.63</v>
      </c>
      <c r="Q1921" s="15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 s="13">
        <f t="shared" si="117"/>
        <v>40.98</v>
      </c>
      <c r="Q1922" s="15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 s="13">
        <f t="shared" ref="P1923:P1986" si="121">IFERROR(ROUND(E1923/L1923,2),0)</f>
        <v>54</v>
      </c>
      <c r="Q1923" s="15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3">
        <f t="shared" si="121"/>
        <v>36.11</v>
      </c>
      <c r="Q1924" s="15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3">
        <f t="shared" si="121"/>
        <v>23.15</v>
      </c>
      <c r="Q1925" s="15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3">
        <f t="shared" si="121"/>
        <v>104</v>
      </c>
      <c r="Q1926" s="15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3">
        <f t="shared" si="121"/>
        <v>31.83</v>
      </c>
      <c r="Q1927" s="15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3">
        <f t="shared" si="121"/>
        <v>27.39</v>
      </c>
      <c r="Q1928" s="15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3">
        <f t="shared" si="121"/>
        <v>56.36</v>
      </c>
      <c r="Q1929" s="15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3">
        <f t="shared" si="121"/>
        <v>77.349999999999994</v>
      </c>
      <c r="Q1930" s="15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3">
        <f t="shared" si="121"/>
        <v>42.8</v>
      </c>
      <c r="Q1931" s="15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3">
        <f t="shared" si="121"/>
        <v>48.85</v>
      </c>
      <c r="Q1932" s="15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3">
        <f t="shared" si="121"/>
        <v>48.24</v>
      </c>
      <c r="Q1933" s="15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3">
        <f t="shared" si="121"/>
        <v>70.209999999999994</v>
      </c>
      <c r="Q1934" s="15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3">
        <f t="shared" si="121"/>
        <v>94.05</v>
      </c>
      <c r="Q1935" s="15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3">
        <f t="shared" si="121"/>
        <v>80.27</v>
      </c>
      <c r="Q1936" s="15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3">
        <f t="shared" si="121"/>
        <v>54.2</v>
      </c>
      <c r="Q1937" s="15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3">
        <f t="shared" si="121"/>
        <v>60.27</v>
      </c>
      <c r="Q1938" s="15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3">
        <f t="shared" si="121"/>
        <v>38.74</v>
      </c>
      <c r="Q1939" s="15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3">
        <f t="shared" si="121"/>
        <v>152.54</v>
      </c>
      <c r="Q1940" s="15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3">
        <f t="shared" si="121"/>
        <v>115.31</v>
      </c>
      <c r="Q1941" s="15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3">
        <f t="shared" si="121"/>
        <v>35.840000000000003</v>
      </c>
      <c r="Q1942" s="15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3">
        <f t="shared" si="121"/>
        <v>64.569999999999993</v>
      </c>
      <c r="Q1943" s="15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3">
        <f t="shared" si="121"/>
        <v>87.44</v>
      </c>
      <c r="Q1944" s="15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3">
        <f t="shared" si="121"/>
        <v>68.819999999999993</v>
      </c>
      <c r="Q1945" s="15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3">
        <f t="shared" si="121"/>
        <v>176.2</v>
      </c>
      <c r="Q1946" s="15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3">
        <f t="shared" si="121"/>
        <v>511.79</v>
      </c>
      <c r="Q1947" s="15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3">
        <f t="shared" si="121"/>
        <v>160.44</v>
      </c>
      <c r="Q1948" s="15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3">
        <f t="shared" si="121"/>
        <v>35</v>
      </c>
      <c r="Q1949" s="15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3">
        <f t="shared" si="121"/>
        <v>188.51</v>
      </c>
      <c r="Q1950" s="15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3">
        <f t="shared" si="121"/>
        <v>56.2</v>
      </c>
      <c r="Q1951" s="15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3">
        <f t="shared" si="121"/>
        <v>51.31</v>
      </c>
      <c r="Q1952" s="15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3">
        <f t="shared" si="121"/>
        <v>127.36</v>
      </c>
      <c r="Q1953" s="15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3">
        <f t="shared" si="121"/>
        <v>101.86</v>
      </c>
      <c r="Q1954" s="15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3">
        <f t="shared" si="121"/>
        <v>230.56</v>
      </c>
      <c r="Q1955" s="15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3">
        <f t="shared" si="121"/>
        <v>842.11</v>
      </c>
      <c r="Q1956" s="15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3">
        <f t="shared" si="121"/>
        <v>577.28</v>
      </c>
      <c r="Q1957" s="15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3">
        <f t="shared" si="121"/>
        <v>483.34</v>
      </c>
      <c r="Q1958" s="15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3">
        <f t="shared" si="121"/>
        <v>76.14</v>
      </c>
      <c r="Q1959" s="15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3">
        <f t="shared" si="121"/>
        <v>74.11</v>
      </c>
      <c r="Q1960" s="15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3">
        <f t="shared" si="121"/>
        <v>36.97</v>
      </c>
      <c r="Q1961" s="15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3">
        <f t="shared" si="121"/>
        <v>2500.9699999999998</v>
      </c>
      <c r="Q1962" s="15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3">
        <f t="shared" si="121"/>
        <v>67.69</v>
      </c>
      <c r="Q1963" s="15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3">
        <f t="shared" si="121"/>
        <v>63.05</v>
      </c>
      <c r="Q1964" s="15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3">
        <f t="shared" si="121"/>
        <v>117.6</v>
      </c>
      <c r="Q1965" s="15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3">
        <f t="shared" si="121"/>
        <v>180.75</v>
      </c>
      <c r="Q1966" s="15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3">
        <f t="shared" si="121"/>
        <v>127.32</v>
      </c>
      <c r="Q1967" s="15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3">
        <f t="shared" si="121"/>
        <v>136.63999999999999</v>
      </c>
      <c r="Q1968" s="15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3">
        <f t="shared" si="121"/>
        <v>182.78</v>
      </c>
      <c r="Q1969" s="15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3">
        <f t="shared" si="121"/>
        <v>279.38</v>
      </c>
      <c r="Q1970" s="15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3">
        <f t="shared" si="121"/>
        <v>61.38</v>
      </c>
      <c r="Q1971" s="15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3">
        <f t="shared" si="121"/>
        <v>80.73</v>
      </c>
      <c r="Q1972" s="15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3">
        <f t="shared" si="121"/>
        <v>272.36</v>
      </c>
      <c r="Q1973" s="15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3">
        <f t="shared" si="121"/>
        <v>70.849999999999994</v>
      </c>
      <c r="Q1974" s="15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3">
        <f t="shared" si="121"/>
        <v>247.94</v>
      </c>
      <c r="Q1975" s="15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3">
        <f t="shared" si="121"/>
        <v>186.81</v>
      </c>
      <c r="Q1976" s="15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3">
        <f t="shared" si="121"/>
        <v>131.99</v>
      </c>
      <c r="Q1977" s="15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3">
        <f t="shared" si="121"/>
        <v>29.31</v>
      </c>
      <c r="Q1978" s="15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3">
        <f t="shared" si="121"/>
        <v>245.02</v>
      </c>
      <c r="Q1979" s="15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3">
        <f t="shared" si="121"/>
        <v>1323.25</v>
      </c>
      <c r="Q1980" s="15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3">
        <f t="shared" si="121"/>
        <v>282.66000000000003</v>
      </c>
      <c r="Q1981" s="15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3">
        <f t="shared" si="121"/>
        <v>91.21</v>
      </c>
      <c r="Q1982" s="15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3">
        <f t="shared" si="121"/>
        <v>31.75</v>
      </c>
      <c r="Q1983" s="15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3">
        <f t="shared" si="121"/>
        <v>0</v>
      </c>
      <c r="Q1984" s="15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3">
        <f t="shared" si="121"/>
        <v>88.69</v>
      </c>
      <c r="Q1985" s="15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 s="13">
        <f t="shared" si="121"/>
        <v>453.14</v>
      </c>
      <c r="Q1986" s="15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 s="13">
        <f t="shared" ref="P1987:P2050" si="125">IFERROR(ROUND(E1987/L1987,2),0)</f>
        <v>12.75</v>
      </c>
      <c r="Q1987" s="15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3">
        <f t="shared" si="125"/>
        <v>1</v>
      </c>
      <c r="Q1988" s="15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3">
        <f t="shared" si="125"/>
        <v>83.43</v>
      </c>
      <c r="Q1989" s="15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3">
        <f t="shared" si="125"/>
        <v>25</v>
      </c>
      <c r="Q1990" s="15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3">
        <f t="shared" si="125"/>
        <v>50</v>
      </c>
      <c r="Q1991" s="15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3">
        <f t="shared" si="125"/>
        <v>101.8</v>
      </c>
      <c r="Q1992" s="15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3">
        <f t="shared" si="125"/>
        <v>46.67</v>
      </c>
      <c r="Q1993" s="15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3">
        <f t="shared" si="125"/>
        <v>1</v>
      </c>
      <c r="Q1994" s="15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3">
        <f t="shared" si="125"/>
        <v>0</v>
      </c>
      <c r="Q1995" s="15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3">
        <f t="shared" si="125"/>
        <v>0</v>
      </c>
      <c r="Q1996" s="15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3">
        <f t="shared" si="125"/>
        <v>26</v>
      </c>
      <c r="Q1997" s="15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3">
        <f t="shared" si="125"/>
        <v>0</v>
      </c>
      <c r="Q1998" s="15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3">
        <f t="shared" si="125"/>
        <v>0</v>
      </c>
      <c r="Q1999" s="15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3">
        <f t="shared" si="125"/>
        <v>218.33</v>
      </c>
      <c r="Q2000" s="15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3">
        <f t="shared" si="125"/>
        <v>33.71</v>
      </c>
      <c r="Q2001" s="15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3">
        <f t="shared" si="125"/>
        <v>25</v>
      </c>
      <c r="Q2002" s="15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3">
        <f t="shared" si="125"/>
        <v>128.38999999999999</v>
      </c>
      <c r="Q2003" s="15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3">
        <f t="shared" si="125"/>
        <v>78.83</v>
      </c>
      <c r="Q2004" s="15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3">
        <f t="shared" si="125"/>
        <v>91.76</v>
      </c>
      <c r="Q2005" s="15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3">
        <f t="shared" si="125"/>
        <v>331.1</v>
      </c>
      <c r="Q2006" s="15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3">
        <f t="shared" si="125"/>
        <v>194.26</v>
      </c>
      <c r="Q2007" s="15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3">
        <f t="shared" si="125"/>
        <v>408.98</v>
      </c>
      <c r="Q2008" s="15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3">
        <f t="shared" si="125"/>
        <v>84.46</v>
      </c>
      <c r="Q2009" s="15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3">
        <f t="shared" si="125"/>
        <v>44.85</v>
      </c>
      <c r="Q2010" s="15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3">
        <f t="shared" si="125"/>
        <v>383.36</v>
      </c>
      <c r="Q2011" s="15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3">
        <f t="shared" si="125"/>
        <v>55.28</v>
      </c>
      <c r="Q2012" s="15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3">
        <f t="shared" si="125"/>
        <v>422.02</v>
      </c>
      <c r="Q2013" s="15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3">
        <f t="shared" si="125"/>
        <v>64.180000000000007</v>
      </c>
      <c r="Q2014" s="15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3">
        <f t="shared" si="125"/>
        <v>173.58</v>
      </c>
      <c r="Q2015" s="15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3">
        <f t="shared" si="125"/>
        <v>88.6</v>
      </c>
      <c r="Q2016" s="15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3">
        <f t="shared" si="125"/>
        <v>50.22</v>
      </c>
      <c r="Q2017" s="15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3">
        <f t="shared" si="125"/>
        <v>192.39</v>
      </c>
      <c r="Q2018" s="15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3">
        <f t="shared" si="125"/>
        <v>73.42</v>
      </c>
      <c r="Q2019" s="15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3">
        <f t="shared" si="125"/>
        <v>147.68</v>
      </c>
      <c r="Q2020" s="15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3">
        <f t="shared" si="125"/>
        <v>108.97</v>
      </c>
      <c r="Q2021" s="15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3">
        <f t="shared" si="125"/>
        <v>23.65</v>
      </c>
      <c r="Q2022" s="15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3">
        <f t="shared" si="125"/>
        <v>147.94999999999999</v>
      </c>
      <c r="Q2023" s="15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3">
        <f t="shared" si="125"/>
        <v>385.04</v>
      </c>
      <c r="Q2024" s="15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3">
        <f t="shared" si="125"/>
        <v>457.39</v>
      </c>
      <c r="Q2025" s="15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3">
        <f t="shared" si="125"/>
        <v>222.99</v>
      </c>
      <c r="Q2026" s="15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3">
        <f t="shared" si="125"/>
        <v>220.74</v>
      </c>
      <c r="Q2027" s="15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3">
        <f t="shared" si="125"/>
        <v>73.5</v>
      </c>
      <c r="Q2028" s="15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3">
        <f t="shared" si="125"/>
        <v>223.1</v>
      </c>
      <c r="Q2029" s="15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3">
        <f t="shared" si="125"/>
        <v>47.91</v>
      </c>
      <c r="Q2030" s="15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3">
        <f t="shared" si="125"/>
        <v>96.06</v>
      </c>
      <c r="Q2031" s="15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3">
        <f t="shared" si="125"/>
        <v>118.61</v>
      </c>
      <c r="Q2032" s="15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3">
        <f t="shared" si="125"/>
        <v>118.45</v>
      </c>
      <c r="Q2033" s="15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3">
        <f t="shared" si="125"/>
        <v>143.21</v>
      </c>
      <c r="Q2034" s="15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3">
        <f t="shared" si="125"/>
        <v>282.72000000000003</v>
      </c>
      <c r="Q2035" s="15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3">
        <f t="shared" si="125"/>
        <v>593.94000000000005</v>
      </c>
      <c r="Q2036" s="15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3">
        <f t="shared" si="125"/>
        <v>262.16000000000003</v>
      </c>
      <c r="Q2037" s="15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3">
        <f t="shared" si="125"/>
        <v>46.58</v>
      </c>
      <c r="Q2038" s="15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3">
        <f t="shared" si="125"/>
        <v>70.040000000000006</v>
      </c>
      <c r="Q2039" s="15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3">
        <f t="shared" si="125"/>
        <v>164.91</v>
      </c>
      <c r="Q2040" s="15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3">
        <f t="shared" si="125"/>
        <v>449.26</v>
      </c>
      <c r="Q2041" s="15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3">
        <f t="shared" si="125"/>
        <v>27.47</v>
      </c>
      <c r="Q2042" s="15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3">
        <f t="shared" si="125"/>
        <v>143.97999999999999</v>
      </c>
      <c r="Q2043" s="15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3">
        <f t="shared" si="125"/>
        <v>88.24</v>
      </c>
      <c r="Q2044" s="15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3">
        <f t="shared" si="125"/>
        <v>36.33</v>
      </c>
      <c r="Q2045" s="15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3">
        <f t="shared" si="125"/>
        <v>90.18</v>
      </c>
      <c r="Q2046" s="15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3">
        <f t="shared" si="125"/>
        <v>152.62</v>
      </c>
      <c r="Q2047" s="15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3">
        <f t="shared" si="125"/>
        <v>55.81</v>
      </c>
      <c r="Q2048" s="15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3">
        <f t="shared" si="125"/>
        <v>227.85</v>
      </c>
      <c r="Q2049" s="15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 s="13">
        <f t="shared" si="125"/>
        <v>91.83</v>
      </c>
      <c r="Q2050" s="15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 s="13">
        <f t="shared" ref="P2051:P2114" si="129">IFERROR(ROUND(E2051/L2051,2),0)</f>
        <v>80.989999999999995</v>
      </c>
      <c r="Q2051" s="15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3">
        <f t="shared" si="129"/>
        <v>278.39</v>
      </c>
      <c r="Q2052" s="15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3">
        <f t="shared" si="129"/>
        <v>43.1</v>
      </c>
      <c r="Q2053" s="15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3">
        <f t="shared" si="129"/>
        <v>326.29000000000002</v>
      </c>
      <c r="Q2054" s="15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3">
        <f t="shared" si="129"/>
        <v>41.74</v>
      </c>
      <c r="Q2055" s="15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3">
        <f t="shared" si="129"/>
        <v>64.02</v>
      </c>
      <c r="Q2056" s="15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3">
        <f t="shared" si="129"/>
        <v>99.46</v>
      </c>
      <c r="Q2057" s="15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3">
        <f t="shared" si="129"/>
        <v>138.49</v>
      </c>
      <c r="Q2058" s="15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3">
        <f t="shared" si="129"/>
        <v>45.55</v>
      </c>
      <c r="Q2059" s="15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3">
        <f t="shared" si="129"/>
        <v>10.51</v>
      </c>
      <c r="Q2060" s="15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3">
        <f t="shared" si="129"/>
        <v>114.77</v>
      </c>
      <c r="Q2061" s="15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3">
        <f t="shared" si="129"/>
        <v>36</v>
      </c>
      <c r="Q2062" s="15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3">
        <f t="shared" si="129"/>
        <v>154.16999999999999</v>
      </c>
      <c r="Q2063" s="15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3">
        <f t="shared" si="129"/>
        <v>566.39</v>
      </c>
      <c r="Q2064" s="15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3">
        <f t="shared" si="129"/>
        <v>120.86</v>
      </c>
      <c r="Q2065" s="15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3">
        <f t="shared" si="129"/>
        <v>86.16</v>
      </c>
      <c r="Q2066" s="15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3">
        <f t="shared" si="129"/>
        <v>51.21</v>
      </c>
      <c r="Q2067" s="15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3">
        <f t="shared" si="129"/>
        <v>67.260000000000005</v>
      </c>
      <c r="Q2068" s="15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3">
        <f t="shared" si="129"/>
        <v>62.8</v>
      </c>
      <c r="Q2069" s="15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3">
        <f t="shared" si="129"/>
        <v>346.13</v>
      </c>
      <c r="Q2070" s="15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3">
        <f t="shared" si="129"/>
        <v>244.12</v>
      </c>
      <c r="Q2071" s="15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3">
        <f t="shared" si="129"/>
        <v>259.25</v>
      </c>
      <c r="Q2072" s="15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3">
        <f t="shared" si="129"/>
        <v>201.96</v>
      </c>
      <c r="Q2073" s="15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3">
        <f t="shared" si="129"/>
        <v>226.21</v>
      </c>
      <c r="Q2074" s="15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3">
        <f t="shared" si="129"/>
        <v>324.69</v>
      </c>
      <c r="Q2075" s="15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3">
        <f t="shared" si="129"/>
        <v>205</v>
      </c>
      <c r="Q2076" s="15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3">
        <f t="shared" si="129"/>
        <v>20.47</v>
      </c>
      <c r="Q2077" s="15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3">
        <f t="shared" si="129"/>
        <v>116.35</v>
      </c>
      <c r="Q2078" s="15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3">
        <f t="shared" si="129"/>
        <v>307.2</v>
      </c>
      <c r="Q2079" s="15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3">
        <f t="shared" si="129"/>
        <v>546.69000000000005</v>
      </c>
      <c r="Q2080" s="15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3">
        <f t="shared" si="129"/>
        <v>47.47</v>
      </c>
      <c r="Q2081" s="15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3">
        <f t="shared" si="129"/>
        <v>101.56</v>
      </c>
      <c r="Q2082" s="15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3">
        <f t="shared" si="129"/>
        <v>72.91</v>
      </c>
      <c r="Q2083" s="15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3">
        <f t="shared" si="129"/>
        <v>43.71</v>
      </c>
      <c r="Q2084" s="15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3">
        <f t="shared" si="129"/>
        <v>34</v>
      </c>
      <c r="Q2085" s="15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3">
        <f t="shared" si="129"/>
        <v>70.650000000000006</v>
      </c>
      <c r="Q2086" s="15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3">
        <f t="shared" si="129"/>
        <v>89.3</v>
      </c>
      <c r="Q2087" s="15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3">
        <f t="shared" si="129"/>
        <v>115.09</v>
      </c>
      <c r="Q2088" s="15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3">
        <f t="shared" si="129"/>
        <v>62.12</v>
      </c>
      <c r="Q2089" s="15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3">
        <f t="shared" si="129"/>
        <v>46.2</v>
      </c>
      <c r="Q2090" s="15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3">
        <f t="shared" si="129"/>
        <v>48.55</v>
      </c>
      <c r="Q2091" s="15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3">
        <f t="shared" si="129"/>
        <v>57.52</v>
      </c>
      <c r="Q2092" s="15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3">
        <f t="shared" si="129"/>
        <v>88.15</v>
      </c>
      <c r="Q2093" s="15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3">
        <f t="shared" si="129"/>
        <v>110.49</v>
      </c>
      <c r="Q2094" s="15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3">
        <f t="shared" si="129"/>
        <v>66.83</v>
      </c>
      <c r="Q2095" s="15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3">
        <f t="shared" si="129"/>
        <v>58.6</v>
      </c>
      <c r="Q2096" s="15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3">
        <f t="shared" si="129"/>
        <v>113.64</v>
      </c>
      <c r="Q2097" s="15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3">
        <f t="shared" si="129"/>
        <v>43.57</v>
      </c>
      <c r="Q2098" s="15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3">
        <f t="shared" si="129"/>
        <v>78.95</v>
      </c>
      <c r="Q2099" s="15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3">
        <f t="shared" si="129"/>
        <v>188.13</v>
      </c>
      <c r="Q2100" s="15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3">
        <f t="shared" si="129"/>
        <v>63.03</v>
      </c>
      <c r="Q2101" s="15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3">
        <f t="shared" si="129"/>
        <v>30.37</v>
      </c>
      <c r="Q2102" s="15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3">
        <f t="shared" si="129"/>
        <v>51.48</v>
      </c>
      <c r="Q2103" s="15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3">
        <f t="shared" si="129"/>
        <v>35.79</v>
      </c>
      <c r="Q2104" s="15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3">
        <f t="shared" si="129"/>
        <v>98.82</v>
      </c>
      <c r="Q2105" s="15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3">
        <f t="shared" si="129"/>
        <v>28</v>
      </c>
      <c r="Q2106" s="15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3">
        <f t="shared" si="129"/>
        <v>51.31</v>
      </c>
      <c r="Q2107" s="15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3">
        <f t="shared" si="129"/>
        <v>53.52</v>
      </c>
      <c r="Q2108" s="15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3">
        <f t="shared" si="129"/>
        <v>37.15</v>
      </c>
      <c r="Q2109" s="15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3">
        <f t="shared" si="129"/>
        <v>89.9</v>
      </c>
      <c r="Q2110" s="15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3">
        <f t="shared" si="129"/>
        <v>106.53</v>
      </c>
      <c r="Q2111" s="15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3">
        <f t="shared" si="129"/>
        <v>52.82</v>
      </c>
      <c r="Q2112" s="15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3">
        <f t="shared" si="129"/>
        <v>54.62</v>
      </c>
      <c r="Q2113" s="15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 s="13">
        <f t="shared" si="129"/>
        <v>27.27</v>
      </c>
      <c r="Q2114" s="15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 s="13">
        <f t="shared" ref="P2115:P2178" si="133">IFERROR(ROUND(E2115/L2115,2),0)</f>
        <v>68.599999999999994</v>
      </c>
      <c r="Q2115" s="15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3">
        <f t="shared" si="133"/>
        <v>35.61</v>
      </c>
      <c r="Q2116" s="15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3">
        <f t="shared" si="133"/>
        <v>94.03</v>
      </c>
      <c r="Q2117" s="15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3">
        <f t="shared" si="133"/>
        <v>526.46</v>
      </c>
      <c r="Q2118" s="15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3">
        <f t="shared" si="133"/>
        <v>50.66</v>
      </c>
      <c r="Q2119" s="15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3">
        <f t="shared" si="133"/>
        <v>79.180000000000007</v>
      </c>
      <c r="Q2120" s="15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3">
        <f t="shared" si="133"/>
        <v>91.59</v>
      </c>
      <c r="Q2121" s="15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3">
        <f t="shared" si="133"/>
        <v>116.96</v>
      </c>
      <c r="Q2122" s="15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3">
        <f t="shared" si="133"/>
        <v>28.4</v>
      </c>
      <c r="Q2123" s="15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3">
        <f t="shared" si="133"/>
        <v>103.33</v>
      </c>
      <c r="Q2124" s="15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3">
        <f t="shared" si="133"/>
        <v>10</v>
      </c>
      <c r="Q2125" s="15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3">
        <f t="shared" si="133"/>
        <v>23</v>
      </c>
      <c r="Q2126" s="15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3">
        <f t="shared" si="133"/>
        <v>31.56</v>
      </c>
      <c r="Q2127" s="15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3">
        <f t="shared" si="133"/>
        <v>5</v>
      </c>
      <c r="Q2128" s="15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3">
        <f t="shared" si="133"/>
        <v>34.22</v>
      </c>
      <c r="Q2129" s="15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3">
        <f t="shared" si="133"/>
        <v>25</v>
      </c>
      <c r="Q2130" s="15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3">
        <f t="shared" si="133"/>
        <v>19.670000000000002</v>
      </c>
      <c r="Q2131" s="15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3">
        <f t="shared" si="133"/>
        <v>21.25</v>
      </c>
      <c r="Q2132" s="15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3">
        <f t="shared" si="133"/>
        <v>8.33</v>
      </c>
      <c r="Q2133" s="15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3">
        <f t="shared" si="133"/>
        <v>21.34</v>
      </c>
      <c r="Q2134" s="15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3">
        <f t="shared" si="133"/>
        <v>5.33</v>
      </c>
      <c r="Q2135" s="15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3">
        <f t="shared" si="133"/>
        <v>34.67</v>
      </c>
      <c r="Q2136" s="15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3">
        <f t="shared" si="133"/>
        <v>21.73</v>
      </c>
      <c r="Q2137" s="15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3">
        <f t="shared" si="133"/>
        <v>11.92</v>
      </c>
      <c r="Q2138" s="15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3">
        <f t="shared" si="133"/>
        <v>26.6</v>
      </c>
      <c r="Q2139" s="15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3">
        <f t="shared" si="133"/>
        <v>10.67</v>
      </c>
      <c r="Q2140" s="15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3">
        <f t="shared" si="133"/>
        <v>29.04</v>
      </c>
      <c r="Q2141" s="15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3">
        <f t="shared" si="133"/>
        <v>50.91</v>
      </c>
      <c r="Q2142" s="15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3">
        <f t="shared" si="133"/>
        <v>0</v>
      </c>
      <c r="Q2143" s="15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3">
        <f t="shared" si="133"/>
        <v>50.08</v>
      </c>
      <c r="Q2144" s="15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3">
        <f t="shared" si="133"/>
        <v>45</v>
      </c>
      <c r="Q2145" s="15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3">
        <f t="shared" si="133"/>
        <v>25.29</v>
      </c>
      <c r="Q2146" s="15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3">
        <f t="shared" si="133"/>
        <v>51.29</v>
      </c>
      <c r="Q2147" s="15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3">
        <f t="shared" si="133"/>
        <v>1</v>
      </c>
      <c r="Q2148" s="15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3">
        <f t="shared" si="133"/>
        <v>49.38</v>
      </c>
      <c r="Q2149" s="15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3">
        <f t="shared" si="133"/>
        <v>1</v>
      </c>
      <c r="Q2150" s="15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3">
        <f t="shared" si="133"/>
        <v>0</v>
      </c>
      <c r="Q2151" s="15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3">
        <f t="shared" si="133"/>
        <v>101.25</v>
      </c>
      <c r="Q2152" s="15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3">
        <f t="shared" si="133"/>
        <v>19.670000000000002</v>
      </c>
      <c r="Q2153" s="15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3">
        <f t="shared" si="133"/>
        <v>12.5</v>
      </c>
      <c r="Q2154" s="15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3">
        <f t="shared" si="133"/>
        <v>8.5</v>
      </c>
      <c r="Q2155" s="15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3">
        <f t="shared" si="133"/>
        <v>1</v>
      </c>
      <c r="Q2156" s="15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3">
        <f t="shared" si="133"/>
        <v>23</v>
      </c>
      <c r="Q2157" s="15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3">
        <f t="shared" si="133"/>
        <v>17.989999999999998</v>
      </c>
      <c r="Q2158" s="15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3">
        <f t="shared" si="133"/>
        <v>370.95</v>
      </c>
      <c r="Q2159" s="15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3">
        <f t="shared" si="133"/>
        <v>63.57</v>
      </c>
      <c r="Q2160" s="15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3">
        <f t="shared" si="133"/>
        <v>13</v>
      </c>
      <c r="Q2161" s="15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3">
        <f t="shared" si="133"/>
        <v>5.31</v>
      </c>
      <c r="Q2162" s="15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3">
        <f t="shared" si="133"/>
        <v>35.619999999999997</v>
      </c>
      <c r="Q2163" s="15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3">
        <f t="shared" si="133"/>
        <v>87.1</v>
      </c>
      <c r="Q2164" s="15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3">
        <f t="shared" si="133"/>
        <v>75.11</v>
      </c>
      <c r="Q2165" s="15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3">
        <f t="shared" si="133"/>
        <v>68.010000000000005</v>
      </c>
      <c r="Q2166" s="15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3">
        <f t="shared" si="133"/>
        <v>29.62</v>
      </c>
      <c r="Q2167" s="15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3">
        <f t="shared" si="133"/>
        <v>91.63</v>
      </c>
      <c r="Q2168" s="15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3">
        <f t="shared" si="133"/>
        <v>22.5</v>
      </c>
      <c r="Q2169" s="15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3">
        <f t="shared" si="133"/>
        <v>64.37</v>
      </c>
      <c r="Q2170" s="15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3">
        <f t="shared" si="133"/>
        <v>21.86</v>
      </c>
      <c r="Q2171" s="15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3">
        <f t="shared" si="133"/>
        <v>33.32</v>
      </c>
      <c r="Q2172" s="15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3">
        <f t="shared" si="133"/>
        <v>90.28</v>
      </c>
      <c r="Q2173" s="15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3">
        <f t="shared" si="133"/>
        <v>76.92</v>
      </c>
      <c r="Q2174" s="15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3">
        <f t="shared" si="133"/>
        <v>59.23</v>
      </c>
      <c r="Q2175" s="15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3">
        <f t="shared" si="133"/>
        <v>65.38</v>
      </c>
      <c r="Q2176" s="15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3">
        <f t="shared" si="133"/>
        <v>67.31</v>
      </c>
      <c r="Q2177" s="15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 s="13">
        <f t="shared" si="133"/>
        <v>88.75</v>
      </c>
      <c r="Q2178" s="15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 s="13">
        <f t="shared" ref="P2179:P2242" si="137">IFERROR(ROUND(E2179/L2179,2),0)</f>
        <v>65.87</v>
      </c>
      <c r="Q2179" s="15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3">
        <f t="shared" si="137"/>
        <v>40.35</v>
      </c>
      <c r="Q2180" s="15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3">
        <f t="shared" si="137"/>
        <v>76.86</v>
      </c>
      <c r="Q2181" s="15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3">
        <f t="shared" si="137"/>
        <v>68.709999999999994</v>
      </c>
      <c r="Q2182" s="15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3">
        <f t="shared" si="137"/>
        <v>57.77</v>
      </c>
      <c r="Q2183" s="15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3">
        <f t="shared" si="137"/>
        <v>44.17</v>
      </c>
      <c r="Q2184" s="15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3">
        <f t="shared" si="137"/>
        <v>31.57</v>
      </c>
      <c r="Q2185" s="15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3">
        <f t="shared" si="137"/>
        <v>107.05</v>
      </c>
      <c r="Q2186" s="15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3">
        <f t="shared" si="137"/>
        <v>149.03</v>
      </c>
      <c r="Q2187" s="15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3">
        <f t="shared" si="137"/>
        <v>55.96</v>
      </c>
      <c r="Q2188" s="15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3">
        <f t="shared" si="137"/>
        <v>56.97</v>
      </c>
      <c r="Q2189" s="15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3">
        <f t="shared" si="137"/>
        <v>44.06</v>
      </c>
      <c r="Q2190" s="15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3">
        <f t="shared" si="137"/>
        <v>68.63</v>
      </c>
      <c r="Q2191" s="15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3">
        <f t="shared" si="137"/>
        <v>65.319999999999993</v>
      </c>
      <c r="Q2192" s="15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3">
        <f t="shared" si="137"/>
        <v>35.92</v>
      </c>
      <c r="Q2193" s="15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3">
        <f t="shared" si="137"/>
        <v>40.07</v>
      </c>
      <c r="Q2194" s="15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3">
        <f t="shared" si="137"/>
        <v>75.650000000000006</v>
      </c>
      <c r="Q2195" s="15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3">
        <f t="shared" si="137"/>
        <v>61.2</v>
      </c>
      <c r="Q2196" s="15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3">
        <f t="shared" si="137"/>
        <v>48.13</v>
      </c>
      <c r="Q2197" s="15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3">
        <f t="shared" si="137"/>
        <v>68.11</v>
      </c>
      <c r="Q2198" s="15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3">
        <f t="shared" si="137"/>
        <v>65.89</v>
      </c>
      <c r="Q2199" s="15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3">
        <f t="shared" si="137"/>
        <v>81.650000000000006</v>
      </c>
      <c r="Q2200" s="15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3">
        <f t="shared" si="137"/>
        <v>52.7</v>
      </c>
      <c r="Q2201" s="15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3">
        <f t="shared" si="137"/>
        <v>41.23</v>
      </c>
      <c r="Q2202" s="15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3">
        <f t="shared" si="137"/>
        <v>15.04</v>
      </c>
      <c r="Q2203" s="15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3">
        <f t="shared" si="137"/>
        <v>39.07</v>
      </c>
      <c r="Q2204" s="15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3">
        <f t="shared" si="137"/>
        <v>43.82</v>
      </c>
      <c r="Q2205" s="15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3">
        <f t="shared" si="137"/>
        <v>27.3</v>
      </c>
      <c r="Q2206" s="15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3">
        <f t="shared" si="137"/>
        <v>42.22</v>
      </c>
      <c r="Q2207" s="15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3">
        <f t="shared" si="137"/>
        <v>33.24</v>
      </c>
      <c r="Q2208" s="15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3">
        <f t="shared" si="137"/>
        <v>285.70999999999998</v>
      </c>
      <c r="Q2209" s="15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3">
        <f t="shared" si="137"/>
        <v>42.33</v>
      </c>
      <c r="Q2210" s="15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3">
        <f t="shared" si="137"/>
        <v>50.27</v>
      </c>
      <c r="Q2211" s="15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3">
        <f t="shared" si="137"/>
        <v>61.9</v>
      </c>
      <c r="Q2212" s="15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3">
        <f t="shared" si="137"/>
        <v>40.75</v>
      </c>
      <c r="Q2213" s="15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3">
        <f t="shared" si="137"/>
        <v>55.8</v>
      </c>
      <c r="Q2214" s="15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3">
        <f t="shared" si="137"/>
        <v>10</v>
      </c>
      <c r="Q2215" s="15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3">
        <f t="shared" si="137"/>
        <v>73.13</v>
      </c>
      <c r="Q2216" s="15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3">
        <f t="shared" si="137"/>
        <v>26.06</v>
      </c>
      <c r="Q2217" s="15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3">
        <f t="shared" si="137"/>
        <v>22.64</v>
      </c>
      <c r="Q2218" s="15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3">
        <f t="shared" si="137"/>
        <v>47.22</v>
      </c>
      <c r="Q2219" s="15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3">
        <f t="shared" si="137"/>
        <v>32.32</v>
      </c>
      <c r="Q2220" s="15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3">
        <f t="shared" si="137"/>
        <v>53.42</v>
      </c>
      <c r="Q2221" s="15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3">
        <f t="shared" si="137"/>
        <v>51.3</v>
      </c>
      <c r="Q2222" s="15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3">
        <f t="shared" si="137"/>
        <v>37.200000000000003</v>
      </c>
      <c r="Q2223" s="15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3">
        <f t="shared" si="137"/>
        <v>27.1</v>
      </c>
      <c r="Q2224" s="15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3">
        <f t="shared" si="137"/>
        <v>206.31</v>
      </c>
      <c r="Q2225" s="15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3">
        <f t="shared" si="137"/>
        <v>82.15</v>
      </c>
      <c r="Q2226" s="15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3">
        <f t="shared" si="137"/>
        <v>164.8</v>
      </c>
      <c r="Q2227" s="15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3">
        <f t="shared" si="137"/>
        <v>60.82</v>
      </c>
      <c r="Q2228" s="15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3">
        <f t="shared" si="137"/>
        <v>67.97</v>
      </c>
      <c r="Q2229" s="15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3">
        <f t="shared" si="137"/>
        <v>81.56</v>
      </c>
      <c r="Q2230" s="15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3">
        <f t="shared" si="137"/>
        <v>25.43</v>
      </c>
      <c r="Q2231" s="15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3">
        <f t="shared" si="137"/>
        <v>21.5</v>
      </c>
      <c r="Q2232" s="15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3">
        <f t="shared" si="137"/>
        <v>27.23</v>
      </c>
      <c r="Q2233" s="15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3">
        <f t="shared" si="137"/>
        <v>25.09</v>
      </c>
      <c r="Q2234" s="15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3">
        <f t="shared" si="137"/>
        <v>21.23</v>
      </c>
      <c r="Q2235" s="15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3">
        <f t="shared" si="137"/>
        <v>41.61</v>
      </c>
      <c r="Q2236" s="15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3">
        <f t="shared" si="137"/>
        <v>135.59</v>
      </c>
      <c r="Q2237" s="15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3">
        <f t="shared" si="137"/>
        <v>22.12</v>
      </c>
      <c r="Q2238" s="15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3">
        <f t="shared" si="137"/>
        <v>64.63</v>
      </c>
      <c r="Q2239" s="15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3">
        <f t="shared" si="137"/>
        <v>69.569999999999993</v>
      </c>
      <c r="Q2240" s="15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3">
        <f t="shared" si="137"/>
        <v>75.13</v>
      </c>
      <c r="Q2241" s="15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 s="13">
        <f t="shared" si="137"/>
        <v>140.97999999999999</v>
      </c>
      <c r="Q2242" s="15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 s="13">
        <f t="shared" ref="P2243:P2306" si="141">IFERROR(ROUND(E2243/L2243,2),0)</f>
        <v>49.47</v>
      </c>
      <c r="Q2243" s="15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3">
        <f t="shared" si="141"/>
        <v>53.87</v>
      </c>
      <c r="Q2244" s="15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3">
        <f t="shared" si="141"/>
        <v>4.57</v>
      </c>
      <c r="Q2245" s="15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3">
        <f t="shared" si="141"/>
        <v>65</v>
      </c>
      <c r="Q2246" s="15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3">
        <f t="shared" si="141"/>
        <v>53.48</v>
      </c>
      <c r="Q2247" s="15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3">
        <f t="shared" si="141"/>
        <v>43.91</v>
      </c>
      <c r="Q2248" s="15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3">
        <f t="shared" si="141"/>
        <v>50.85</v>
      </c>
      <c r="Q2249" s="15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3">
        <f t="shared" si="141"/>
        <v>58.63</v>
      </c>
      <c r="Q2250" s="15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3">
        <f t="shared" si="141"/>
        <v>32.82</v>
      </c>
      <c r="Q2251" s="15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3">
        <f t="shared" si="141"/>
        <v>426.93</v>
      </c>
      <c r="Q2252" s="15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3">
        <f t="shared" si="141"/>
        <v>23.81</v>
      </c>
      <c r="Q2253" s="15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3">
        <f t="shared" si="141"/>
        <v>98.41</v>
      </c>
      <c r="Q2254" s="15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3">
        <f t="shared" si="141"/>
        <v>107.32</v>
      </c>
      <c r="Q2255" s="15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3">
        <f t="shared" si="141"/>
        <v>11.67</v>
      </c>
      <c r="Q2256" s="15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3">
        <f t="shared" si="141"/>
        <v>41.78</v>
      </c>
      <c r="Q2257" s="15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3">
        <f t="shared" si="141"/>
        <v>21.38</v>
      </c>
      <c r="Q2258" s="15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3">
        <f t="shared" si="141"/>
        <v>94.1</v>
      </c>
      <c r="Q2259" s="15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3">
        <f t="shared" si="141"/>
        <v>15.72</v>
      </c>
      <c r="Q2260" s="15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3">
        <f t="shared" si="141"/>
        <v>90.64</v>
      </c>
      <c r="Q2261" s="15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3">
        <f t="shared" si="141"/>
        <v>97.3</v>
      </c>
      <c r="Q2262" s="15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3">
        <f t="shared" si="141"/>
        <v>37.119999999999997</v>
      </c>
      <c r="Q2263" s="15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3">
        <f t="shared" si="141"/>
        <v>28.1</v>
      </c>
      <c r="Q2264" s="15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3">
        <f t="shared" si="141"/>
        <v>144.43</v>
      </c>
      <c r="Q2265" s="15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3">
        <f t="shared" si="141"/>
        <v>24.27</v>
      </c>
      <c r="Q2266" s="15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3">
        <f t="shared" si="141"/>
        <v>35.119999999999997</v>
      </c>
      <c r="Q2267" s="15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3">
        <f t="shared" si="141"/>
        <v>24.76</v>
      </c>
      <c r="Q2268" s="15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3">
        <f t="shared" si="141"/>
        <v>188.38</v>
      </c>
      <c r="Q2269" s="15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3">
        <f t="shared" si="141"/>
        <v>148.08000000000001</v>
      </c>
      <c r="Q2270" s="15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3">
        <f t="shared" si="141"/>
        <v>49.93</v>
      </c>
      <c r="Q2271" s="15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3">
        <f t="shared" si="141"/>
        <v>107.82</v>
      </c>
      <c r="Q2272" s="15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3">
        <f t="shared" si="141"/>
        <v>42.63</v>
      </c>
      <c r="Q2273" s="15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3">
        <f t="shared" si="141"/>
        <v>14.37</v>
      </c>
      <c r="Q2274" s="15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3">
        <f t="shared" si="141"/>
        <v>37.479999999999997</v>
      </c>
      <c r="Q2275" s="15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3">
        <f t="shared" si="141"/>
        <v>30.2</v>
      </c>
      <c r="Q2276" s="15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3">
        <f t="shared" si="141"/>
        <v>33.549999999999997</v>
      </c>
      <c r="Q2277" s="15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3">
        <f t="shared" si="141"/>
        <v>64.75</v>
      </c>
      <c r="Q2278" s="15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3">
        <f t="shared" si="141"/>
        <v>57.93</v>
      </c>
      <c r="Q2279" s="15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3">
        <f t="shared" si="141"/>
        <v>53.08</v>
      </c>
      <c r="Q2280" s="15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3">
        <f t="shared" si="141"/>
        <v>48.06</v>
      </c>
      <c r="Q2281" s="15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3">
        <f t="shared" si="141"/>
        <v>82.4</v>
      </c>
      <c r="Q2282" s="15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3">
        <f t="shared" si="141"/>
        <v>50.45</v>
      </c>
      <c r="Q2283" s="15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3">
        <f t="shared" si="141"/>
        <v>115.83</v>
      </c>
      <c r="Q2284" s="15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3">
        <f t="shared" si="141"/>
        <v>63.03</v>
      </c>
      <c r="Q2285" s="15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3">
        <f t="shared" si="141"/>
        <v>108.02</v>
      </c>
      <c r="Q2286" s="15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3">
        <f t="shared" si="141"/>
        <v>46.09</v>
      </c>
      <c r="Q2287" s="15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3">
        <f t="shared" si="141"/>
        <v>107.21</v>
      </c>
      <c r="Q2288" s="15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3">
        <f t="shared" si="141"/>
        <v>50.93</v>
      </c>
      <c r="Q2289" s="15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3">
        <f t="shared" si="141"/>
        <v>40.04</v>
      </c>
      <c r="Q2290" s="15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3">
        <f t="shared" si="141"/>
        <v>64.44</v>
      </c>
      <c r="Q2291" s="15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3">
        <f t="shared" si="141"/>
        <v>53.83</v>
      </c>
      <c r="Q2292" s="15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3">
        <f t="shared" si="141"/>
        <v>100.47</v>
      </c>
      <c r="Q2293" s="15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3">
        <f t="shared" si="141"/>
        <v>46.63</v>
      </c>
      <c r="Q2294" s="15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3">
        <f t="shared" si="141"/>
        <v>34.07</v>
      </c>
      <c r="Q2295" s="15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3">
        <f t="shared" si="141"/>
        <v>65.209999999999994</v>
      </c>
      <c r="Q2296" s="15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3">
        <f t="shared" si="141"/>
        <v>44.21</v>
      </c>
      <c r="Q2297" s="15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3">
        <f t="shared" si="141"/>
        <v>71.97</v>
      </c>
      <c r="Q2298" s="15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3">
        <f t="shared" si="141"/>
        <v>52.95</v>
      </c>
      <c r="Q2299" s="15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3">
        <f t="shared" si="141"/>
        <v>109.45</v>
      </c>
      <c r="Q2300" s="15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3">
        <f t="shared" si="141"/>
        <v>75.040000000000006</v>
      </c>
      <c r="Q2301" s="15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3">
        <f t="shared" si="141"/>
        <v>115.71</v>
      </c>
      <c r="Q2302" s="15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3">
        <f t="shared" si="141"/>
        <v>31.66</v>
      </c>
      <c r="Q2303" s="15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3">
        <f t="shared" si="141"/>
        <v>46.18</v>
      </c>
      <c r="Q2304" s="15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3">
        <f t="shared" si="141"/>
        <v>68.48</v>
      </c>
      <c r="Q2305" s="15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 s="13">
        <f t="shared" si="141"/>
        <v>53.47</v>
      </c>
      <c r="Q2306" s="15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 s="13">
        <f t="shared" ref="P2307:P2370" si="145">IFERROR(ROUND(E2307/L2307,2),0)</f>
        <v>109.11</v>
      </c>
      <c r="Q2307" s="15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3">
        <f t="shared" si="145"/>
        <v>51.19</v>
      </c>
      <c r="Q2308" s="15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3">
        <f t="shared" si="145"/>
        <v>27.94</v>
      </c>
      <c r="Q2309" s="15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3">
        <f t="shared" si="145"/>
        <v>82.5</v>
      </c>
      <c r="Q2310" s="15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3">
        <f t="shared" si="145"/>
        <v>59.82</v>
      </c>
      <c r="Q2311" s="15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3">
        <f t="shared" si="145"/>
        <v>64.819999999999993</v>
      </c>
      <c r="Q2312" s="15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3">
        <f t="shared" si="145"/>
        <v>90.1</v>
      </c>
      <c r="Q2313" s="15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3">
        <f t="shared" si="145"/>
        <v>40.96</v>
      </c>
      <c r="Q2314" s="15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3">
        <f t="shared" si="145"/>
        <v>56</v>
      </c>
      <c r="Q2315" s="15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3">
        <f t="shared" si="145"/>
        <v>37.67</v>
      </c>
      <c r="Q2316" s="15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3">
        <f t="shared" si="145"/>
        <v>40.08</v>
      </c>
      <c r="Q2317" s="15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3">
        <f t="shared" si="145"/>
        <v>78.03</v>
      </c>
      <c r="Q2318" s="15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3">
        <f t="shared" si="145"/>
        <v>18.91</v>
      </c>
      <c r="Q2319" s="15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3">
        <f t="shared" si="145"/>
        <v>37.130000000000003</v>
      </c>
      <c r="Q2320" s="15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3">
        <f t="shared" si="145"/>
        <v>41.96</v>
      </c>
      <c r="Q2321" s="15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3">
        <f t="shared" si="145"/>
        <v>61.04</v>
      </c>
      <c r="Q2322" s="15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3">
        <f t="shared" si="145"/>
        <v>64.53</v>
      </c>
      <c r="Q2323" s="15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3">
        <f t="shared" si="145"/>
        <v>21.25</v>
      </c>
      <c r="Q2324" s="15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3">
        <f t="shared" si="145"/>
        <v>30</v>
      </c>
      <c r="Q2325" s="15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3">
        <f t="shared" si="145"/>
        <v>25.49</v>
      </c>
      <c r="Q2326" s="15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3">
        <f t="shared" si="145"/>
        <v>11.43</v>
      </c>
      <c r="Q2327" s="15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3">
        <f t="shared" si="145"/>
        <v>108</v>
      </c>
      <c r="Q2328" s="15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3">
        <f t="shared" si="145"/>
        <v>54.88</v>
      </c>
      <c r="Q2329" s="15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3">
        <f t="shared" si="145"/>
        <v>47.38</v>
      </c>
      <c r="Q2330" s="15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3">
        <f t="shared" si="145"/>
        <v>211.84</v>
      </c>
      <c r="Q2331" s="15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3">
        <f t="shared" si="145"/>
        <v>219.93</v>
      </c>
      <c r="Q2332" s="15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3">
        <f t="shared" si="145"/>
        <v>40.799999999999997</v>
      </c>
      <c r="Q2333" s="15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3">
        <f t="shared" si="145"/>
        <v>75.5</v>
      </c>
      <c r="Q2334" s="15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3">
        <f t="shared" si="145"/>
        <v>13.54</v>
      </c>
      <c r="Q2335" s="15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3">
        <f t="shared" si="145"/>
        <v>60.87</v>
      </c>
      <c r="Q2336" s="15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3">
        <f t="shared" si="145"/>
        <v>115.69</v>
      </c>
      <c r="Q2337" s="15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3">
        <f t="shared" si="145"/>
        <v>48.1</v>
      </c>
      <c r="Q2338" s="15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3">
        <f t="shared" si="145"/>
        <v>74.180000000000007</v>
      </c>
      <c r="Q2339" s="15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3">
        <f t="shared" si="145"/>
        <v>123.35</v>
      </c>
      <c r="Q2340" s="15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3">
        <f t="shared" si="145"/>
        <v>66.62</v>
      </c>
      <c r="Q2341" s="15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3">
        <f t="shared" si="145"/>
        <v>104.99</v>
      </c>
      <c r="Q2342" s="15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3">
        <f t="shared" si="145"/>
        <v>0</v>
      </c>
      <c r="Q2343" s="15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3">
        <f t="shared" si="145"/>
        <v>0</v>
      </c>
      <c r="Q2344" s="15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3">
        <f t="shared" si="145"/>
        <v>300</v>
      </c>
      <c r="Q2345" s="15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3">
        <f t="shared" si="145"/>
        <v>1</v>
      </c>
      <c r="Q2346" s="15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3">
        <f t="shared" si="145"/>
        <v>0</v>
      </c>
      <c r="Q2347" s="15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3">
        <f t="shared" si="145"/>
        <v>13</v>
      </c>
      <c r="Q2348" s="15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3">
        <f t="shared" si="145"/>
        <v>15</v>
      </c>
      <c r="Q2349" s="15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3">
        <f t="shared" si="145"/>
        <v>54</v>
      </c>
      <c r="Q2350" s="15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3">
        <f t="shared" si="145"/>
        <v>0</v>
      </c>
      <c r="Q2351" s="15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3">
        <f t="shared" si="145"/>
        <v>0</v>
      </c>
      <c r="Q2352" s="15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3">
        <f t="shared" si="145"/>
        <v>15.43</v>
      </c>
      <c r="Q2353" s="15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3">
        <f t="shared" si="145"/>
        <v>0</v>
      </c>
      <c r="Q2354" s="15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3">
        <f t="shared" si="145"/>
        <v>0</v>
      </c>
      <c r="Q2355" s="15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3">
        <f t="shared" si="145"/>
        <v>25</v>
      </c>
      <c r="Q2356" s="15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3">
        <f t="shared" si="145"/>
        <v>27.5</v>
      </c>
      <c r="Q2357" s="15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3">
        <f t="shared" si="145"/>
        <v>0</v>
      </c>
      <c r="Q2358" s="15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3">
        <f t="shared" si="145"/>
        <v>0</v>
      </c>
      <c r="Q2359" s="15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3">
        <f t="shared" si="145"/>
        <v>0</v>
      </c>
      <c r="Q2360" s="15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3">
        <f t="shared" si="145"/>
        <v>367</v>
      </c>
      <c r="Q2361" s="15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3">
        <f t="shared" si="145"/>
        <v>2</v>
      </c>
      <c r="Q2362" s="15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3">
        <f t="shared" si="145"/>
        <v>0</v>
      </c>
      <c r="Q2363" s="15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3">
        <f t="shared" si="145"/>
        <v>60</v>
      </c>
      <c r="Q2364" s="15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3">
        <f t="shared" si="145"/>
        <v>0</v>
      </c>
      <c r="Q2365" s="15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3">
        <f t="shared" si="145"/>
        <v>0</v>
      </c>
      <c r="Q2366" s="15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3">
        <f t="shared" si="145"/>
        <v>0</v>
      </c>
      <c r="Q2367" s="15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3">
        <f t="shared" si="145"/>
        <v>97.41</v>
      </c>
      <c r="Q2368" s="15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3">
        <f t="shared" si="145"/>
        <v>47.86</v>
      </c>
      <c r="Q2369" s="15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 s="13">
        <f t="shared" si="145"/>
        <v>50</v>
      </c>
      <c r="Q2370" s="15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 s="13">
        <f t="shared" ref="P2371:P2434" si="149">IFERROR(ROUND(E2371/L2371,2),0)</f>
        <v>0</v>
      </c>
      <c r="Q2371" s="15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3">
        <f t="shared" si="149"/>
        <v>20.5</v>
      </c>
      <c r="Q2372" s="15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3">
        <f t="shared" si="149"/>
        <v>0</v>
      </c>
      <c r="Q2373" s="15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3">
        <f t="shared" si="149"/>
        <v>30</v>
      </c>
      <c r="Q2374" s="15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3">
        <f t="shared" si="149"/>
        <v>50</v>
      </c>
      <c r="Q2375" s="15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3">
        <f t="shared" si="149"/>
        <v>10</v>
      </c>
      <c r="Q2376" s="15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3">
        <f t="shared" si="149"/>
        <v>0</v>
      </c>
      <c r="Q2377" s="15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3">
        <f t="shared" si="149"/>
        <v>81.58</v>
      </c>
      <c r="Q2378" s="15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3">
        <f t="shared" si="149"/>
        <v>0</v>
      </c>
      <c r="Q2379" s="15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3">
        <f t="shared" si="149"/>
        <v>0</v>
      </c>
      <c r="Q2380" s="15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3">
        <f t="shared" si="149"/>
        <v>0</v>
      </c>
      <c r="Q2381" s="15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3">
        <f t="shared" si="149"/>
        <v>18.329999999999998</v>
      </c>
      <c r="Q2382" s="15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3">
        <f t="shared" si="149"/>
        <v>224.43</v>
      </c>
      <c r="Q2383" s="15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3">
        <f t="shared" si="149"/>
        <v>37.5</v>
      </c>
      <c r="Q2384" s="15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3">
        <f t="shared" si="149"/>
        <v>145</v>
      </c>
      <c r="Q2385" s="15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3">
        <f t="shared" si="149"/>
        <v>1</v>
      </c>
      <c r="Q2386" s="15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3">
        <f t="shared" si="149"/>
        <v>112.57</v>
      </c>
      <c r="Q2387" s="15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3">
        <f t="shared" si="149"/>
        <v>0</v>
      </c>
      <c r="Q2388" s="15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3">
        <f t="shared" si="149"/>
        <v>342</v>
      </c>
      <c r="Q2389" s="15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3">
        <f t="shared" si="149"/>
        <v>57.88</v>
      </c>
      <c r="Q2390" s="15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3">
        <f t="shared" si="149"/>
        <v>30</v>
      </c>
      <c r="Q2391" s="15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3">
        <f t="shared" si="149"/>
        <v>0</v>
      </c>
      <c r="Q2392" s="15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3">
        <f t="shared" si="149"/>
        <v>25</v>
      </c>
      <c r="Q2393" s="15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3">
        <f t="shared" si="149"/>
        <v>0</v>
      </c>
      <c r="Q2394" s="15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3">
        <f t="shared" si="149"/>
        <v>50</v>
      </c>
      <c r="Q2395" s="15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3">
        <f t="shared" si="149"/>
        <v>1.5</v>
      </c>
      <c r="Q2396" s="15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3">
        <f t="shared" si="149"/>
        <v>0</v>
      </c>
      <c r="Q2397" s="15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3">
        <f t="shared" si="149"/>
        <v>10</v>
      </c>
      <c r="Q2398" s="15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3">
        <f t="shared" si="149"/>
        <v>0</v>
      </c>
      <c r="Q2399" s="15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3">
        <f t="shared" si="149"/>
        <v>0</v>
      </c>
      <c r="Q2400" s="15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3">
        <f t="shared" si="149"/>
        <v>0</v>
      </c>
      <c r="Q2401" s="15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3">
        <f t="shared" si="149"/>
        <v>0</v>
      </c>
      <c r="Q2402" s="15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3">
        <f t="shared" si="149"/>
        <v>22.33</v>
      </c>
      <c r="Q2403" s="15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3">
        <f t="shared" si="149"/>
        <v>52</v>
      </c>
      <c r="Q2404" s="15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3">
        <f t="shared" si="149"/>
        <v>16.829999999999998</v>
      </c>
      <c r="Q2405" s="15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3">
        <f t="shared" si="149"/>
        <v>0</v>
      </c>
      <c r="Q2406" s="15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3">
        <f t="shared" si="149"/>
        <v>56.3</v>
      </c>
      <c r="Q2407" s="15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3">
        <f t="shared" si="149"/>
        <v>84.06</v>
      </c>
      <c r="Q2408" s="15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3">
        <f t="shared" si="149"/>
        <v>168.39</v>
      </c>
      <c r="Q2409" s="15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3">
        <f t="shared" si="149"/>
        <v>15</v>
      </c>
      <c r="Q2410" s="15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3">
        <f t="shared" si="149"/>
        <v>76.67</v>
      </c>
      <c r="Q2411" s="15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3">
        <f t="shared" si="149"/>
        <v>0</v>
      </c>
      <c r="Q2412" s="15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3">
        <f t="shared" si="149"/>
        <v>50.33</v>
      </c>
      <c r="Q2413" s="15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3">
        <f t="shared" si="149"/>
        <v>0</v>
      </c>
      <c r="Q2414" s="15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3">
        <f t="shared" si="149"/>
        <v>8.33</v>
      </c>
      <c r="Q2415" s="15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3">
        <f t="shared" si="149"/>
        <v>35.380000000000003</v>
      </c>
      <c r="Q2416" s="15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3">
        <f t="shared" si="149"/>
        <v>55.83</v>
      </c>
      <c r="Q2417" s="15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3">
        <f t="shared" si="149"/>
        <v>5</v>
      </c>
      <c r="Q2418" s="15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3">
        <f t="shared" si="149"/>
        <v>0</v>
      </c>
      <c r="Q2419" s="15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3">
        <f t="shared" si="149"/>
        <v>1</v>
      </c>
      <c r="Q2420" s="15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3">
        <f t="shared" si="149"/>
        <v>0</v>
      </c>
      <c r="Q2421" s="15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3">
        <f t="shared" si="149"/>
        <v>69.47</v>
      </c>
      <c r="Q2422" s="15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3">
        <f t="shared" si="149"/>
        <v>1</v>
      </c>
      <c r="Q2423" s="15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3">
        <f t="shared" si="149"/>
        <v>1</v>
      </c>
      <c r="Q2424" s="15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3">
        <f t="shared" si="149"/>
        <v>8</v>
      </c>
      <c r="Q2425" s="15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3">
        <f t="shared" si="149"/>
        <v>34.44</v>
      </c>
      <c r="Q2426" s="15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3">
        <f t="shared" si="149"/>
        <v>1</v>
      </c>
      <c r="Q2427" s="15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3">
        <f t="shared" si="149"/>
        <v>0</v>
      </c>
      <c r="Q2428" s="15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3">
        <f t="shared" si="149"/>
        <v>1</v>
      </c>
      <c r="Q2429" s="15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3">
        <f t="shared" si="149"/>
        <v>1</v>
      </c>
      <c r="Q2430" s="15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3">
        <f t="shared" si="149"/>
        <v>501.25</v>
      </c>
      <c r="Q2431" s="15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3">
        <f t="shared" si="149"/>
        <v>10.5</v>
      </c>
      <c r="Q2432" s="15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3">
        <f t="shared" si="149"/>
        <v>1</v>
      </c>
      <c r="Q2433" s="15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 s="13">
        <f t="shared" si="149"/>
        <v>1</v>
      </c>
      <c r="Q2434" s="15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 s="13">
        <f t="shared" ref="P2435:P2498" si="153">IFERROR(ROUND(E2435/L2435,2),0)</f>
        <v>0</v>
      </c>
      <c r="Q2435" s="15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3">
        <f t="shared" si="153"/>
        <v>13</v>
      </c>
      <c r="Q2436" s="15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3">
        <f t="shared" si="153"/>
        <v>306</v>
      </c>
      <c r="Q2437" s="15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3">
        <f t="shared" si="153"/>
        <v>22.5</v>
      </c>
      <c r="Q2438" s="15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3">
        <f t="shared" si="153"/>
        <v>0</v>
      </c>
      <c r="Q2439" s="15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3">
        <f t="shared" si="153"/>
        <v>50</v>
      </c>
      <c r="Q2440" s="15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3">
        <f t="shared" si="153"/>
        <v>0</v>
      </c>
      <c r="Q2441" s="15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3">
        <f t="shared" si="153"/>
        <v>5</v>
      </c>
      <c r="Q2442" s="15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3">
        <f t="shared" si="153"/>
        <v>74.23</v>
      </c>
      <c r="Q2443" s="15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3">
        <f t="shared" si="153"/>
        <v>81.25</v>
      </c>
      <c r="Q2444" s="15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3">
        <f t="shared" si="153"/>
        <v>130.22999999999999</v>
      </c>
      <c r="Q2445" s="15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3">
        <f t="shared" si="153"/>
        <v>53.41</v>
      </c>
      <c r="Q2446" s="15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3">
        <f t="shared" si="153"/>
        <v>75.13</v>
      </c>
      <c r="Q2447" s="15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3">
        <f t="shared" si="153"/>
        <v>75.67</v>
      </c>
      <c r="Q2448" s="15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3">
        <f t="shared" si="153"/>
        <v>31.69</v>
      </c>
      <c r="Q2449" s="15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3">
        <f t="shared" si="153"/>
        <v>47.78</v>
      </c>
      <c r="Q2450" s="15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3">
        <f t="shared" si="153"/>
        <v>90</v>
      </c>
      <c r="Q2451" s="15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3">
        <f t="shared" si="153"/>
        <v>149.31</v>
      </c>
      <c r="Q2452" s="15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3">
        <f t="shared" si="153"/>
        <v>62.07</v>
      </c>
      <c r="Q2453" s="15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3">
        <f t="shared" si="153"/>
        <v>53.4</v>
      </c>
      <c r="Q2454" s="15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3">
        <f t="shared" si="153"/>
        <v>69.27</v>
      </c>
      <c r="Q2455" s="15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3">
        <f t="shared" si="153"/>
        <v>271.51</v>
      </c>
      <c r="Q2456" s="15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3">
        <f t="shared" si="153"/>
        <v>34.130000000000003</v>
      </c>
      <c r="Q2457" s="15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3">
        <f t="shared" si="153"/>
        <v>40.49</v>
      </c>
      <c r="Q2458" s="15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3">
        <f t="shared" si="153"/>
        <v>189.76</v>
      </c>
      <c r="Q2459" s="15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3">
        <f t="shared" si="153"/>
        <v>68.86</v>
      </c>
      <c r="Q2460" s="15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3">
        <f t="shared" si="153"/>
        <v>108.78</v>
      </c>
      <c r="Q2461" s="15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3">
        <f t="shared" si="153"/>
        <v>125.99</v>
      </c>
      <c r="Q2462" s="15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3">
        <f t="shared" si="153"/>
        <v>90.52</v>
      </c>
      <c r="Q2463" s="15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3">
        <f t="shared" si="153"/>
        <v>28.88</v>
      </c>
      <c r="Q2464" s="15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3">
        <f t="shared" si="153"/>
        <v>31</v>
      </c>
      <c r="Q2465" s="15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3">
        <f t="shared" si="153"/>
        <v>51.67</v>
      </c>
      <c r="Q2466" s="15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3">
        <f t="shared" si="153"/>
        <v>26.27</v>
      </c>
      <c r="Q2467" s="15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3">
        <f t="shared" si="153"/>
        <v>48.08</v>
      </c>
      <c r="Q2468" s="15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3">
        <f t="shared" si="153"/>
        <v>27.56</v>
      </c>
      <c r="Q2469" s="15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3">
        <f t="shared" si="153"/>
        <v>36.97</v>
      </c>
      <c r="Q2470" s="15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3">
        <f t="shared" si="153"/>
        <v>29.02</v>
      </c>
      <c r="Q2471" s="15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3">
        <f t="shared" si="153"/>
        <v>28.66</v>
      </c>
      <c r="Q2472" s="15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3">
        <f t="shared" si="153"/>
        <v>37.65</v>
      </c>
      <c r="Q2473" s="15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3">
        <f t="shared" si="153"/>
        <v>97.9</v>
      </c>
      <c r="Q2474" s="15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3">
        <f t="shared" si="153"/>
        <v>42.55</v>
      </c>
      <c r="Q2475" s="15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3">
        <f t="shared" si="153"/>
        <v>131.58000000000001</v>
      </c>
      <c r="Q2476" s="15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3">
        <f t="shared" si="153"/>
        <v>32.32</v>
      </c>
      <c r="Q2477" s="15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3">
        <f t="shared" si="153"/>
        <v>61.1</v>
      </c>
      <c r="Q2478" s="15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3">
        <f t="shared" si="153"/>
        <v>31.34</v>
      </c>
      <c r="Q2479" s="15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3">
        <f t="shared" si="153"/>
        <v>129.11000000000001</v>
      </c>
      <c r="Q2480" s="15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3">
        <f t="shared" si="153"/>
        <v>25.02</v>
      </c>
      <c r="Q2481" s="15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3">
        <f t="shared" si="153"/>
        <v>250</v>
      </c>
      <c r="Q2482" s="15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3">
        <f t="shared" si="153"/>
        <v>47.54</v>
      </c>
      <c r="Q2483" s="15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3">
        <f t="shared" si="153"/>
        <v>40.04</v>
      </c>
      <c r="Q2484" s="15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3">
        <f t="shared" si="153"/>
        <v>65.84</v>
      </c>
      <c r="Q2485" s="15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3">
        <f t="shared" si="153"/>
        <v>46.4</v>
      </c>
      <c r="Q2486" s="15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3">
        <f t="shared" si="153"/>
        <v>50.37</v>
      </c>
      <c r="Q2487" s="15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3">
        <f t="shared" si="153"/>
        <v>26.57</v>
      </c>
      <c r="Q2488" s="15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3">
        <f t="shared" si="153"/>
        <v>39.49</v>
      </c>
      <c r="Q2489" s="15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3">
        <f t="shared" si="153"/>
        <v>49.25</v>
      </c>
      <c r="Q2490" s="15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3">
        <f t="shared" si="153"/>
        <v>62.38</v>
      </c>
      <c r="Q2491" s="15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3">
        <f t="shared" si="153"/>
        <v>37.94</v>
      </c>
      <c r="Q2492" s="15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3">
        <f t="shared" si="153"/>
        <v>51.6</v>
      </c>
      <c r="Q2493" s="15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3">
        <f t="shared" si="153"/>
        <v>27.78</v>
      </c>
      <c r="Q2494" s="15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3">
        <f t="shared" si="153"/>
        <v>99.38</v>
      </c>
      <c r="Q2495" s="15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3">
        <f t="shared" si="153"/>
        <v>38.85</v>
      </c>
      <c r="Q2496" s="15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3">
        <f t="shared" si="153"/>
        <v>45.55</v>
      </c>
      <c r="Q2497" s="15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 s="13">
        <f t="shared" si="153"/>
        <v>600</v>
      </c>
      <c r="Q2498" s="15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 s="13">
        <f t="shared" ref="P2499:P2562" si="157">IFERROR(ROUND(E2499/L2499,2),0)</f>
        <v>80.55</v>
      </c>
      <c r="Q2499" s="15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3">
        <f t="shared" si="157"/>
        <v>52.8</v>
      </c>
      <c r="Q2500" s="15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3">
        <f t="shared" si="157"/>
        <v>47.68</v>
      </c>
      <c r="Q2501" s="15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3">
        <f t="shared" si="157"/>
        <v>23.45</v>
      </c>
      <c r="Q2502" s="15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3">
        <f t="shared" si="157"/>
        <v>40.14</v>
      </c>
      <c r="Q2503" s="15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3">
        <f t="shared" si="157"/>
        <v>17.2</v>
      </c>
      <c r="Q2504" s="15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3">
        <f t="shared" si="157"/>
        <v>0</v>
      </c>
      <c r="Q2505" s="15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3">
        <f t="shared" si="157"/>
        <v>0</v>
      </c>
      <c r="Q2506" s="15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3">
        <f t="shared" si="157"/>
        <v>0</v>
      </c>
      <c r="Q2507" s="15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3">
        <f t="shared" si="157"/>
        <v>15</v>
      </c>
      <c r="Q2508" s="15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3">
        <f t="shared" si="157"/>
        <v>0</v>
      </c>
      <c r="Q2509" s="15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3">
        <f t="shared" si="157"/>
        <v>0</v>
      </c>
      <c r="Q2510" s="15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3">
        <f t="shared" si="157"/>
        <v>35.71</v>
      </c>
      <c r="Q2511" s="15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3">
        <f t="shared" si="157"/>
        <v>37.5</v>
      </c>
      <c r="Q2512" s="15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3">
        <f t="shared" si="157"/>
        <v>0</v>
      </c>
      <c r="Q2513" s="15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3">
        <f t="shared" si="157"/>
        <v>0</v>
      </c>
      <c r="Q2514" s="15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3">
        <f t="shared" si="157"/>
        <v>0</v>
      </c>
      <c r="Q2515" s="15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3">
        <f t="shared" si="157"/>
        <v>52.5</v>
      </c>
      <c r="Q2516" s="15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3">
        <f t="shared" si="157"/>
        <v>77.5</v>
      </c>
      <c r="Q2517" s="15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3">
        <f t="shared" si="157"/>
        <v>0</v>
      </c>
      <c r="Q2518" s="15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3">
        <f t="shared" si="157"/>
        <v>53.55</v>
      </c>
      <c r="Q2519" s="15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3">
        <f t="shared" si="157"/>
        <v>0</v>
      </c>
      <c r="Q2520" s="15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3">
        <f t="shared" si="157"/>
        <v>16.25</v>
      </c>
      <c r="Q2521" s="15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3">
        <f t="shared" si="157"/>
        <v>0</v>
      </c>
      <c r="Q2522" s="15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3">
        <f t="shared" si="157"/>
        <v>103.68</v>
      </c>
      <c r="Q2523" s="15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3">
        <f t="shared" si="157"/>
        <v>185.19</v>
      </c>
      <c r="Q2524" s="15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3">
        <f t="shared" si="157"/>
        <v>54.15</v>
      </c>
      <c r="Q2525" s="15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3">
        <f t="shared" si="157"/>
        <v>177.21</v>
      </c>
      <c r="Q2526" s="15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3">
        <f t="shared" si="157"/>
        <v>100.33</v>
      </c>
      <c r="Q2527" s="15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3">
        <f t="shared" si="157"/>
        <v>136.91</v>
      </c>
      <c r="Q2528" s="15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3">
        <f t="shared" si="157"/>
        <v>57.54</v>
      </c>
      <c r="Q2529" s="15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3">
        <f t="shared" si="157"/>
        <v>52.96</v>
      </c>
      <c r="Q2530" s="15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3">
        <f t="shared" si="157"/>
        <v>82.33</v>
      </c>
      <c r="Q2531" s="15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3">
        <f t="shared" si="157"/>
        <v>135.41999999999999</v>
      </c>
      <c r="Q2532" s="15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3">
        <f t="shared" si="157"/>
        <v>74.069999999999993</v>
      </c>
      <c r="Q2533" s="15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3">
        <f t="shared" si="157"/>
        <v>84.08</v>
      </c>
      <c r="Q2534" s="15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3">
        <f t="shared" si="157"/>
        <v>61.03</v>
      </c>
      <c r="Q2535" s="15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3">
        <f t="shared" si="157"/>
        <v>150</v>
      </c>
      <c r="Q2536" s="15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3">
        <f t="shared" si="157"/>
        <v>266.08999999999997</v>
      </c>
      <c r="Q2537" s="15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3">
        <f t="shared" si="157"/>
        <v>7.25</v>
      </c>
      <c r="Q2538" s="15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3">
        <f t="shared" si="157"/>
        <v>100</v>
      </c>
      <c r="Q2539" s="15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3">
        <f t="shared" si="157"/>
        <v>109.96</v>
      </c>
      <c r="Q2540" s="15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3">
        <f t="shared" si="157"/>
        <v>169.92</v>
      </c>
      <c r="Q2541" s="15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3">
        <f t="shared" si="157"/>
        <v>95.74</v>
      </c>
      <c r="Q2542" s="15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3">
        <f t="shared" si="157"/>
        <v>59.46</v>
      </c>
      <c r="Q2543" s="15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3">
        <f t="shared" si="157"/>
        <v>55.77</v>
      </c>
      <c r="Q2544" s="15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3">
        <f t="shared" si="157"/>
        <v>30.08</v>
      </c>
      <c r="Q2545" s="15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3">
        <f t="shared" si="157"/>
        <v>88.44</v>
      </c>
      <c r="Q2546" s="15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3">
        <f t="shared" si="157"/>
        <v>64.03</v>
      </c>
      <c r="Q2547" s="15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3">
        <f t="shared" si="157"/>
        <v>60.15</v>
      </c>
      <c r="Q2548" s="15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3">
        <f t="shared" si="157"/>
        <v>49.19</v>
      </c>
      <c r="Q2549" s="15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3">
        <f t="shared" si="157"/>
        <v>165.16</v>
      </c>
      <c r="Q2550" s="15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3">
        <f t="shared" si="157"/>
        <v>43.62</v>
      </c>
      <c r="Q2551" s="15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3">
        <f t="shared" si="157"/>
        <v>43.7</v>
      </c>
      <c r="Q2552" s="15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3">
        <f t="shared" si="157"/>
        <v>67.42</v>
      </c>
      <c r="Q2553" s="15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3">
        <f t="shared" si="157"/>
        <v>177.5</v>
      </c>
      <c r="Q2554" s="15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3">
        <f t="shared" si="157"/>
        <v>38.880000000000003</v>
      </c>
      <c r="Q2555" s="15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3">
        <f t="shared" si="157"/>
        <v>54.99</v>
      </c>
      <c r="Q2556" s="15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3">
        <f t="shared" si="157"/>
        <v>61.34</v>
      </c>
      <c r="Q2557" s="15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3">
        <f t="shared" si="157"/>
        <v>23.12</v>
      </c>
      <c r="Q2558" s="15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3">
        <f t="shared" si="157"/>
        <v>29.61</v>
      </c>
      <c r="Q2559" s="15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3">
        <f t="shared" si="157"/>
        <v>75.61</v>
      </c>
      <c r="Q2560" s="15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3">
        <f t="shared" si="157"/>
        <v>35.6</v>
      </c>
      <c r="Q2561" s="15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 s="13">
        <f t="shared" si="157"/>
        <v>143</v>
      </c>
      <c r="Q2562" s="15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 s="13">
        <f t="shared" ref="P2563:P2626" si="161">IFERROR(ROUND(E2563/L2563,2),0)</f>
        <v>0</v>
      </c>
      <c r="Q2563" s="15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3">
        <f t="shared" si="161"/>
        <v>25</v>
      </c>
      <c r="Q2564" s="15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3">
        <f t="shared" si="161"/>
        <v>0</v>
      </c>
      <c r="Q2565" s="15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3">
        <f t="shared" si="161"/>
        <v>0</v>
      </c>
      <c r="Q2566" s="15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3">
        <f t="shared" si="161"/>
        <v>100</v>
      </c>
      <c r="Q2567" s="15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3">
        <f t="shared" si="161"/>
        <v>0</v>
      </c>
      <c r="Q2568" s="15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3">
        <f t="shared" si="161"/>
        <v>60</v>
      </c>
      <c r="Q2569" s="15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3">
        <f t="shared" si="161"/>
        <v>50</v>
      </c>
      <c r="Q2570" s="15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3">
        <f t="shared" si="161"/>
        <v>72.5</v>
      </c>
      <c r="Q2571" s="15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3">
        <f t="shared" si="161"/>
        <v>29.5</v>
      </c>
      <c r="Q2572" s="15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3">
        <f t="shared" si="161"/>
        <v>62.5</v>
      </c>
      <c r="Q2573" s="15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3">
        <f t="shared" si="161"/>
        <v>0</v>
      </c>
      <c r="Q2574" s="15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3">
        <f t="shared" si="161"/>
        <v>0</v>
      </c>
      <c r="Q2575" s="15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3">
        <f t="shared" si="161"/>
        <v>0</v>
      </c>
      <c r="Q2576" s="15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3">
        <f t="shared" si="161"/>
        <v>0</v>
      </c>
      <c r="Q2577" s="15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3">
        <f t="shared" si="161"/>
        <v>0</v>
      </c>
      <c r="Q2578" s="15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3">
        <f t="shared" si="161"/>
        <v>0</v>
      </c>
      <c r="Q2579" s="15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3">
        <f t="shared" si="161"/>
        <v>0</v>
      </c>
      <c r="Q2580" s="15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3">
        <f t="shared" si="161"/>
        <v>23.08</v>
      </c>
      <c r="Q2581" s="15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3">
        <f t="shared" si="161"/>
        <v>25.5</v>
      </c>
      <c r="Q2582" s="15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3">
        <f t="shared" si="161"/>
        <v>48.18</v>
      </c>
      <c r="Q2583" s="15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3">
        <f t="shared" si="161"/>
        <v>1</v>
      </c>
      <c r="Q2584" s="15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3">
        <f t="shared" si="161"/>
        <v>1</v>
      </c>
      <c r="Q2585" s="15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3">
        <f t="shared" si="161"/>
        <v>0</v>
      </c>
      <c r="Q2586" s="15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3">
        <f t="shared" si="161"/>
        <v>50</v>
      </c>
      <c r="Q2587" s="15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3">
        <f t="shared" si="161"/>
        <v>5</v>
      </c>
      <c r="Q2588" s="15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3">
        <f t="shared" si="161"/>
        <v>202.83</v>
      </c>
      <c r="Q2589" s="15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3">
        <f t="shared" si="161"/>
        <v>29.13</v>
      </c>
      <c r="Q2590" s="15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3">
        <f t="shared" si="161"/>
        <v>5</v>
      </c>
      <c r="Q2591" s="15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3">
        <f t="shared" si="161"/>
        <v>0</v>
      </c>
      <c r="Q2592" s="15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3">
        <f t="shared" si="161"/>
        <v>13</v>
      </c>
      <c r="Q2593" s="15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3">
        <f t="shared" si="161"/>
        <v>50</v>
      </c>
      <c r="Q2594" s="15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3">
        <f t="shared" si="161"/>
        <v>0</v>
      </c>
      <c r="Q2595" s="15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3">
        <f t="shared" si="161"/>
        <v>1</v>
      </c>
      <c r="Q2596" s="15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3">
        <f t="shared" si="161"/>
        <v>96.05</v>
      </c>
      <c r="Q2597" s="15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3">
        <f t="shared" si="161"/>
        <v>305.77999999999997</v>
      </c>
      <c r="Q2598" s="15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3">
        <f t="shared" si="161"/>
        <v>12.14</v>
      </c>
      <c r="Q2599" s="15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3">
        <f t="shared" si="161"/>
        <v>83.57</v>
      </c>
      <c r="Q2600" s="15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3">
        <f t="shared" si="161"/>
        <v>18</v>
      </c>
      <c r="Q2601" s="15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3">
        <f t="shared" si="161"/>
        <v>115.53</v>
      </c>
      <c r="Q2602" s="15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3">
        <f t="shared" si="161"/>
        <v>21.9</v>
      </c>
      <c r="Q2603" s="15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3">
        <f t="shared" si="161"/>
        <v>80.02</v>
      </c>
      <c r="Q2604" s="15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3">
        <f t="shared" si="161"/>
        <v>35.520000000000003</v>
      </c>
      <c r="Q2605" s="15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3">
        <f t="shared" si="161"/>
        <v>64.930000000000007</v>
      </c>
      <c r="Q2606" s="15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3">
        <f t="shared" si="161"/>
        <v>60.97</v>
      </c>
      <c r="Q2607" s="15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3">
        <f t="shared" si="161"/>
        <v>31.44</v>
      </c>
      <c r="Q2608" s="15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3">
        <f t="shared" si="161"/>
        <v>81.95</v>
      </c>
      <c r="Q2609" s="15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3">
        <f t="shared" si="161"/>
        <v>58.93</v>
      </c>
      <c r="Q2610" s="15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3">
        <f t="shared" si="161"/>
        <v>157.29</v>
      </c>
      <c r="Q2611" s="15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3">
        <f t="shared" si="161"/>
        <v>55.76</v>
      </c>
      <c r="Q2612" s="15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3">
        <f t="shared" si="161"/>
        <v>83.8</v>
      </c>
      <c r="Q2613" s="15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3">
        <f t="shared" si="161"/>
        <v>58.42</v>
      </c>
      <c r="Q2614" s="15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3">
        <f t="shared" si="161"/>
        <v>270.57</v>
      </c>
      <c r="Q2615" s="15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3">
        <f t="shared" si="161"/>
        <v>107.1</v>
      </c>
      <c r="Q2616" s="15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3">
        <f t="shared" si="161"/>
        <v>47.18</v>
      </c>
      <c r="Q2617" s="15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3">
        <f t="shared" si="161"/>
        <v>120.31</v>
      </c>
      <c r="Q2618" s="15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3">
        <f t="shared" si="161"/>
        <v>27.6</v>
      </c>
      <c r="Q2619" s="15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3">
        <f t="shared" si="161"/>
        <v>205.3</v>
      </c>
      <c r="Q2620" s="15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3">
        <f t="shared" si="161"/>
        <v>35.549999999999997</v>
      </c>
      <c r="Q2621" s="15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3">
        <f t="shared" si="161"/>
        <v>74.64</v>
      </c>
      <c r="Q2622" s="15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3">
        <f t="shared" si="161"/>
        <v>47.06</v>
      </c>
      <c r="Q2623" s="15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3">
        <f t="shared" si="161"/>
        <v>26.59</v>
      </c>
      <c r="Q2624" s="15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3">
        <f t="shared" si="161"/>
        <v>36.770000000000003</v>
      </c>
      <c r="Q2625" s="15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 s="13">
        <f t="shared" si="161"/>
        <v>31.82</v>
      </c>
      <c r="Q2626" s="15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 s="13">
        <f t="shared" ref="P2627:P2690" si="165">IFERROR(ROUND(E2627/L2627,2),0)</f>
        <v>27.58</v>
      </c>
      <c r="Q2627" s="15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3">
        <f t="shared" si="165"/>
        <v>56</v>
      </c>
      <c r="Q2628" s="15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3">
        <f t="shared" si="165"/>
        <v>21.56</v>
      </c>
      <c r="Q2629" s="15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3">
        <f t="shared" si="165"/>
        <v>44.1</v>
      </c>
      <c r="Q2630" s="15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3">
        <f t="shared" si="165"/>
        <v>63.87</v>
      </c>
      <c r="Q2631" s="15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3">
        <f t="shared" si="165"/>
        <v>38.99</v>
      </c>
      <c r="Q2632" s="15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3">
        <f t="shared" si="165"/>
        <v>80.19</v>
      </c>
      <c r="Q2633" s="15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3">
        <f t="shared" si="165"/>
        <v>34.9</v>
      </c>
      <c r="Q2634" s="15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3">
        <f t="shared" si="165"/>
        <v>89.1</v>
      </c>
      <c r="Q2635" s="15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3">
        <f t="shared" si="165"/>
        <v>39.44</v>
      </c>
      <c r="Q2636" s="15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3">
        <f t="shared" si="165"/>
        <v>136.9</v>
      </c>
      <c r="Q2637" s="15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3">
        <f t="shared" si="165"/>
        <v>37.46</v>
      </c>
      <c r="Q2638" s="15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3">
        <f t="shared" si="165"/>
        <v>31.96</v>
      </c>
      <c r="Q2639" s="15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3">
        <f t="shared" si="165"/>
        <v>25.21</v>
      </c>
      <c r="Q2640" s="15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3">
        <f t="shared" si="165"/>
        <v>10.039999999999999</v>
      </c>
      <c r="Q2641" s="15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3">
        <f t="shared" si="165"/>
        <v>45.94</v>
      </c>
      <c r="Q2642" s="15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3">
        <f t="shared" si="165"/>
        <v>15</v>
      </c>
      <c r="Q2643" s="15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3">
        <f t="shared" si="165"/>
        <v>0</v>
      </c>
      <c r="Q2644" s="15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3">
        <f t="shared" si="165"/>
        <v>223.58</v>
      </c>
      <c r="Q2645" s="15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3">
        <f t="shared" si="165"/>
        <v>39.479999999999997</v>
      </c>
      <c r="Q2646" s="15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3">
        <f t="shared" si="165"/>
        <v>91.3</v>
      </c>
      <c r="Q2647" s="15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3">
        <f t="shared" si="165"/>
        <v>78.67</v>
      </c>
      <c r="Q2648" s="15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3">
        <f t="shared" si="165"/>
        <v>12</v>
      </c>
      <c r="Q2649" s="15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3">
        <f t="shared" si="165"/>
        <v>17.670000000000002</v>
      </c>
      <c r="Q2650" s="15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3">
        <f t="shared" si="165"/>
        <v>41.33</v>
      </c>
      <c r="Q2651" s="15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3">
        <f t="shared" si="165"/>
        <v>71.599999999999994</v>
      </c>
      <c r="Q2652" s="15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3">
        <f t="shared" si="165"/>
        <v>307.82</v>
      </c>
      <c r="Q2653" s="15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3">
        <f t="shared" si="165"/>
        <v>80.45</v>
      </c>
      <c r="Q2654" s="15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3">
        <f t="shared" si="165"/>
        <v>83.94</v>
      </c>
      <c r="Q2655" s="15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3">
        <f t="shared" si="165"/>
        <v>8.5</v>
      </c>
      <c r="Q2656" s="15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3">
        <f t="shared" si="165"/>
        <v>73.37</v>
      </c>
      <c r="Q2657" s="15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3">
        <f t="shared" si="165"/>
        <v>112.86</v>
      </c>
      <c r="Q2658" s="15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3">
        <f t="shared" si="165"/>
        <v>95.28</v>
      </c>
      <c r="Q2659" s="15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3">
        <f t="shared" si="165"/>
        <v>22.75</v>
      </c>
      <c r="Q2660" s="15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3">
        <f t="shared" si="165"/>
        <v>133.30000000000001</v>
      </c>
      <c r="Q2661" s="15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3">
        <f t="shared" si="165"/>
        <v>3.8</v>
      </c>
      <c r="Q2662" s="15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3">
        <f t="shared" si="165"/>
        <v>85.75</v>
      </c>
      <c r="Q2663" s="15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3">
        <f t="shared" si="165"/>
        <v>267</v>
      </c>
      <c r="Q2664" s="15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3">
        <f t="shared" si="165"/>
        <v>373.56</v>
      </c>
      <c r="Q2665" s="15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3">
        <f t="shared" si="165"/>
        <v>174.04</v>
      </c>
      <c r="Q2666" s="15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3">
        <f t="shared" si="165"/>
        <v>93.7</v>
      </c>
      <c r="Q2667" s="15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3">
        <f t="shared" si="165"/>
        <v>77.33</v>
      </c>
      <c r="Q2668" s="15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3">
        <f t="shared" si="165"/>
        <v>92.22</v>
      </c>
      <c r="Q2669" s="15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3">
        <f t="shared" si="165"/>
        <v>60.96</v>
      </c>
      <c r="Q2670" s="15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3">
        <f t="shared" si="165"/>
        <v>91</v>
      </c>
      <c r="Q2671" s="15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3">
        <f t="shared" si="165"/>
        <v>41.58</v>
      </c>
      <c r="Q2672" s="15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3">
        <f t="shared" si="165"/>
        <v>33.76</v>
      </c>
      <c r="Q2673" s="15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3">
        <f t="shared" si="165"/>
        <v>70.62</v>
      </c>
      <c r="Q2674" s="15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3">
        <f t="shared" si="165"/>
        <v>167.15</v>
      </c>
      <c r="Q2675" s="15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3">
        <f t="shared" si="165"/>
        <v>128.62</v>
      </c>
      <c r="Q2676" s="15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3">
        <f t="shared" si="165"/>
        <v>65.41</v>
      </c>
      <c r="Q2677" s="15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3">
        <f t="shared" si="165"/>
        <v>117.56</v>
      </c>
      <c r="Q2678" s="15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3">
        <f t="shared" si="165"/>
        <v>126.48</v>
      </c>
      <c r="Q2679" s="15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3">
        <f t="shared" si="165"/>
        <v>550</v>
      </c>
      <c r="Q2680" s="15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3">
        <f t="shared" si="165"/>
        <v>44</v>
      </c>
      <c r="Q2681" s="15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3">
        <f t="shared" si="165"/>
        <v>69</v>
      </c>
      <c r="Q2682" s="15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3">
        <f t="shared" si="165"/>
        <v>27.5</v>
      </c>
      <c r="Q2683" s="15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3">
        <f t="shared" si="165"/>
        <v>84.9</v>
      </c>
      <c r="Q2684" s="15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3">
        <f t="shared" si="165"/>
        <v>12</v>
      </c>
      <c r="Q2685" s="15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3">
        <f t="shared" si="165"/>
        <v>200</v>
      </c>
      <c r="Q2686" s="15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3">
        <f t="shared" si="165"/>
        <v>10</v>
      </c>
      <c r="Q2687" s="15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3">
        <f t="shared" si="165"/>
        <v>0</v>
      </c>
      <c r="Q2688" s="15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3">
        <f t="shared" si="165"/>
        <v>0</v>
      </c>
      <c r="Q2689" s="15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 s="13">
        <f t="shared" si="165"/>
        <v>5.29</v>
      </c>
      <c r="Q2690" s="15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 s="13">
        <f t="shared" ref="P2691:P2754" si="169">IFERROR(ROUND(E2691/L2691,2),0)</f>
        <v>1</v>
      </c>
      <c r="Q2691" s="15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3">
        <f t="shared" si="169"/>
        <v>72.760000000000005</v>
      </c>
      <c r="Q2692" s="15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3">
        <f t="shared" si="169"/>
        <v>17.5</v>
      </c>
      <c r="Q2693" s="15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3">
        <f t="shared" si="169"/>
        <v>25</v>
      </c>
      <c r="Q2694" s="15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3">
        <f t="shared" si="169"/>
        <v>13.33</v>
      </c>
      <c r="Q2695" s="15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3">
        <f t="shared" si="169"/>
        <v>1</v>
      </c>
      <c r="Q2696" s="15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3">
        <f t="shared" si="169"/>
        <v>23.67</v>
      </c>
      <c r="Q2697" s="15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3">
        <f t="shared" si="169"/>
        <v>89.21</v>
      </c>
      <c r="Q2698" s="15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3">
        <f t="shared" si="169"/>
        <v>116.56</v>
      </c>
      <c r="Q2699" s="15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3">
        <f t="shared" si="169"/>
        <v>13.01</v>
      </c>
      <c r="Q2700" s="15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3">
        <f t="shared" si="169"/>
        <v>0</v>
      </c>
      <c r="Q2701" s="15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3">
        <f t="shared" si="169"/>
        <v>17.5</v>
      </c>
      <c r="Q2702" s="15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3">
        <f t="shared" si="169"/>
        <v>34.130000000000003</v>
      </c>
      <c r="Q2703" s="15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3">
        <f t="shared" si="169"/>
        <v>132.35</v>
      </c>
      <c r="Q2704" s="15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3">
        <f t="shared" si="169"/>
        <v>922.22</v>
      </c>
      <c r="Q2705" s="15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3">
        <f t="shared" si="169"/>
        <v>163.57</v>
      </c>
      <c r="Q2706" s="15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3">
        <f t="shared" si="169"/>
        <v>217.38</v>
      </c>
      <c r="Q2707" s="15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3">
        <f t="shared" si="169"/>
        <v>149.44</v>
      </c>
      <c r="Q2708" s="15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3">
        <f t="shared" si="169"/>
        <v>71.239999999999995</v>
      </c>
      <c r="Q2709" s="15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3">
        <f t="shared" si="169"/>
        <v>44.46</v>
      </c>
      <c r="Q2710" s="15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3">
        <f t="shared" si="169"/>
        <v>164.94</v>
      </c>
      <c r="Q2711" s="15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3">
        <f t="shared" si="169"/>
        <v>84.87</v>
      </c>
      <c r="Q2712" s="15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3">
        <f t="shared" si="169"/>
        <v>53.95</v>
      </c>
      <c r="Q2713" s="15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3">
        <f t="shared" si="169"/>
        <v>50.53</v>
      </c>
      <c r="Q2714" s="15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3">
        <f t="shared" si="169"/>
        <v>108</v>
      </c>
      <c r="Q2715" s="15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3">
        <f t="shared" si="169"/>
        <v>95.37</v>
      </c>
      <c r="Q2716" s="15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3">
        <f t="shared" si="169"/>
        <v>57.63</v>
      </c>
      <c r="Q2717" s="15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3">
        <f t="shared" si="169"/>
        <v>64.16</v>
      </c>
      <c r="Q2718" s="15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3">
        <f t="shared" si="169"/>
        <v>92.39</v>
      </c>
      <c r="Q2719" s="15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3">
        <f t="shared" si="169"/>
        <v>125.98</v>
      </c>
      <c r="Q2720" s="15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3">
        <f t="shared" si="169"/>
        <v>94.64</v>
      </c>
      <c r="Q2721" s="15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3">
        <f t="shared" si="169"/>
        <v>170.7</v>
      </c>
      <c r="Q2722" s="15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3">
        <f t="shared" si="169"/>
        <v>40.76</v>
      </c>
      <c r="Q2723" s="15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3">
        <f t="shared" si="169"/>
        <v>68.25</v>
      </c>
      <c r="Q2724" s="15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3">
        <f t="shared" si="169"/>
        <v>95.49</v>
      </c>
      <c r="Q2725" s="15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3">
        <f t="shared" si="169"/>
        <v>7.19</v>
      </c>
      <c r="Q2726" s="15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3">
        <f t="shared" si="169"/>
        <v>511.65</v>
      </c>
      <c r="Q2727" s="15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3">
        <f t="shared" si="169"/>
        <v>261.75</v>
      </c>
      <c r="Q2728" s="15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3">
        <f t="shared" si="169"/>
        <v>69.760000000000005</v>
      </c>
      <c r="Q2729" s="15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3">
        <f t="shared" si="169"/>
        <v>77.23</v>
      </c>
      <c r="Q2730" s="15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3">
        <f t="shared" si="169"/>
        <v>340.57</v>
      </c>
      <c r="Q2731" s="15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3">
        <f t="shared" si="169"/>
        <v>67.42</v>
      </c>
      <c r="Q2732" s="15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3">
        <f t="shared" si="169"/>
        <v>845.7</v>
      </c>
      <c r="Q2733" s="15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3">
        <f t="shared" si="169"/>
        <v>97.19</v>
      </c>
      <c r="Q2734" s="15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3">
        <f t="shared" si="169"/>
        <v>451.84</v>
      </c>
      <c r="Q2735" s="15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3">
        <f t="shared" si="169"/>
        <v>138.66999999999999</v>
      </c>
      <c r="Q2736" s="15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3">
        <f t="shared" si="169"/>
        <v>21.64</v>
      </c>
      <c r="Q2737" s="15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3">
        <f t="shared" si="169"/>
        <v>169.52</v>
      </c>
      <c r="Q2738" s="15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3">
        <f t="shared" si="169"/>
        <v>161.88</v>
      </c>
      <c r="Q2739" s="15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3">
        <f t="shared" si="169"/>
        <v>493.13</v>
      </c>
      <c r="Q2740" s="15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3">
        <f t="shared" si="169"/>
        <v>22.12</v>
      </c>
      <c r="Q2741" s="15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3">
        <f t="shared" si="169"/>
        <v>18.239999999999998</v>
      </c>
      <c r="Q2742" s="15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3">
        <f t="shared" si="169"/>
        <v>8.75</v>
      </c>
      <c r="Q2743" s="15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3">
        <f t="shared" si="169"/>
        <v>40.61</v>
      </c>
      <c r="Q2744" s="15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3">
        <f t="shared" si="169"/>
        <v>0</v>
      </c>
      <c r="Q2745" s="15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3">
        <f t="shared" si="169"/>
        <v>37.950000000000003</v>
      </c>
      <c r="Q2746" s="15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3">
        <f t="shared" si="169"/>
        <v>35.729999999999997</v>
      </c>
      <c r="Q2747" s="15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3">
        <f t="shared" si="169"/>
        <v>42.16</v>
      </c>
      <c r="Q2748" s="15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3">
        <f t="shared" si="169"/>
        <v>35</v>
      </c>
      <c r="Q2749" s="15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3">
        <f t="shared" si="169"/>
        <v>13.25</v>
      </c>
      <c r="Q2750" s="15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3">
        <f t="shared" si="169"/>
        <v>55</v>
      </c>
      <c r="Q2751" s="15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3">
        <f t="shared" si="169"/>
        <v>0</v>
      </c>
      <c r="Q2752" s="15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3">
        <f t="shared" si="169"/>
        <v>0</v>
      </c>
      <c r="Q2753" s="15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 s="13">
        <f t="shared" si="169"/>
        <v>39.29</v>
      </c>
      <c r="Q2754" s="15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 s="13">
        <f t="shared" ref="P2755:P2818" si="173">IFERROR(ROUND(E2755/L2755,2),0)</f>
        <v>47.5</v>
      </c>
      <c r="Q2755" s="15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3">
        <f t="shared" si="173"/>
        <v>0</v>
      </c>
      <c r="Q2756" s="15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3">
        <f t="shared" si="173"/>
        <v>17.329999999999998</v>
      </c>
      <c r="Q2757" s="15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3">
        <f t="shared" si="173"/>
        <v>31.76</v>
      </c>
      <c r="Q2758" s="15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3">
        <f t="shared" si="173"/>
        <v>5</v>
      </c>
      <c r="Q2759" s="15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3">
        <f t="shared" si="173"/>
        <v>39</v>
      </c>
      <c r="Q2760" s="15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3">
        <f t="shared" si="173"/>
        <v>52.5</v>
      </c>
      <c r="Q2761" s="15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3">
        <f t="shared" si="173"/>
        <v>0</v>
      </c>
      <c r="Q2762" s="15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3">
        <f t="shared" si="173"/>
        <v>9</v>
      </c>
      <c r="Q2763" s="15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3">
        <f t="shared" si="173"/>
        <v>25</v>
      </c>
      <c r="Q2764" s="15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3">
        <f t="shared" si="173"/>
        <v>30</v>
      </c>
      <c r="Q2765" s="15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3">
        <f t="shared" si="173"/>
        <v>11.25</v>
      </c>
      <c r="Q2766" s="15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3">
        <f t="shared" si="173"/>
        <v>0</v>
      </c>
      <c r="Q2767" s="15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3">
        <f t="shared" si="173"/>
        <v>25</v>
      </c>
      <c r="Q2768" s="15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3">
        <f t="shared" si="173"/>
        <v>11.33</v>
      </c>
      <c r="Q2769" s="15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3">
        <f t="shared" si="173"/>
        <v>29.47</v>
      </c>
      <c r="Q2770" s="15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3">
        <f t="shared" si="173"/>
        <v>1</v>
      </c>
      <c r="Q2771" s="15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3">
        <f t="shared" si="173"/>
        <v>63.1</v>
      </c>
      <c r="Q2772" s="15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3">
        <f t="shared" si="173"/>
        <v>0</v>
      </c>
      <c r="Q2773" s="15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3">
        <f t="shared" si="173"/>
        <v>0</v>
      </c>
      <c r="Q2774" s="15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3">
        <f t="shared" si="173"/>
        <v>1</v>
      </c>
      <c r="Q2775" s="15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3">
        <f t="shared" si="173"/>
        <v>43.85</v>
      </c>
      <c r="Q2776" s="15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3">
        <f t="shared" si="173"/>
        <v>75</v>
      </c>
      <c r="Q2777" s="15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3">
        <f t="shared" si="173"/>
        <v>45.97</v>
      </c>
      <c r="Q2778" s="15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3">
        <f t="shared" si="173"/>
        <v>10</v>
      </c>
      <c r="Q2779" s="15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3">
        <f t="shared" si="173"/>
        <v>93.67</v>
      </c>
      <c r="Q2780" s="15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3">
        <f t="shared" si="173"/>
        <v>53</v>
      </c>
      <c r="Q2781" s="15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3">
        <f t="shared" si="173"/>
        <v>0</v>
      </c>
      <c r="Q2782" s="15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3">
        <f t="shared" si="173"/>
        <v>47</v>
      </c>
      <c r="Q2783" s="15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3">
        <f t="shared" si="173"/>
        <v>66.67</v>
      </c>
      <c r="Q2784" s="15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3">
        <f t="shared" si="173"/>
        <v>18.77</v>
      </c>
      <c r="Q2785" s="15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3">
        <f t="shared" si="173"/>
        <v>66.11</v>
      </c>
      <c r="Q2786" s="15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3">
        <f t="shared" si="173"/>
        <v>36.86</v>
      </c>
      <c r="Q2787" s="15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3">
        <f t="shared" si="173"/>
        <v>39.81</v>
      </c>
      <c r="Q2788" s="15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3">
        <f t="shared" si="173"/>
        <v>31.5</v>
      </c>
      <c r="Q2789" s="15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3">
        <f t="shared" si="173"/>
        <v>102.5</v>
      </c>
      <c r="Q2790" s="15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3">
        <f t="shared" si="173"/>
        <v>126.46</v>
      </c>
      <c r="Q2791" s="15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3">
        <f t="shared" si="173"/>
        <v>47.88</v>
      </c>
      <c r="Q2792" s="15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3">
        <f t="shared" si="173"/>
        <v>73.209999999999994</v>
      </c>
      <c r="Q2793" s="15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3">
        <f t="shared" si="173"/>
        <v>89.67</v>
      </c>
      <c r="Q2794" s="15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3">
        <f t="shared" si="173"/>
        <v>151.46</v>
      </c>
      <c r="Q2795" s="15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3">
        <f t="shared" si="173"/>
        <v>25</v>
      </c>
      <c r="Q2796" s="15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3">
        <f t="shared" si="173"/>
        <v>36.5</v>
      </c>
      <c r="Q2797" s="15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3">
        <f t="shared" si="173"/>
        <v>44</v>
      </c>
      <c r="Q2798" s="15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3">
        <f t="shared" si="173"/>
        <v>87.36</v>
      </c>
      <c r="Q2799" s="15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3">
        <f t="shared" si="173"/>
        <v>36.47</v>
      </c>
      <c r="Q2800" s="15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3">
        <f t="shared" si="173"/>
        <v>44.86</v>
      </c>
      <c r="Q2801" s="15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3">
        <f t="shared" si="173"/>
        <v>42.9</v>
      </c>
      <c r="Q2802" s="15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3">
        <f t="shared" si="173"/>
        <v>51.23</v>
      </c>
      <c r="Q2803" s="15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3">
        <f t="shared" si="173"/>
        <v>33.94</v>
      </c>
      <c r="Q2804" s="15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3">
        <f t="shared" si="173"/>
        <v>90.74</v>
      </c>
      <c r="Q2805" s="15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3">
        <f t="shared" si="173"/>
        <v>50</v>
      </c>
      <c r="Q2806" s="15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3">
        <f t="shared" si="173"/>
        <v>24.44</v>
      </c>
      <c r="Q2807" s="15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3">
        <f t="shared" si="173"/>
        <v>44.25</v>
      </c>
      <c r="Q2808" s="15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3">
        <f t="shared" si="173"/>
        <v>67.739999999999995</v>
      </c>
      <c r="Q2809" s="15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3">
        <f t="shared" si="173"/>
        <v>65.38</v>
      </c>
      <c r="Q2810" s="15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3">
        <f t="shared" si="173"/>
        <v>121.9</v>
      </c>
      <c r="Q2811" s="15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3">
        <f t="shared" si="173"/>
        <v>47.46</v>
      </c>
      <c r="Q2812" s="15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3">
        <f t="shared" si="173"/>
        <v>92.84</v>
      </c>
      <c r="Q2813" s="15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3">
        <f t="shared" si="173"/>
        <v>68.25</v>
      </c>
      <c r="Q2814" s="15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3">
        <f t="shared" si="173"/>
        <v>37.21</v>
      </c>
      <c r="Q2815" s="15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3">
        <f t="shared" si="173"/>
        <v>25.25</v>
      </c>
      <c r="Q2816" s="15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3">
        <f t="shared" si="173"/>
        <v>43.21</v>
      </c>
      <c r="Q2817" s="15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 s="13">
        <f t="shared" si="173"/>
        <v>25.13</v>
      </c>
      <c r="Q2818" s="15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 s="13">
        <f t="shared" ref="P2819:P2882" si="177">IFERROR(ROUND(E2819/L2819,2),0)</f>
        <v>23.64</v>
      </c>
      <c r="Q2819" s="15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3">
        <f t="shared" si="177"/>
        <v>103.95</v>
      </c>
      <c r="Q2820" s="15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3">
        <f t="shared" si="177"/>
        <v>50.38</v>
      </c>
      <c r="Q2821" s="15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3">
        <f t="shared" si="177"/>
        <v>13.6</v>
      </c>
      <c r="Q2822" s="15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3">
        <f t="shared" si="177"/>
        <v>28.57</v>
      </c>
      <c r="Q2823" s="15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3">
        <f t="shared" si="177"/>
        <v>63.83</v>
      </c>
      <c r="Q2824" s="15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3">
        <f t="shared" si="177"/>
        <v>8.86</v>
      </c>
      <c r="Q2825" s="15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3">
        <f t="shared" si="177"/>
        <v>50.67</v>
      </c>
      <c r="Q2826" s="15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3">
        <f t="shared" si="177"/>
        <v>60.78</v>
      </c>
      <c r="Q2827" s="15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3">
        <f t="shared" si="177"/>
        <v>113.42</v>
      </c>
      <c r="Q2828" s="15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3">
        <f t="shared" si="177"/>
        <v>104.57</v>
      </c>
      <c r="Q2829" s="15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3">
        <f t="shared" si="177"/>
        <v>98.31</v>
      </c>
      <c r="Q2830" s="15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3">
        <f t="shared" si="177"/>
        <v>35.04</v>
      </c>
      <c r="Q2831" s="15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3">
        <f t="shared" si="177"/>
        <v>272.73</v>
      </c>
      <c r="Q2832" s="15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3">
        <f t="shared" si="177"/>
        <v>63.85</v>
      </c>
      <c r="Q2833" s="15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3">
        <f t="shared" si="177"/>
        <v>30.19</v>
      </c>
      <c r="Q2834" s="15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3">
        <f t="shared" si="177"/>
        <v>83.51</v>
      </c>
      <c r="Q2835" s="15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3">
        <f t="shared" si="177"/>
        <v>64.760000000000005</v>
      </c>
      <c r="Q2836" s="15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3">
        <f t="shared" si="177"/>
        <v>20.12</v>
      </c>
      <c r="Q2837" s="15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3">
        <f t="shared" si="177"/>
        <v>44.09</v>
      </c>
      <c r="Q2838" s="15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3">
        <f t="shared" si="177"/>
        <v>40.479999999999997</v>
      </c>
      <c r="Q2839" s="15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3">
        <f t="shared" si="177"/>
        <v>44.54</v>
      </c>
      <c r="Q2840" s="15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3">
        <f t="shared" si="177"/>
        <v>125.81</v>
      </c>
      <c r="Q2841" s="15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3">
        <f t="shared" si="177"/>
        <v>19.7</v>
      </c>
      <c r="Q2842" s="15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3">
        <f t="shared" si="177"/>
        <v>10</v>
      </c>
      <c r="Q2843" s="15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3">
        <f t="shared" si="177"/>
        <v>0</v>
      </c>
      <c r="Q2844" s="15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3">
        <f t="shared" si="177"/>
        <v>0</v>
      </c>
      <c r="Q2845" s="15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3">
        <f t="shared" si="177"/>
        <v>30</v>
      </c>
      <c r="Q2846" s="15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3">
        <f t="shared" si="177"/>
        <v>60.67</v>
      </c>
      <c r="Q2847" s="15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3">
        <f t="shared" si="177"/>
        <v>0</v>
      </c>
      <c r="Q2848" s="15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3">
        <f t="shared" si="177"/>
        <v>0</v>
      </c>
      <c r="Q2849" s="15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3">
        <f t="shared" si="177"/>
        <v>23.33</v>
      </c>
      <c r="Q2850" s="15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3">
        <f t="shared" si="177"/>
        <v>5</v>
      </c>
      <c r="Q2851" s="15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3">
        <f t="shared" si="177"/>
        <v>23.92</v>
      </c>
      <c r="Q2852" s="15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3">
        <f t="shared" si="177"/>
        <v>0</v>
      </c>
      <c r="Q2853" s="15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3">
        <f t="shared" si="177"/>
        <v>15.83</v>
      </c>
      <c r="Q2854" s="15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3">
        <f t="shared" si="177"/>
        <v>0</v>
      </c>
      <c r="Q2855" s="15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3">
        <f t="shared" si="177"/>
        <v>29.79</v>
      </c>
      <c r="Q2856" s="15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3">
        <f t="shared" si="177"/>
        <v>60</v>
      </c>
      <c r="Q2857" s="15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3">
        <f t="shared" si="177"/>
        <v>24.33</v>
      </c>
      <c r="Q2858" s="15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3">
        <f t="shared" si="177"/>
        <v>500</v>
      </c>
      <c r="Q2859" s="15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3">
        <f t="shared" si="177"/>
        <v>0</v>
      </c>
      <c r="Q2860" s="15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3">
        <f t="shared" si="177"/>
        <v>35</v>
      </c>
      <c r="Q2861" s="15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3">
        <f t="shared" si="177"/>
        <v>29.56</v>
      </c>
      <c r="Q2862" s="15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3">
        <f t="shared" si="177"/>
        <v>26.67</v>
      </c>
      <c r="Q2863" s="15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3">
        <f t="shared" si="177"/>
        <v>18.329999999999998</v>
      </c>
      <c r="Q2864" s="15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3">
        <f t="shared" si="177"/>
        <v>20</v>
      </c>
      <c r="Q2865" s="15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3">
        <f t="shared" si="177"/>
        <v>13.33</v>
      </c>
      <c r="Q2866" s="15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3">
        <f t="shared" si="177"/>
        <v>0</v>
      </c>
      <c r="Q2867" s="15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3">
        <f t="shared" si="177"/>
        <v>22.5</v>
      </c>
      <c r="Q2868" s="15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3">
        <f t="shared" si="177"/>
        <v>50.4</v>
      </c>
      <c r="Q2869" s="15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3">
        <f t="shared" si="177"/>
        <v>105.03</v>
      </c>
      <c r="Q2870" s="15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3">
        <f t="shared" si="177"/>
        <v>35.4</v>
      </c>
      <c r="Q2871" s="15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3">
        <f t="shared" si="177"/>
        <v>83.33</v>
      </c>
      <c r="Q2872" s="15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3">
        <f t="shared" si="177"/>
        <v>35.92</v>
      </c>
      <c r="Q2873" s="15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3">
        <f t="shared" si="177"/>
        <v>0</v>
      </c>
      <c r="Q2874" s="15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3">
        <f t="shared" si="177"/>
        <v>119.13</v>
      </c>
      <c r="Q2875" s="15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3">
        <f t="shared" si="177"/>
        <v>90.33</v>
      </c>
      <c r="Q2876" s="15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3">
        <f t="shared" si="177"/>
        <v>2.33</v>
      </c>
      <c r="Q2877" s="15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3">
        <f t="shared" si="177"/>
        <v>0</v>
      </c>
      <c r="Q2878" s="15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3">
        <f t="shared" si="177"/>
        <v>108.33</v>
      </c>
      <c r="Q2879" s="15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3">
        <f t="shared" si="177"/>
        <v>15.75</v>
      </c>
      <c r="Q2880" s="15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3">
        <f t="shared" si="177"/>
        <v>29</v>
      </c>
      <c r="Q2881" s="15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 s="13">
        <f t="shared" si="177"/>
        <v>96.55</v>
      </c>
      <c r="Q2882" s="15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 s="13">
        <f t="shared" ref="P2883:P2946" si="181">IFERROR(ROUND(E2883/L2883,2),0)</f>
        <v>0</v>
      </c>
      <c r="Q2883" s="15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3">
        <f t="shared" si="181"/>
        <v>63</v>
      </c>
      <c r="Q2884" s="15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3">
        <f t="shared" si="181"/>
        <v>381.6</v>
      </c>
      <c r="Q2885" s="15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3">
        <f t="shared" si="181"/>
        <v>46.25</v>
      </c>
      <c r="Q2886" s="15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3">
        <f t="shared" si="181"/>
        <v>26</v>
      </c>
      <c r="Q2887" s="15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3">
        <f t="shared" si="181"/>
        <v>10</v>
      </c>
      <c r="Q2888" s="15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3">
        <f t="shared" si="181"/>
        <v>5</v>
      </c>
      <c r="Q2889" s="15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3">
        <f t="shared" si="181"/>
        <v>0</v>
      </c>
      <c r="Q2890" s="15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3">
        <f t="shared" si="181"/>
        <v>81.569999999999993</v>
      </c>
      <c r="Q2891" s="15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3">
        <f t="shared" si="181"/>
        <v>7</v>
      </c>
      <c r="Q2892" s="15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3">
        <f t="shared" si="181"/>
        <v>27.3</v>
      </c>
      <c r="Q2893" s="15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3">
        <f t="shared" si="181"/>
        <v>29.41</v>
      </c>
      <c r="Q2894" s="15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3">
        <f t="shared" si="181"/>
        <v>12.5</v>
      </c>
      <c r="Q2895" s="15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3">
        <f t="shared" si="181"/>
        <v>0</v>
      </c>
      <c r="Q2896" s="15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3">
        <f t="shared" si="181"/>
        <v>5.75</v>
      </c>
      <c r="Q2897" s="15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3">
        <f t="shared" si="181"/>
        <v>52.08</v>
      </c>
      <c r="Q2898" s="15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3">
        <f t="shared" si="181"/>
        <v>183.33</v>
      </c>
      <c r="Q2899" s="15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3">
        <f t="shared" si="181"/>
        <v>26.33</v>
      </c>
      <c r="Q2900" s="15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3">
        <f t="shared" si="181"/>
        <v>0</v>
      </c>
      <c r="Q2901" s="15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3">
        <f t="shared" si="181"/>
        <v>486.43</v>
      </c>
      <c r="Q2902" s="15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3">
        <f t="shared" si="181"/>
        <v>3</v>
      </c>
      <c r="Q2903" s="15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3">
        <f t="shared" si="181"/>
        <v>25</v>
      </c>
      <c r="Q2904" s="15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3">
        <f t="shared" si="181"/>
        <v>9.75</v>
      </c>
      <c r="Q2905" s="15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3">
        <f t="shared" si="181"/>
        <v>18.75</v>
      </c>
      <c r="Q2906" s="15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3">
        <f t="shared" si="181"/>
        <v>36.590000000000003</v>
      </c>
      <c r="Q2907" s="15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3">
        <f t="shared" si="181"/>
        <v>80.709999999999994</v>
      </c>
      <c r="Q2908" s="15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3">
        <f t="shared" si="181"/>
        <v>1</v>
      </c>
      <c r="Q2909" s="15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3">
        <f t="shared" si="181"/>
        <v>52.8</v>
      </c>
      <c r="Q2910" s="15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3">
        <f t="shared" si="181"/>
        <v>20</v>
      </c>
      <c r="Q2911" s="15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3">
        <f t="shared" si="181"/>
        <v>1</v>
      </c>
      <c r="Q2912" s="15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3">
        <f t="shared" si="181"/>
        <v>46.93</v>
      </c>
      <c r="Q2913" s="15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3">
        <f t="shared" si="181"/>
        <v>78.08</v>
      </c>
      <c r="Q2914" s="15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3">
        <f t="shared" si="181"/>
        <v>1</v>
      </c>
      <c r="Q2915" s="15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3">
        <f t="shared" si="181"/>
        <v>1</v>
      </c>
      <c r="Q2916" s="15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3">
        <f t="shared" si="181"/>
        <v>203.67</v>
      </c>
      <c r="Q2917" s="15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3">
        <f t="shared" si="181"/>
        <v>20.71</v>
      </c>
      <c r="Q2918" s="15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3">
        <f t="shared" si="181"/>
        <v>48.56</v>
      </c>
      <c r="Q2919" s="15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3">
        <f t="shared" si="181"/>
        <v>68.099999999999994</v>
      </c>
      <c r="Q2920" s="15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3">
        <f t="shared" si="181"/>
        <v>8.5</v>
      </c>
      <c r="Q2921" s="15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3">
        <f t="shared" si="181"/>
        <v>51.62</v>
      </c>
      <c r="Q2922" s="15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3">
        <f t="shared" si="181"/>
        <v>43</v>
      </c>
      <c r="Q2923" s="15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3">
        <f t="shared" si="181"/>
        <v>83.33</v>
      </c>
      <c r="Q2924" s="15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3">
        <f t="shared" si="181"/>
        <v>30</v>
      </c>
      <c r="Q2925" s="15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3">
        <f t="shared" si="181"/>
        <v>175.51</v>
      </c>
      <c r="Q2926" s="15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3">
        <f t="shared" si="181"/>
        <v>231.66</v>
      </c>
      <c r="Q2927" s="15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3">
        <f t="shared" si="181"/>
        <v>75</v>
      </c>
      <c r="Q2928" s="15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3">
        <f t="shared" si="181"/>
        <v>112.14</v>
      </c>
      <c r="Q2929" s="15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3">
        <f t="shared" si="181"/>
        <v>41.67</v>
      </c>
      <c r="Q2930" s="15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3">
        <f t="shared" si="181"/>
        <v>255.17</v>
      </c>
      <c r="Q2931" s="15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3">
        <f t="shared" si="181"/>
        <v>162.77000000000001</v>
      </c>
      <c r="Q2932" s="15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3">
        <f t="shared" si="181"/>
        <v>88.33</v>
      </c>
      <c r="Q2933" s="15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3">
        <f t="shared" si="181"/>
        <v>85.74</v>
      </c>
      <c r="Q2934" s="15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3">
        <f t="shared" si="181"/>
        <v>47.57</v>
      </c>
      <c r="Q2935" s="15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3">
        <f t="shared" si="181"/>
        <v>72.97</v>
      </c>
      <c r="Q2936" s="15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3">
        <f t="shared" si="181"/>
        <v>90.54</v>
      </c>
      <c r="Q2937" s="15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3">
        <f t="shared" si="181"/>
        <v>37.65</v>
      </c>
      <c r="Q2938" s="15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3">
        <f t="shared" si="181"/>
        <v>36.36</v>
      </c>
      <c r="Q2939" s="15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3">
        <f t="shared" si="181"/>
        <v>126.72</v>
      </c>
      <c r="Q2940" s="15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3">
        <f t="shared" si="181"/>
        <v>329.2</v>
      </c>
      <c r="Q2941" s="15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3">
        <f t="shared" si="181"/>
        <v>81.239999999999995</v>
      </c>
      <c r="Q2942" s="15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3">
        <f t="shared" si="181"/>
        <v>1</v>
      </c>
      <c r="Q2943" s="15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3">
        <f t="shared" si="181"/>
        <v>202.23</v>
      </c>
      <c r="Q2944" s="15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3">
        <f t="shared" si="181"/>
        <v>0</v>
      </c>
      <c r="Q2945" s="15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 s="13">
        <f t="shared" si="181"/>
        <v>100</v>
      </c>
      <c r="Q2946" s="15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 s="13">
        <f t="shared" ref="P2947:P3010" si="185">IFERROR(ROUND(E2947/L2947,2),0)</f>
        <v>0</v>
      </c>
      <c r="Q2947" s="15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3">
        <f t="shared" si="185"/>
        <v>1</v>
      </c>
      <c r="Q2948" s="15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3">
        <f t="shared" si="185"/>
        <v>82.46</v>
      </c>
      <c r="Q2949" s="15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3">
        <f t="shared" si="185"/>
        <v>2.67</v>
      </c>
      <c r="Q2950" s="15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3">
        <f t="shared" si="185"/>
        <v>12.5</v>
      </c>
      <c r="Q2951" s="15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3">
        <f t="shared" si="185"/>
        <v>0</v>
      </c>
      <c r="Q2952" s="15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3">
        <f t="shared" si="185"/>
        <v>18.899999999999999</v>
      </c>
      <c r="Q2953" s="15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3">
        <f t="shared" si="185"/>
        <v>200.63</v>
      </c>
      <c r="Q2954" s="15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3">
        <f t="shared" si="185"/>
        <v>201.67</v>
      </c>
      <c r="Q2955" s="15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3">
        <f t="shared" si="185"/>
        <v>0</v>
      </c>
      <c r="Q2956" s="15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3">
        <f t="shared" si="185"/>
        <v>65</v>
      </c>
      <c r="Q2957" s="15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3">
        <f t="shared" si="185"/>
        <v>66.099999999999994</v>
      </c>
      <c r="Q2958" s="15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3">
        <f t="shared" si="185"/>
        <v>93.33</v>
      </c>
      <c r="Q2959" s="15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3">
        <f t="shared" si="185"/>
        <v>0</v>
      </c>
      <c r="Q2960" s="15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3">
        <f t="shared" si="185"/>
        <v>0</v>
      </c>
      <c r="Q2961" s="15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3">
        <f t="shared" si="185"/>
        <v>0</v>
      </c>
      <c r="Q2962" s="15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3">
        <f t="shared" si="185"/>
        <v>50.75</v>
      </c>
      <c r="Q2963" s="15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3">
        <f t="shared" si="185"/>
        <v>60.9</v>
      </c>
      <c r="Q2964" s="15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3">
        <f t="shared" si="185"/>
        <v>109.03</v>
      </c>
      <c r="Q2965" s="15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3">
        <f t="shared" si="185"/>
        <v>25.69</v>
      </c>
      <c r="Q2966" s="15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3">
        <f t="shared" si="185"/>
        <v>41.92</v>
      </c>
      <c r="Q2967" s="15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3">
        <f t="shared" si="185"/>
        <v>88.77</v>
      </c>
      <c r="Q2968" s="15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3">
        <f t="shared" si="185"/>
        <v>80.23</v>
      </c>
      <c r="Q2969" s="15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3">
        <f t="shared" si="185"/>
        <v>78.94</v>
      </c>
      <c r="Q2970" s="15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3">
        <f t="shared" si="185"/>
        <v>95.59</v>
      </c>
      <c r="Q2971" s="15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3">
        <f t="shared" si="185"/>
        <v>69.89</v>
      </c>
      <c r="Q2972" s="15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3">
        <f t="shared" si="185"/>
        <v>74.53</v>
      </c>
      <c r="Q2973" s="15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3">
        <f t="shared" si="185"/>
        <v>123.94</v>
      </c>
      <c r="Q2974" s="15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3">
        <f t="shared" si="185"/>
        <v>264.85000000000002</v>
      </c>
      <c r="Q2975" s="15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3">
        <f t="shared" si="185"/>
        <v>58.62</v>
      </c>
      <c r="Q2976" s="15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3">
        <f t="shared" si="185"/>
        <v>70.88</v>
      </c>
      <c r="Q2977" s="15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3">
        <f t="shared" si="185"/>
        <v>8.57</v>
      </c>
      <c r="Q2978" s="15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3">
        <f t="shared" si="185"/>
        <v>113.57</v>
      </c>
      <c r="Q2979" s="15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3">
        <f t="shared" si="185"/>
        <v>60.69</v>
      </c>
      <c r="Q2980" s="15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3">
        <f t="shared" si="185"/>
        <v>110.22</v>
      </c>
      <c r="Q2981" s="15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3">
        <f t="shared" si="185"/>
        <v>136.46</v>
      </c>
      <c r="Q2982" s="15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3">
        <f t="shared" si="185"/>
        <v>53.16</v>
      </c>
      <c r="Q2983" s="15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3">
        <f t="shared" si="185"/>
        <v>86.49</v>
      </c>
      <c r="Q2984" s="15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3">
        <f t="shared" si="185"/>
        <v>155.24</v>
      </c>
      <c r="Q2985" s="15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3">
        <f t="shared" si="185"/>
        <v>115.08</v>
      </c>
      <c r="Q2986" s="15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3">
        <f t="shared" si="185"/>
        <v>109.59</v>
      </c>
      <c r="Q2987" s="15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3">
        <f t="shared" si="185"/>
        <v>45.21</v>
      </c>
      <c r="Q2988" s="15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3">
        <f t="shared" si="185"/>
        <v>104.15</v>
      </c>
      <c r="Q2989" s="15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3">
        <f t="shared" si="185"/>
        <v>35.71</v>
      </c>
      <c r="Q2990" s="15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3">
        <f t="shared" si="185"/>
        <v>97</v>
      </c>
      <c r="Q2991" s="15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3">
        <f t="shared" si="185"/>
        <v>370.37</v>
      </c>
      <c r="Q2992" s="15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3">
        <f t="shared" si="185"/>
        <v>94.41</v>
      </c>
      <c r="Q2993" s="15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3">
        <f t="shared" si="185"/>
        <v>48.98</v>
      </c>
      <c r="Q2994" s="15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3">
        <f t="shared" si="185"/>
        <v>45.59</v>
      </c>
      <c r="Q2995" s="15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3">
        <f t="shared" si="185"/>
        <v>23.28</v>
      </c>
      <c r="Q2996" s="15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3">
        <f t="shared" si="185"/>
        <v>63.23</v>
      </c>
      <c r="Q2997" s="15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3">
        <f t="shared" si="185"/>
        <v>153.52000000000001</v>
      </c>
      <c r="Q2998" s="15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3">
        <f t="shared" si="185"/>
        <v>90.2</v>
      </c>
      <c r="Q2999" s="15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3">
        <f t="shared" si="185"/>
        <v>118.97</v>
      </c>
      <c r="Q3000" s="15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3">
        <f t="shared" si="185"/>
        <v>80.25</v>
      </c>
      <c r="Q3001" s="15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3">
        <f t="shared" si="185"/>
        <v>62.5</v>
      </c>
      <c r="Q3002" s="15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3">
        <f t="shared" si="185"/>
        <v>131.38</v>
      </c>
      <c r="Q3003" s="15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3">
        <f t="shared" si="185"/>
        <v>73.03</v>
      </c>
      <c r="Q3004" s="15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3">
        <f t="shared" si="185"/>
        <v>178.53</v>
      </c>
      <c r="Q3005" s="15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3">
        <f t="shared" si="185"/>
        <v>162.91</v>
      </c>
      <c r="Q3006" s="15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3">
        <f t="shared" si="185"/>
        <v>108.24</v>
      </c>
      <c r="Q3007" s="15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3">
        <f t="shared" si="185"/>
        <v>88.87</v>
      </c>
      <c r="Q3008" s="15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3">
        <f t="shared" si="185"/>
        <v>54</v>
      </c>
      <c r="Q3009" s="15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 s="13">
        <f t="shared" si="185"/>
        <v>116.73</v>
      </c>
      <c r="Q3010" s="15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 s="13">
        <f t="shared" ref="P3011:P3074" si="189">IFERROR(ROUND(E3011/L3011,2),0)</f>
        <v>233.9</v>
      </c>
      <c r="Q3011" s="15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3">
        <f t="shared" si="189"/>
        <v>158</v>
      </c>
      <c r="Q3012" s="15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3">
        <f t="shared" si="189"/>
        <v>14.84</v>
      </c>
      <c r="Q3013" s="15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3">
        <f t="shared" si="189"/>
        <v>85.18</v>
      </c>
      <c r="Q3014" s="15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3">
        <f t="shared" si="189"/>
        <v>146.69</v>
      </c>
      <c r="Q3015" s="15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3">
        <f t="shared" si="189"/>
        <v>50.76</v>
      </c>
      <c r="Q3016" s="15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3">
        <f t="shared" si="189"/>
        <v>87.7</v>
      </c>
      <c r="Q3017" s="15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3">
        <f t="shared" si="189"/>
        <v>242.28</v>
      </c>
      <c r="Q3018" s="15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3">
        <f t="shared" si="189"/>
        <v>146.44999999999999</v>
      </c>
      <c r="Q3019" s="15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3">
        <f t="shared" si="189"/>
        <v>103.17</v>
      </c>
      <c r="Q3020" s="15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3">
        <f t="shared" si="189"/>
        <v>80.459999999999994</v>
      </c>
      <c r="Q3021" s="15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3">
        <f t="shared" si="189"/>
        <v>234.67</v>
      </c>
      <c r="Q3022" s="15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3">
        <f t="shared" si="189"/>
        <v>50.69</v>
      </c>
      <c r="Q3023" s="15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3">
        <f t="shared" si="189"/>
        <v>162.71</v>
      </c>
      <c r="Q3024" s="15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3">
        <f t="shared" si="189"/>
        <v>120.17</v>
      </c>
      <c r="Q3025" s="15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3">
        <f t="shared" si="189"/>
        <v>67.7</v>
      </c>
      <c r="Q3026" s="15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3">
        <f t="shared" si="189"/>
        <v>52.1</v>
      </c>
      <c r="Q3027" s="15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3">
        <f t="shared" si="189"/>
        <v>51.6</v>
      </c>
      <c r="Q3028" s="15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3">
        <f t="shared" si="189"/>
        <v>164.3</v>
      </c>
      <c r="Q3029" s="15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3">
        <f t="shared" si="189"/>
        <v>84.86</v>
      </c>
      <c r="Q3030" s="15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3">
        <f t="shared" si="189"/>
        <v>94.55</v>
      </c>
      <c r="Q3031" s="15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3">
        <f t="shared" si="189"/>
        <v>45.54</v>
      </c>
      <c r="Q3032" s="15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3">
        <f t="shared" si="189"/>
        <v>51.72</v>
      </c>
      <c r="Q3033" s="15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3">
        <f t="shared" si="189"/>
        <v>50.88</v>
      </c>
      <c r="Q3034" s="15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3">
        <f t="shared" si="189"/>
        <v>191.13</v>
      </c>
      <c r="Q3035" s="15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3">
        <f t="shared" si="189"/>
        <v>89.31</v>
      </c>
      <c r="Q3036" s="15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3">
        <f t="shared" si="189"/>
        <v>88.59</v>
      </c>
      <c r="Q3037" s="15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3">
        <f t="shared" si="189"/>
        <v>96.3</v>
      </c>
      <c r="Q3038" s="15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3">
        <f t="shared" si="189"/>
        <v>33.31</v>
      </c>
      <c r="Q3039" s="15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3">
        <f t="shared" si="189"/>
        <v>37.22</v>
      </c>
      <c r="Q3040" s="15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3">
        <f t="shared" si="189"/>
        <v>92.13</v>
      </c>
      <c r="Q3041" s="15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3">
        <f t="shared" si="189"/>
        <v>76.790000000000006</v>
      </c>
      <c r="Q3042" s="15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3">
        <f t="shared" si="189"/>
        <v>96.53</v>
      </c>
      <c r="Q3043" s="15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3">
        <f t="shared" si="189"/>
        <v>51.89</v>
      </c>
      <c r="Q3044" s="15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3">
        <f t="shared" si="189"/>
        <v>128.91</v>
      </c>
      <c r="Q3045" s="15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3">
        <f t="shared" si="189"/>
        <v>84.11</v>
      </c>
      <c r="Q3046" s="15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3">
        <f t="shared" si="189"/>
        <v>82.94</v>
      </c>
      <c r="Q3047" s="15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3">
        <f t="shared" si="189"/>
        <v>259.95</v>
      </c>
      <c r="Q3048" s="15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3">
        <f t="shared" si="189"/>
        <v>37.25</v>
      </c>
      <c r="Q3049" s="15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3">
        <f t="shared" si="189"/>
        <v>177.02</v>
      </c>
      <c r="Q3050" s="15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3">
        <f t="shared" si="189"/>
        <v>74.069999999999993</v>
      </c>
      <c r="Q3051" s="15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3">
        <f t="shared" si="189"/>
        <v>70.67</v>
      </c>
      <c r="Q3052" s="15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3">
        <f t="shared" si="189"/>
        <v>23.63</v>
      </c>
      <c r="Q3053" s="15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3">
        <f t="shared" si="189"/>
        <v>37.5</v>
      </c>
      <c r="Q3054" s="15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3">
        <f t="shared" si="189"/>
        <v>13.33</v>
      </c>
      <c r="Q3055" s="15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3">
        <f t="shared" si="189"/>
        <v>0</v>
      </c>
      <c r="Q3056" s="15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3">
        <f t="shared" si="189"/>
        <v>1</v>
      </c>
      <c r="Q3057" s="15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3">
        <f t="shared" si="189"/>
        <v>0</v>
      </c>
      <c r="Q3058" s="15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3">
        <f t="shared" si="189"/>
        <v>0</v>
      </c>
      <c r="Q3059" s="15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3">
        <f t="shared" si="189"/>
        <v>1</v>
      </c>
      <c r="Q3060" s="15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3">
        <f t="shared" si="189"/>
        <v>41</v>
      </c>
      <c r="Q3061" s="15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3">
        <f t="shared" si="189"/>
        <v>55.83</v>
      </c>
      <c r="Q3062" s="15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3">
        <f t="shared" si="189"/>
        <v>0</v>
      </c>
      <c r="Q3063" s="15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3">
        <f t="shared" si="189"/>
        <v>99.76</v>
      </c>
      <c r="Q3064" s="15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3">
        <f t="shared" si="189"/>
        <v>25.52</v>
      </c>
      <c r="Q3065" s="15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3">
        <f t="shared" si="189"/>
        <v>117.65</v>
      </c>
      <c r="Q3066" s="15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3">
        <f t="shared" si="189"/>
        <v>5</v>
      </c>
      <c r="Q3067" s="15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3">
        <f t="shared" si="189"/>
        <v>2796.67</v>
      </c>
      <c r="Q3068" s="15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3">
        <f t="shared" si="189"/>
        <v>200</v>
      </c>
      <c r="Q3069" s="15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3">
        <f t="shared" si="189"/>
        <v>87.5</v>
      </c>
      <c r="Q3070" s="15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3">
        <f t="shared" si="189"/>
        <v>20.14</v>
      </c>
      <c r="Q3071" s="15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3">
        <f t="shared" si="189"/>
        <v>20.88</v>
      </c>
      <c r="Q3072" s="15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3">
        <f t="shared" si="189"/>
        <v>61.31</v>
      </c>
      <c r="Q3073" s="15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 s="13">
        <f t="shared" si="189"/>
        <v>1</v>
      </c>
      <c r="Q3074" s="15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 s="13">
        <f t="shared" ref="P3075:P3138" si="193">IFERROR(ROUND(E3075/L3075,2),0)</f>
        <v>92.14</v>
      </c>
      <c r="Q3075" s="15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3">
        <f t="shared" si="193"/>
        <v>7.33</v>
      </c>
      <c r="Q3076" s="15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3">
        <f t="shared" si="193"/>
        <v>64.8</v>
      </c>
      <c r="Q3077" s="15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3">
        <f t="shared" si="193"/>
        <v>30.12</v>
      </c>
      <c r="Q3078" s="15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3">
        <f t="shared" si="193"/>
        <v>52.5</v>
      </c>
      <c r="Q3079" s="15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3">
        <f t="shared" si="193"/>
        <v>23.67</v>
      </c>
      <c r="Q3080" s="15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3">
        <f t="shared" si="193"/>
        <v>415.78</v>
      </c>
      <c r="Q3081" s="15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3">
        <f t="shared" si="193"/>
        <v>53.71</v>
      </c>
      <c r="Q3082" s="15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3">
        <f t="shared" si="193"/>
        <v>420.6</v>
      </c>
      <c r="Q3083" s="15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3">
        <f t="shared" si="193"/>
        <v>0</v>
      </c>
      <c r="Q3084" s="15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3">
        <f t="shared" si="193"/>
        <v>18.670000000000002</v>
      </c>
      <c r="Q3085" s="15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3">
        <f t="shared" si="193"/>
        <v>78.33</v>
      </c>
      <c r="Q3086" s="15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3">
        <f t="shared" si="193"/>
        <v>67.78</v>
      </c>
      <c r="Q3087" s="15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3">
        <f t="shared" si="193"/>
        <v>16.670000000000002</v>
      </c>
      <c r="Q3088" s="15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3">
        <f t="shared" si="193"/>
        <v>62.5</v>
      </c>
      <c r="Q3089" s="15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3">
        <f t="shared" si="193"/>
        <v>42</v>
      </c>
      <c r="Q3090" s="15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3">
        <f t="shared" si="193"/>
        <v>130.09</v>
      </c>
      <c r="Q3091" s="15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3">
        <f t="shared" si="193"/>
        <v>1270.22</v>
      </c>
      <c r="Q3092" s="15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3">
        <f t="shared" si="193"/>
        <v>88.44</v>
      </c>
      <c r="Q3093" s="15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3">
        <f t="shared" si="193"/>
        <v>56.34</v>
      </c>
      <c r="Q3094" s="15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3">
        <f t="shared" si="193"/>
        <v>53.53</v>
      </c>
      <c r="Q3095" s="15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3">
        <f t="shared" si="193"/>
        <v>25</v>
      </c>
      <c r="Q3096" s="15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3">
        <f t="shared" si="193"/>
        <v>50</v>
      </c>
      <c r="Q3097" s="15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3">
        <f t="shared" si="193"/>
        <v>56.79</v>
      </c>
      <c r="Q3098" s="15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3">
        <f t="shared" si="193"/>
        <v>40.83</v>
      </c>
      <c r="Q3099" s="15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3">
        <f t="shared" si="193"/>
        <v>65.11</v>
      </c>
      <c r="Q3100" s="15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3">
        <f t="shared" si="193"/>
        <v>55.6</v>
      </c>
      <c r="Q3101" s="15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3">
        <f t="shared" si="193"/>
        <v>140.54</v>
      </c>
      <c r="Q3102" s="15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3">
        <f t="shared" si="193"/>
        <v>25</v>
      </c>
      <c r="Q3103" s="15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3">
        <f t="shared" si="193"/>
        <v>69.53</v>
      </c>
      <c r="Q3104" s="15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3">
        <f t="shared" si="193"/>
        <v>5.5</v>
      </c>
      <c r="Q3105" s="15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3">
        <f t="shared" si="193"/>
        <v>237</v>
      </c>
      <c r="Q3106" s="15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3">
        <f t="shared" si="193"/>
        <v>79.87</v>
      </c>
      <c r="Q3107" s="15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3">
        <f t="shared" si="193"/>
        <v>10.25</v>
      </c>
      <c r="Q3108" s="15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3">
        <f t="shared" si="193"/>
        <v>272.58999999999997</v>
      </c>
      <c r="Q3109" s="15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3">
        <f t="shared" si="193"/>
        <v>13</v>
      </c>
      <c r="Q3110" s="15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3">
        <f t="shared" si="193"/>
        <v>58.18</v>
      </c>
      <c r="Q3111" s="15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3">
        <f t="shared" si="193"/>
        <v>10</v>
      </c>
      <c r="Q3112" s="15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3">
        <f t="shared" si="193"/>
        <v>70.11</v>
      </c>
      <c r="Q3113" s="15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3">
        <f t="shared" si="193"/>
        <v>57.89</v>
      </c>
      <c r="Q3114" s="15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3">
        <f t="shared" si="193"/>
        <v>125.27</v>
      </c>
      <c r="Q3115" s="15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3">
        <f t="shared" si="193"/>
        <v>0</v>
      </c>
      <c r="Q3116" s="15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3">
        <f t="shared" si="193"/>
        <v>300</v>
      </c>
      <c r="Q3117" s="15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3">
        <f t="shared" si="193"/>
        <v>43</v>
      </c>
      <c r="Q3118" s="15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3">
        <f t="shared" si="193"/>
        <v>1</v>
      </c>
      <c r="Q3119" s="15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3">
        <f t="shared" si="193"/>
        <v>775</v>
      </c>
      <c r="Q3120" s="15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3">
        <f t="shared" si="193"/>
        <v>5</v>
      </c>
      <c r="Q3121" s="15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3">
        <f t="shared" si="193"/>
        <v>12.8</v>
      </c>
      <c r="Q3122" s="15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3">
        <f t="shared" si="193"/>
        <v>10</v>
      </c>
      <c r="Q3123" s="15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3">
        <f t="shared" si="193"/>
        <v>58</v>
      </c>
      <c r="Q3124" s="15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3">
        <f t="shared" si="193"/>
        <v>244.8</v>
      </c>
      <c r="Q3125" s="15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3">
        <f t="shared" si="193"/>
        <v>6.5</v>
      </c>
      <c r="Q3126" s="15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3">
        <f t="shared" si="193"/>
        <v>0</v>
      </c>
      <c r="Q3127" s="15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3">
        <f t="shared" si="193"/>
        <v>61.18</v>
      </c>
      <c r="Q3128" s="15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3">
        <f t="shared" si="193"/>
        <v>0</v>
      </c>
      <c r="Q3129" s="15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3">
        <f t="shared" si="193"/>
        <v>139.24</v>
      </c>
      <c r="Q3130" s="15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3">
        <f t="shared" si="193"/>
        <v>10</v>
      </c>
      <c r="Q3131" s="15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3">
        <f t="shared" si="193"/>
        <v>93.75</v>
      </c>
      <c r="Q3132" s="15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3">
        <f t="shared" si="193"/>
        <v>53.75</v>
      </c>
      <c r="Q3133" s="15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3">
        <f t="shared" si="193"/>
        <v>10</v>
      </c>
      <c r="Q3134" s="15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3">
        <f t="shared" si="193"/>
        <v>33.75</v>
      </c>
      <c r="Q3135" s="15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3">
        <f t="shared" si="193"/>
        <v>18.75</v>
      </c>
      <c r="Q3136" s="15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3">
        <f t="shared" si="193"/>
        <v>23.14</v>
      </c>
      <c r="Q3137" s="15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 s="13">
        <f t="shared" si="193"/>
        <v>29.05</v>
      </c>
      <c r="Q3138" s="15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 s="13">
        <f t="shared" ref="P3139:P3202" si="197">IFERROR(ROUND(E3139/L3139,2),0)</f>
        <v>50</v>
      </c>
      <c r="Q3139" s="15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3">
        <f t="shared" si="197"/>
        <v>0</v>
      </c>
      <c r="Q3140" s="15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3">
        <f t="shared" si="197"/>
        <v>450</v>
      </c>
      <c r="Q3141" s="15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3">
        <f t="shared" si="197"/>
        <v>24</v>
      </c>
      <c r="Q3142" s="15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3">
        <f t="shared" si="197"/>
        <v>32.25</v>
      </c>
      <c r="Q3143" s="15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3">
        <f t="shared" si="197"/>
        <v>15</v>
      </c>
      <c r="Q3144" s="15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3">
        <f t="shared" si="197"/>
        <v>0</v>
      </c>
      <c r="Q3145" s="15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3">
        <f t="shared" si="197"/>
        <v>251.33</v>
      </c>
      <c r="Q3146" s="15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3">
        <f t="shared" si="197"/>
        <v>0</v>
      </c>
      <c r="Q3147" s="15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3">
        <f t="shared" si="197"/>
        <v>437.5</v>
      </c>
      <c r="Q3148" s="15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3">
        <f t="shared" si="197"/>
        <v>110.35</v>
      </c>
      <c r="Q3149" s="15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3">
        <f t="shared" si="197"/>
        <v>41.42</v>
      </c>
      <c r="Q3150" s="15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3">
        <f t="shared" si="197"/>
        <v>52</v>
      </c>
      <c r="Q3151" s="15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3">
        <f t="shared" si="197"/>
        <v>33.99</v>
      </c>
      <c r="Q3152" s="15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3">
        <f t="shared" si="197"/>
        <v>103.35</v>
      </c>
      <c r="Q3153" s="15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3">
        <f t="shared" si="197"/>
        <v>34.79</v>
      </c>
      <c r="Q3154" s="15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3">
        <f t="shared" si="197"/>
        <v>41.77</v>
      </c>
      <c r="Q3155" s="15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3">
        <f t="shared" si="197"/>
        <v>64.27</v>
      </c>
      <c r="Q3156" s="15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3">
        <f t="shared" si="197"/>
        <v>31.21</v>
      </c>
      <c r="Q3157" s="15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3">
        <f t="shared" si="197"/>
        <v>62.92</v>
      </c>
      <c r="Q3158" s="15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3">
        <f t="shared" si="197"/>
        <v>98.54</v>
      </c>
      <c r="Q3159" s="15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3">
        <f t="shared" si="197"/>
        <v>82.61</v>
      </c>
      <c r="Q3160" s="15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3">
        <f t="shared" si="197"/>
        <v>38.5</v>
      </c>
      <c r="Q3161" s="15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3">
        <f t="shared" si="197"/>
        <v>80.16</v>
      </c>
      <c r="Q3162" s="15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3">
        <f t="shared" si="197"/>
        <v>28.41</v>
      </c>
      <c r="Q3163" s="15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3">
        <f t="shared" si="197"/>
        <v>80.73</v>
      </c>
      <c r="Q3164" s="15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3">
        <f t="shared" si="197"/>
        <v>200.69</v>
      </c>
      <c r="Q3165" s="15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3">
        <f t="shared" si="197"/>
        <v>37.590000000000003</v>
      </c>
      <c r="Q3166" s="15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3">
        <f t="shared" si="197"/>
        <v>58.1</v>
      </c>
      <c r="Q3167" s="15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3">
        <f t="shared" si="197"/>
        <v>60.3</v>
      </c>
      <c r="Q3168" s="15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3">
        <f t="shared" si="197"/>
        <v>63.36</v>
      </c>
      <c r="Q3169" s="15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3">
        <f t="shared" si="197"/>
        <v>50.9</v>
      </c>
      <c r="Q3170" s="15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3">
        <f t="shared" si="197"/>
        <v>100.5</v>
      </c>
      <c r="Q3171" s="15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3">
        <f t="shared" si="197"/>
        <v>31.62</v>
      </c>
      <c r="Q3172" s="15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3">
        <f t="shared" si="197"/>
        <v>65.099999999999994</v>
      </c>
      <c r="Q3173" s="15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3">
        <f t="shared" si="197"/>
        <v>79.31</v>
      </c>
      <c r="Q3174" s="15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3">
        <f t="shared" si="197"/>
        <v>139.19</v>
      </c>
      <c r="Q3175" s="15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3">
        <f t="shared" si="197"/>
        <v>131.91</v>
      </c>
      <c r="Q3176" s="15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3">
        <f t="shared" si="197"/>
        <v>91.3</v>
      </c>
      <c r="Q3177" s="15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3">
        <f t="shared" si="197"/>
        <v>39.67</v>
      </c>
      <c r="Q3178" s="15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3">
        <f t="shared" si="197"/>
        <v>57.55</v>
      </c>
      <c r="Q3179" s="15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3">
        <f t="shared" si="197"/>
        <v>33.03</v>
      </c>
      <c r="Q3180" s="15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3">
        <f t="shared" si="197"/>
        <v>77.34</v>
      </c>
      <c r="Q3181" s="15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3">
        <f t="shared" si="197"/>
        <v>31.93</v>
      </c>
      <c r="Q3182" s="15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3">
        <f t="shared" si="197"/>
        <v>36.33</v>
      </c>
      <c r="Q3183" s="15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3">
        <f t="shared" si="197"/>
        <v>46.77</v>
      </c>
      <c r="Q3184" s="15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3">
        <f t="shared" si="197"/>
        <v>40.07</v>
      </c>
      <c r="Q3185" s="15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3">
        <f t="shared" si="197"/>
        <v>100.22</v>
      </c>
      <c r="Q3186" s="15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3">
        <f t="shared" si="197"/>
        <v>41.67</v>
      </c>
      <c r="Q3187" s="15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3">
        <f t="shared" si="197"/>
        <v>46.71</v>
      </c>
      <c r="Q3188" s="15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3">
        <f t="shared" si="197"/>
        <v>71.489999999999995</v>
      </c>
      <c r="Q3189" s="15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3">
        <f t="shared" si="197"/>
        <v>14.44</v>
      </c>
      <c r="Q3190" s="15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3">
        <f t="shared" si="197"/>
        <v>356.84</v>
      </c>
      <c r="Q3191" s="15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3">
        <f t="shared" si="197"/>
        <v>0</v>
      </c>
      <c r="Q3192" s="15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3">
        <f t="shared" si="197"/>
        <v>37.75</v>
      </c>
      <c r="Q3193" s="15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3">
        <f t="shared" si="197"/>
        <v>12.75</v>
      </c>
      <c r="Q3194" s="15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3">
        <f t="shared" si="197"/>
        <v>24.46</v>
      </c>
      <c r="Q3195" s="15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3">
        <f t="shared" si="197"/>
        <v>0</v>
      </c>
      <c r="Q3196" s="15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3">
        <f t="shared" si="197"/>
        <v>53.08</v>
      </c>
      <c r="Q3197" s="15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3">
        <f t="shared" si="197"/>
        <v>300</v>
      </c>
      <c r="Q3198" s="15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3">
        <f t="shared" si="197"/>
        <v>286.25</v>
      </c>
      <c r="Q3199" s="15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3">
        <f t="shared" si="197"/>
        <v>36.67</v>
      </c>
      <c r="Q3200" s="15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3">
        <f t="shared" si="197"/>
        <v>49.21</v>
      </c>
      <c r="Q3201" s="15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 s="13">
        <f t="shared" si="197"/>
        <v>1</v>
      </c>
      <c r="Q3202" s="15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 s="13">
        <f t="shared" ref="P3203:P3266" si="201">IFERROR(ROUND(E3203/L3203,2),0)</f>
        <v>12.5</v>
      </c>
      <c r="Q3203" s="15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3">
        <f t="shared" si="201"/>
        <v>109.04</v>
      </c>
      <c r="Q3204" s="15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3">
        <f t="shared" si="201"/>
        <v>41.67</v>
      </c>
      <c r="Q3205" s="15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3">
        <f t="shared" si="201"/>
        <v>0</v>
      </c>
      <c r="Q3206" s="15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3">
        <f t="shared" si="201"/>
        <v>22.75</v>
      </c>
      <c r="Q3207" s="15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3">
        <f t="shared" si="201"/>
        <v>0</v>
      </c>
      <c r="Q3208" s="15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3">
        <f t="shared" si="201"/>
        <v>70.83</v>
      </c>
      <c r="Q3209" s="15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3">
        <f t="shared" si="201"/>
        <v>63.11</v>
      </c>
      <c r="Q3210" s="15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3">
        <f t="shared" si="201"/>
        <v>50.16</v>
      </c>
      <c r="Q3211" s="15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3">
        <f t="shared" si="201"/>
        <v>62.88</v>
      </c>
      <c r="Q3212" s="15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3">
        <f t="shared" si="201"/>
        <v>85.53</v>
      </c>
      <c r="Q3213" s="15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3">
        <f t="shared" si="201"/>
        <v>53.72</v>
      </c>
      <c r="Q3214" s="15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3">
        <f t="shared" si="201"/>
        <v>127.81</v>
      </c>
      <c r="Q3215" s="15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3">
        <f t="shared" si="201"/>
        <v>106.57</v>
      </c>
      <c r="Q3216" s="15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3">
        <f t="shared" si="201"/>
        <v>262.11</v>
      </c>
      <c r="Q3217" s="15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3">
        <f t="shared" si="201"/>
        <v>57.17</v>
      </c>
      <c r="Q3218" s="15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3">
        <f t="shared" si="201"/>
        <v>50.2</v>
      </c>
      <c r="Q3219" s="15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3">
        <f t="shared" si="201"/>
        <v>66.59</v>
      </c>
      <c r="Q3220" s="15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3">
        <f t="shared" si="201"/>
        <v>168.25</v>
      </c>
      <c r="Q3221" s="15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3">
        <f t="shared" si="201"/>
        <v>256.37</v>
      </c>
      <c r="Q3222" s="15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3">
        <f t="shared" si="201"/>
        <v>36.61</v>
      </c>
      <c r="Q3223" s="15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3">
        <f t="shared" si="201"/>
        <v>37.14</v>
      </c>
      <c r="Q3224" s="15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3">
        <f t="shared" si="201"/>
        <v>45.88</v>
      </c>
      <c r="Q3225" s="15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3">
        <f t="shared" si="201"/>
        <v>141.71</v>
      </c>
      <c r="Q3226" s="15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3">
        <f t="shared" si="201"/>
        <v>52.49</v>
      </c>
      <c r="Q3227" s="15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3">
        <f t="shared" si="201"/>
        <v>59.52</v>
      </c>
      <c r="Q3228" s="15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3">
        <f t="shared" si="201"/>
        <v>50</v>
      </c>
      <c r="Q3229" s="15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3">
        <f t="shared" si="201"/>
        <v>193.62</v>
      </c>
      <c r="Q3230" s="15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3">
        <f t="shared" si="201"/>
        <v>106.8</v>
      </c>
      <c r="Q3231" s="15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3">
        <f t="shared" si="201"/>
        <v>77.22</v>
      </c>
      <c r="Q3232" s="15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3">
        <f t="shared" si="201"/>
        <v>57.5</v>
      </c>
      <c r="Q3233" s="15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3">
        <f t="shared" si="201"/>
        <v>50.46</v>
      </c>
      <c r="Q3234" s="15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3">
        <f t="shared" si="201"/>
        <v>97.38</v>
      </c>
      <c r="Q3235" s="15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3">
        <f t="shared" si="201"/>
        <v>34.92</v>
      </c>
      <c r="Q3236" s="15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3">
        <f t="shared" si="201"/>
        <v>85.53</v>
      </c>
      <c r="Q3237" s="15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3">
        <f t="shared" si="201"/>
        <v>182.91</v>
      </c>
      <c r="Q3238" s="15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3">
        <f t="shared" si="201"/>
        <v>131.13999999999999</v>
      </c>
      <c r="Q3239" s="15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3">
        <f t="shared" si="201"/>
        <v>39.81</v>
      </c>
      <c r="Q3240" s="15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3">
        <f t="shared" si="201"/>
        <v>59.7</v>
      </c>
      <c r="Q3241" s="15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3">
        <f t="shared" si="201"/>
        <v>88.74</v>
      </c>
      <c r="Q3242" s="15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3">
        <f t="shared" si="201"/>
        <v>58.69</v>
      </c>
      <c r="Q3243" s="15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3">
        <f t="shared" si="201"/>
        <v>69.569999999999993</v>
      </c>
      <c r="Q3244" s="15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3">
        <f t="shared" si="201"/>
        <v>115.87</v>
      </c>
      <c r="Q3245" s="15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3">
        <f t="shared" si="201"/>
        <v>23.87</v>
      </c>
      <c r="Q3246" s="15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3">
        <f t="shared" si="201"/>
        <v>81.13</v>
      </c>
      <c r="Q3247" s="15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3">
        <f t="shared" si="201"/>
        <v>57.63</v>
      </c>
      <c r="Q3248" s="15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3">
        <f t="shared" si="201"/>
        <v>46.43</v>
      </c>
      <c r="Q3249" s="15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3">
        <f t="shared" si="201"/>
        <v>60.48</v>
      </c>
      <c r="Q3250" s="15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3">
        <f t="shared" si="201"/>
        <v>65.58</v>
      </c>
      <c r="Q3251" s="15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3">
        <f t="shared" si="201"/>
        <v>119.19</v>
      </c>
      <c r="Q3252" s="15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3">
        <f t="shared" si="201"/>
        <v>83.05</v>
      </c>
      <c r="Q3253" s="15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3">
        <f t="shared" si="201"/>
        <v>57.52</v>
      </c>
      <c r="Q3254" s="15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3">
        <f t="shared" si="201"/>
        <v>177.09</v>
      </c>
      <c r="Q3255" s="15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3">
        <f t="shared" si="201"/>
        <v>70.77</v>
      </c>
      <c r="Q3256" s="15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3">
        <f t="shared" si="201"/>
        <v>29.17</v>
      </c>
      <c r="Q3257" s="15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3">
        <f t="shared" si="201"/>
        <v>72.760000000000005</v>
      </c>
      <c r="Q3258" s="15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3">
        <f t="shared" si="201"/>
        <v>51.85</v>
      </c>
      <c r="Q3259" s="15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3">
        <f t="shared" si="201"/>
        <v>98.2</v>
      </c>
      <c r="Q3260" s="15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3">
        <f t="shared" si="201"/>
        <v>251.74</v>
      </c>
      <c r="Q3261" s="15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3">
        <f t="shared" si="201"/>
        <v>74.819999999999993</v>
      </c>
      <c r="Q3262" s="15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3">
        <f t="shared" si="201"/>
        <v>67.650000000000006</v>
      </c>
      <c r="Q3263" s="15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3">
        <f t="shared" si="201"/>
        <v>93.81</v>
      </c>
      <c r="Q3264" s="15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3">
        <f t="shared" si="201"/>
        <v>41.24</v>
      </c>
      <c r="Q3265" s="15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 s="13">
        <f t="shared" si="201"/>
        <v>52.55</v>
      </c>
      <c r="Q3266" s="15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 s="13">
        <f t="shared" ref="P3267:P3330" si="205">IFERROR(ROUND(E3267/L3267,2),0)</f>
        <v>70.290000000000006</v>
      </c>
      <c r="Q3267" s="15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3">
        <f t="shared" si="205"/>
        <v>48.33</v>
      </c>
      <c r="Q3268" s="15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3">
        <f t="shared" si="205"/>
        <v>53.18</v>
      </c>
      <c r="Q3269" s="15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3">
        <f t="shared" si="205"/>
        <v>60.95</v>
      </c>
      <c r="Q3270" s="15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3">
        <f t="shared" si="205"/>
        <v>116</v>
      </c>
      <c r="Q3271" s="15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3">
        <f t="shared" si="205"/>
        <v>61</v>
      </c>
      <c r="Q3272" s="15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3">
        <f t="shared" si="205"/>
        <v>38.24</v>
      </c>
      <c r="Q3273" s="15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3">
        <f t="shared" si="205"/>
        <v>106.5</v>
      </c>
      <c r="Q3274" s="15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3">
        <f t="shared" si="205"/>
        <v>204.57</v>
      </c>
      <c r="Q3275" s="15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3">
        <f t="shared" si="205"/>
        <v>54.91</v>
      </c>
      <c r="Q3276" s="15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3">
        <f t="shared" si="205"/>
        <v>150.41999999999999</v>
      </c>
      <c r="Q3277" s="15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3">
        <f t="shared" si="205"/>
        <v>52.58</v>
      </c>
      <c r="Q3278" s="15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3">
        <f t="shared" si="205"/>
        <v>54.3</v>
      </c>
      <c r="Q3279" s="15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3">
        <f t="shared" si="205"/>
        <v>76.03</v>
      </c>
      <c r="Q3280" s="15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3">
        <f t="shared" si="205"/>
        <v>105.21</v>
      </c>
      <c r="Q3281" s="15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3">
        <f t="shared" si="205"/>
        <v>68.67</v>
      </c>
      <c r="Q3282" s="15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3">
        <f t="shared" si="205"/>
        <v>129.36000000000001</v>
      </c>
      <c r="Q3283" s="15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3">
        <f t="shared" si="205"/>
        <v>134.26</v>
      </c>
      <c r="Q3284" s="15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3">
        <f t="shared" si="205"/>
        <v>17.829999999999998</v>
      </c>
      <c r="Q3285" s="15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3">
        <f t="shared" si="205"/>
        <v>203.2</v>
      </c>
      <c r="Q3286" s="15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3">
        <f t="shared" si="205"/>
        <v>69.19</v>
      </c>
      <c r="Q3287" s="15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3">
        <f t="shared" si="205"/>
        <v>125.12</v>
      </c>
      <c r="Q3288" s="15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3">
        <f t="shared" si="205"/>
        <v>73.53</v>
      </c>
      <c r="Q3289" s="15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3">
        <f t="shared" si="205"/>
        <v>48.44</v>
      </c>
      <c r="Q3290" s="15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3">
        <f t="shared" si="205"/>
        <v>26.61</v>
      </c>
      <c r="Q3291" s="15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3">
        <f t="shared" si="205"/>
        <v>33.67</v>
      </c>
      <c r="Q3292" s="15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3">
        <f t="shared" si="205"/>
        <v>40.71</v>
      </c>
      <c r="Q3293" s="15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3">
        <f t="shared" si="205"/>
        <v>19.27</v>
      </c>
      <c r="Q3294" s="15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3">
        <f t="shared" si="205"/>
        <v>84.29</v>
      </c>
      <c r="Q3295" s="15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3">
        <f t="shared" si="205"/>
        <v>29.58</v>
      </c>
      <c r="Q3296" s="15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3">
        <f t="shared" si="205"/>
        <v>26.67</v>
      </c>
      <c r="Q3297" s="15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3">
        <f t="shared" si="205"/>
        <v>45.98</v>
      </c>
      <c r="Q3298" s="15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3">
        <f t="shared" si="205"/>
        <v>125.09</v>
      </c>
      <c r="Q3299" s="15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3">
        <f t="shared" si="205"/>
        <v>141.29</v>
      </c>
      <c r="Q3300" s="15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3">
        <f t="shared" si="205"/>
        <v>55.33</v>
      </c>
      <c r="Q3301" s="15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3">
        <f t="shared" si="205"/>
        <v>46.42</v>
      </c>
      <c r="Q3302" s="15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3">
        <f t="shared" si="205"/>
        <v>57.2</v>
      </c>
      <c r="Q3303" s="15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3">
        <f t="shared" si="205"/>
        <v>173.7</v>
      </c>
      <c r="Q3304" s="15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3">
        <f t="shared" si="205"/>
        <v>59.6</v>
      </c>
      <c r="Q3305" s="15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3">
        <f t="shared" si="205"/>
        <v>89.59</v>
      </c>
      <c r="Q3306" s="15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3">
        <f t="shared" si="205"/>
        <v>204.05</v>
      </c>
      <c r="Q3307" s="15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3">
        <f t="shared" si="205"/>
        <v>48.7</v>
      </c>
      <c r="Q3308" s="15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3">
        <f t="shared" si="205"/>
        <v>53.34</v>
      </c>
      <c r="Q3309" s="15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3">
        <f t="shared" si="205"/>
        <v>75.09</v>
      </c>
      <c r="Q3310" s="15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3">
        <f t="shared" si="205"/>
        <v>18</v>
      </c>
      <c r="Q3311" s="15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3">
        <f t="shared" si="205"/>
        <v>209.84</v>
      </c>
      <c r="Q3312" s="15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3">
        <f t="shared" si="205"/>
        <v>61.02</v>
      </c>
      <c r="Q3313" s="15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3">
        <f t="shared" si="205"/>
        <v>61</v>
      </c>
      <c r="Q3314" s="15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3">
        <f t="shared" si="205"/>
        <v>80.03</v>
      </c>
      <c r="Q3315" s="15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3">
        <f t="shared" si="205"/>
        <v>29.07</v>
      </c>
      <c r="Q3316" s="15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3">
        <f t="shared" si="205"/>
        <v>49.44</v>
      </c>
      <c r="Q3317" s="15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3">
        <f t="shared" si="205"/>
        <v>93.98</v>
      </c>
      <c r="Q3318" s="15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3">
        <f t="shared" si="205"/>
        <v>61.94</v>
      </c>
      <c r="Q3319" s="15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3">
        <f t="shared" si="205"/>
        <v>78.5</v>
      </c>
      <c r="Q3320" s="15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3">
        <f t="shared" si="205"/>
        <v>33.75</v>
      </c>
      <c r="Q3321" s="15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3">
        <f t="shared" si="205"/>
        <v>66.45</v>
      </c>
      <c r="Q3322" s="15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3">
        <f t="shared" si="205"/>
        <v>35.799999999999997</v>
      </c>
      <c r="Q3323" s="15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3">
        <f t="shared" si="205"/>
        <v>145.65</v>
      </c>
      <c r="Q3324" s="15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3">
        <f t="shared" si="205"/>
        <v>25.69</v>
      </c>
      <c r="Q3325" s="15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3">
        <f t="shared" si="205"/>
        <v>152.5</v>
      </c>
      <c r="Q3326" s="15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3">
        <f t="shared" si="205"/>
        <v>30</v>
      </c>
      <c r="Q3327" s="15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3">
        <f t="shared" si="205"/>
        <v>142.28</v>
      </c>
      <c r="Q3328" s="15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3">
        <f t="shared" si="205"/>
        <v>24.55</v>
      </c>
      <c r="Q3329" s="15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 s="13">
        <f t="shared" si="205"/>
        <v>292.77999999999997</v>
      </c>
      <c r="Q3330" s="15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 s="13">
        <f t="shared" ref="P3331:P3394" si="209">IFERROR(ROUND(E3331/L3331,2),0)</f>
        <v>44.92</v>
      </c>
      <c r="Q3331" s="15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3">
        <f t="shared" si="209"/>
        <v>23.1</v>
      </c>
      <c r="Q3332" s="15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3">
        <f t="shared" si="209"/>
        <v>80.400000000000006</v>
      </c>
      <c r="Q3333" s="15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3">
        <f t="shared" si="209"/>
        <v>72.290000000000006</v>
      </c>
      <c r="Q3334" s="15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3">
        <f t="shared" si="209"/>
        <v>32.97</v>
      </c>
      <c r="Q3335" s="15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3">
        <f t="shared" si="209"/>
        <v>116.65</v>
      </c>
      <c r="Q3336" s="15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3">
        <f t="shared" si="209"/>
        <v>79.62</v>
      </c>
      <c r="Q3337" s="15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3">
        <f t="shared" si="209"/>
        <v>27.78</v>
      </c>
      <c r="Q3338" s="15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3">
        <f t="shared" si="209"/>
        <v>81.03</v>
      </c>
      <c r="Q3339" s="15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3">
        <f t="shared" si="209"/>
        <v>136.85</v>
      </c>
      <c r="Q3340" s="15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3">
        <f t="shared" si="209"/>
        <v>177.62</v>
      </c>
      <c r="Q3341" s="15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3">
        <f t="shared" si="209"/>
        <v>109.08</v>
      </c>
      <c r="Q3342" s="15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3">
        <f t="shared" si="209"/>
        <v>119.64</v>
      </c>
      <c r="Q3343" s="15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3">
        <f t="shared" si="209"/>
        <v>78.209999999999994</v>
      </c>
      <c r="Q3344" s="15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3">
        <f t="shared" si="209"/>
        <v>52.17</v>
      </c>
      <c r="Q3345" s="15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3">
        <f t="shared" si="209"/>
        <v>114.13</v>
      </c>
      <c r="Q3346" s="15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3">
        <f t="shared" si="209"/>
        <v>50</v>
      </c>
      <c r="Q3347" s="15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3">
        <f t="shared" si="209"/>
        <v>91.67</v>
      </c>
      <c r="Q3348" s="15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3">
        <f t="shared" si="209"/>
        <v>108.59</v>
      </c>
      <c r="Q3349" s="15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3">
        <f t="shared" si="209"/>
        <v>69.819999999999993</v>
      </c>
      <c r="Q3350" s="15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3">
        <f t="shared" si="209"/>
        <v>109.57</v>
      </c>
      <c r="Q3351" s="15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3">
        <f t="shared" si="209"/>
        <v>71.67</v>
      </c>
      <c r="Q3352" s="15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3">
        <f t="shared" si="209"/>
        <v>93.61</v>
      </c>
      <c r="Q3353" s="15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3">
        <f t="shared" si="209"/>
        <v>76.8</v>
      </c>
      <c r="Q3354" s="15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3">
        <f t="shared" si="209"/>
        <v>35.799999999999997</v>
      </c>
      <c r="Q3355" s="15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3">
        <f t="shared" si="209"/>
        <v>55.6</v>
      </c>
      <c r="Q3356" s="15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3">
        <f t="shared" si="209"/>
        <v>147.33000000000001</v>
      </c>
      <c r="Q3357" s="15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3">
        <f t="shared" si="209"/>
        <v>56.33</v>
      </c>
      <c r="Q3358" s="15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3">
        <f t="shared" si="209"/>
        <v>96.19</v>
      </c>
      <c r="Q3359" s="15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3">
        <f t="shared" si="209"/>
        <v>63.57</v>
      </c>
      <c r="Q3360" s="15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3">
        <f t="shared" si="209"/>
        <v>184.78</v>
      </c>
      <c r="Q3361" s="15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3">
        <f t="shared" si="209"/>
        <v>126.72</v>
      </c>
      <c r="Q3362" s="15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3">
        <f t="shared" si="209"/>
        <v>83.43</v>
      </c>
      <c r="Q3363" s="15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3">
        <f t="shared" si="209"/>
        <v>54.5</v>
      </c>
      <c r="Q3364" s="15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3">
        <f t="shared" si="209"/>
        <v>302.31</v>
      </c>
      <c r="Q3365" s="15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3">
        <f t="shared" si="209"/>
        <v>44.14</v>
      </c>
      <c r="Q3366" s="15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3">
        <f t="shared" si="209"/>
        <v>866.67</v>
      </c>
      <c r="Q3367" s="15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3">
        <f t="shared" si="209"/>
        <v>61.39</v>
      </c>
      <c r="Q3368" s="15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3">
        <f t="shared" si="209"/>
        <v>29.67</v>
      </c>
      <c r="Q3369" s="15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3">
        <f t="shared" si="209"/>
        <v>45.48</v>
      </c>
      <c r="Q3370" s="15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3">
        <f t="shared" si="209"/>
        <v>96.2</v>
      </c>
      <c r="Q3371" s="15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3">
        <f t="shared" si="209"/>
        <v>67.92</v>
      </c>
      <c r="Q3372" s="15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3">
        <f t="shared" si="209"/>
        <v>30.78</v>
      </c>
      <c r="Q3373" s="15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3">
        <f t="shared" si="209"/>
        <v>38.33</v>
      </c>
      <c r="Q3374" s="15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3">
        <f t="shared" si="209"/>
        <v>66.83</v>
      </c>
      <c r="Q3375" s="15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3">
        <f t="shared" si="209"/>
        <v>71.73</v>
      </c>
      <c r="Q3376" s="15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3">
        <f t="shared" si="209"/>
        <v>176.47</v>
      </c>
      <c r="Q3377" s="15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3">
        <f t="shared" si="209"/>
        <v>421.11</v>
      </c>
      <c r="Q3378" s="15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3">
        <f t="shared" si="209"/>
        <v>104.99</v>
      </c>
      <c r="Q3379" s="15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3">
        <f t="shared" si="209"/>
        <v>28.19</v>
      </c>
      <c r="Q3380" s="15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3">
        <f t="shared" si="209"/>
        <v>54.55</v>
      </c>
      <c r="Q3381" s="15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3">
        <f t="shared" si="209"/>
        <v>111.89</v>
      </c>
      <c r="Q3382" s="15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3">
        <f t="shared" si="209"/>
        <v>85.21</v>
      </c>
      <c r="Q3383" s="15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3">
        <f t="shared" si="209"/>
        <v>76.650000000000006</v>
      </c>
      <c r="Q3384" s="15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3">
        <f t="shared" si="209"/>
        <v>65.17</v>
      </c>
      <c r="Q3385" s="15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3">
        <f t="shared" si="209"/>
        <v>93.76</v>
      </c>
      <c r="Q3386" s="15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3">
        <f t="shared" si="209"/>
        <v>133.33000000000001</v>
      </c>
      <c r="Q3387" s="15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3">
        <f t="shared" si="209"/>
        <v>51.22</v>
      </c>
      <c r="Q3388" s="15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3">
        <f t="shared" si="209"/>
        <v>100.17</v>
      </c>
      <c r="Q3389" s="15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3">
        <f t="shared" si="209"/>
        <v>34.6</v>
      </c>
      <c r="Q3390" s="15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3">
        <f t="shared" si="209"/>
        <v>184.68</v>
      </c>
      <c r="Q3391" s="15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3">
        <f t="shared" si="209"/>
        <v>69.819999999999993</v>
      </c>
      <c r="Q3392" s="15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3">
        <f t="shared" si="209"/>
        <v>61.94</v>
      </c>
      <c r="Q3393" s="15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 s="13">
        <f t="shared" si="209"/>
        <v>41.67</v>
      </c>
      <c r="Q3394" s="15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 s="13">
        <f t="shared" ref="P3395:P3458" si="213">IFERROR(ROUND(E3395/L3395,2),0)</f>
        <v>36.07</v>
      </c>
      <c r="Q3395" s="15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3">
        <f t="shared" si="213"/>
        <v>29</v>
      </c>
      <c r="Q3396" s="15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3">
        <f t="shared" si="213"/>
        <v>24.21</v>
      </c>
      <c r="Q3397" s="15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3">
        <f t="shared" si="213"/>
        <v>55.89</v>
      </c>
      <c r="Q3398" s="15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3">
        <f t="shared" si="213"/>
        <v>11.67</v>
      </c>
      <c r="Q3399" s="15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3">
        <f t="shared" si="213"/>
        <v>68.349999999999994</v>
      </c>
      <c r="Q3400" s="15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3">
        <f t="shared" si="213"/>
        <v>27.07</v>
      </c>
      <c r="Q3401" s="15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3">
        <f t="shared" si="213"/>
        <v>118.13</v>
      </c>
      <c r="Q3402" s="15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3">
        <f t="shared" si="213"/>
        <v>44.76</v>
      </c>
      <c r="Q3403" s="15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3">
        <f t="shared" si="213"/>
        <v>99.79</v>
      </c>
      <c r="Q3404" s="15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3">
        <f t="shared" si="213"/>
        <v>117.65</v>
      </c>
      <c r="Q3405" s="15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3">
        <f t="shared" si="213"/>
        <v>203.33</v>
      </c>
      <c r="Q3406" s="15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3">
        <f t="shared" si="213"/>
        <v>28.32</v>
      </c>
      <c r="Q3407" s="15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3">
        <f t="shared" si="213"/>
        <v>110.23</v>
      </c>
      <c r="Q3408" s="15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3">
        <f t="shared" si="213"/>
        <v>31.97</v>
      </c>
      <c r="Q3409" s="15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3">
        <f t="shared" si="213"/>
        <v>58.61</v>
      </c>
      <c r="Q3410" s="15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3">
        <f t="shared" si="213"/>
        <v>29.43</v>
      </c>
      <c r="Q3411" s="15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3">
        <f t="shared" si="213"/>
        <v>81.38</v>
      </c>
      <c r="Q3412" s="15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3">
        <f t="shared" si="213"/>
        <v>199.17</v>
      </c>
      <c r="Q3413" s="15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3">
        <f t="shared" si="213"/>
        <v>115.38</v>
      </c>
      <c r="Q3414" s="15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3">
        <f t="shared" si="213"/>
        <v>46.43</v>
      </c>
      <c r="Q3415" s="15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3">
        <f t="shared" si="213"/>
        <v>70.569999999999993</v>
      </c>
      <c r="Q3416" s="15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3">
        <f t="shared" si="213"/>
        <v>22.22</v>
      </c>
      <c r="Q3417" s="15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3">
        <f t="shared" si="213"/>
        <v>159.47</v>
      </c>
      <c r="Q3418" s="15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3">
        <f t="shared" si="213"/>
        <v>37.78</v>
      </c>
      <c r="Q3419" s="15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3">
        <f t="shared" si="213"/>
        <v>72.05</v>
      </c>
      <c r="Q3420" s="15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3">
        <f t="shared" si="213"/>
        <v>63.7</v>
      </c>
      <c r="Q3421" s="15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3">
        <f t="shared" si="213"/>
        <v>28.41</v>
      </c>
      <c r="Q3422" s="15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3">
        <f t="shared" si="213"/>
        <v>103.21</v>
      </c>
      <c r="Q3423" s="15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3">
        <f t="shared" si="213"/>
        <v>71.150000000000006</v>
      </c>
      <c r="Q3424" s="15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3">
        <f t="shared" si="213"/>
        <v>35</v>
      </c>
      <c r="Q3425" s="15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3">
        <f t="shared" si="213"/>
        <v>81.78</v>
      </c>
      <c r="Q3426" s="15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3">
        <f t="shared" si="213"/>
        <v>297.02999999999997</v>
      </c>
      <c r="Q3427" s="15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3">
        <f t="shared" si="213"/>
        <v>46.61</v>
      </c>
      <c r="Q3428" s="15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3">
        <f t="shared" si="213"/>
        <v>51.72</v>
      </c>
      <c r="Q3429" s="15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3">
        <f t="shared" si="213"/>
        <v>40.29</v>
      </c>
      <c r="Q3430" s="15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3">
        <f t="shared" si="213"/>
        <v>16.25</v>
      </c>
      <c r="Q3431" s="15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3">
        <f t="shared" si="213"/>
        <v>30.15</v>
      </c>
      <c r="Q3432" s="15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3">
        <f t="shared" si="213"/>
        <v>95.24</v>
      </c>
      <c r="Q3433" s="15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3">
        <f t="shared" si="213"/>
        <v>52.21</v>
      </c>
      <c r="Q3434" s="15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3">
        <f t="shared" si="213"/>
        <v>134.15</v>
      </c>
      <c r="Q3435" s="15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3">
        <f t="shared" si="213"/>
        <v>62.83</v>
      </c>
      <c r="Q3436" s="15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3">
        <f t="shared" si="213"/>
        <v>58.95</v>
      </c>
      <c r="Q3437" s="15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3">
        <f t="shared" si="213"/>
        <v>143.11000000000001</v>
      </c>
      <c r="Q3438" s="15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3">
        <f t="shared" si="213"/>
        <v>84.17</v>
      </c>
      <c r="Q3439" s="15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3">
        <f t="shared" si="213"/>
        <v>186.07</v>
      </c>
      <c r="Q3440" s="15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3">
        <f t="shared" si="213"/>
        <v>89.79</v>
      </c>
      <c r="Q3441" s="15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3">
        <f t="shared" si="213"/>
        <v>64.16</v>
      </c>
      <c r="Q3442" s="15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3">
        <f t="shared" si="213"/>
        <v>59.65</v>
      </c>
      <c r="Q3443" s="15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3">
        <f t="shared" si="213"/>
        <v>31.25</v>
      </c>
      <c r="Q3444" s="15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3">
        <f t="shared" si="213"/>
        <v>41.22</v>
      </c>
      <c r="Q3445" s="15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3">
        <f t="shared" si="213"/>
        <v>43.35</v>
      </c>
      <c r="Q3446" s="15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3">
        <f t="shared" si="213"/>
        <v>64.52</v>
      </c>
      <c r="Q3447" s="15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3">
        <f t="shared" si="213"/>
        <v>43.28</v>
      </c>
      <c r="Q3448" s="15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3">
        <f t="shared" si="213"/>
        <v>77</v>
      </c>
      <c r="Q3449" s="15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3">
        <f t="shared" si="213"/>
        <v>51.22</v>
      </c>
      <c r="Q3450" s="15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3">
        <f t="shared" si="213"/>
        <v>68.25</v>
      </c>
      <c r="Q3451" s="15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3">
        <f t="shared" si="213"/>
        <v>19.489999999999998</v>
      </c>
      <c r="Q3452" s="15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3">
        <f t="shared" si="213"/>
        <v>41.13</v>
      </c>
      <c r="Q3453" s="15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3">
        <f t="shared" si="213"/>
        <v>41.41</v>
      </c>
      <c r="Q3454" s="15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3">
        <f t="shared" si="213"/>
        <v>27.5</v>
      </c>
      <c r="Q3455" s="15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3">
        <f t="shared" si="213"/>
        <v>33.57</v>
      </c>
      <c r="Q3456" s="15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3">
        <f t="shared" si="213"/>
        <v>145.87</v>
      </c>
      <c r="Q3457" s="15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 s="13">
        <f t="shared" si="213"/>
        <v>358.69</v>
      </c>
      <c r="Q3458" s="15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 s="13">
        <f t="shared" ref="P3459:P3522" si="217">IFERROR(ROUND(E3459/L3459,2),0)</f>
        <v>50.98</v>
      </c>
      <c r="Q3459" s="15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3">
        <f t="shared" si="217"/>
        <v>45.04</v>
      </c>
      <c r="Q3460" s="15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3">
        <f t="shared" si="217"/>
        <v>17.53</v>
      </c>
      <c r="Q3461" s="15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3">
        <f t="shared" si="217"/>
        <v>50</v>
      </c>
      <c r="Q3462" s="15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3">
        <f t="shared" si="217"/>
        <v>57.92</v>
      </c>
      <c r="Q3463" s="15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3">
        <f t="shared" si="217"/>
        <v>29.71</v>
      </c>
      <c r="Q3464" s="15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3">
        <f t="shared" si="217"/>
        <v>90.68</v>
      </c>
      <c r="Q3465" s="15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3">
        <f t="shared" si="217"/>
        <v>55.01</v>
      </c>
      <c r="Q3466" s="15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3">
        <f t="shared" si="217"/>
        <v>57.22</v>
      </c>
      <c r="Q3467" s="15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3">
        <f t="shared" si="217"/>
        <v>72.95</v>
      </c>
      <c r="Q3468" s="15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3">
        <f t="shared" si="217"/>
        <v>64.47</v>
      </c>
      <c r="Q3469" s="15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3">
        <f t="shared" si="217"/>
        <v>716.35</v>
      </c>
      <c r="Q3470" s="15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3">
        <f t="shared" si="217"/>
        <v>50.4</v>
      </c>
      <c r="Q3471" s="15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3">
        <f t="shared" si="217"/>
        <v>41.67</v>
      </c>
      <c r="Q3472" s="15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3">
        <f t="shared" si="217"/>
        <v>35.770000000000003</v>
      </c>
      <c r="Q3473" s="15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3">
        <f t="shared" si="217"/>
        <v>88.74</v>
      </c>
      <c r="Q3474" s="15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3">
        <f t="shared" si="217"/>
        <v>148.47999999999999</v>
      </c>
      <c r="Q3475" s="15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3">
        <f t="shared" si="217"/>
        <v>51.79</v>
      </c>
      <c r="Q3476" s="15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3">
        <f t="shared" si="217"/>
        <v>20</v>
      </c>
      <c r="Q3477" s="15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3">
        <f t="shared" si="217"/>
        <v>52</v>
      </c>
      <c r="Q3478" s="15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3">
        <f t="shared" si="217"/>
        <v>53.23</v>
      </c>
      <c r="Q3479" s="15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3">
        <f t="shared" si="217"/>
        <v>39.6</v>
      </c>
      <c r="Q3480" s="15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3">
        <f t="shared" si="217"/>
        <v>34.25</v>
      </c>
      <c r="Q3481" s="15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3">
        <f t="shared" si="217"/>
        <v>164.62</v>
      </c>
      <c r="Q3482" s="15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3">
        <f t="shared" si="217"/>
        <v>125.05</v>
      </c>
      <c r="Q3483" s="15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3">
        <f t="shared" si="217"/>
        <v>51.88</v>
      </c>
      <c r="Q3484" s="15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3">
        <f t="shared" si="217"/>
        <v>40.29</v>
      </c>
      <c r="Q3485" s="15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3">
        <f t="shared" si="217"/>
        <v>64.91</v>
      </c>
      <c r="Q3486" s="15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3">
        <f t="shared" si="217"/>
        <v>55.33</v>
      </c>
      <c r="Q3487" s="15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3">
        <f t="shared" si="217"/>
        <v>83.14</v>
      </c>
      <c r="Q3488" s="15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3">
        <f t="shared" si="217"/>
        <v>38.71</v>
      </c>
      <c r="Q3489" s="15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3">
        <f t="shared" si="217"/>
        <v>125.38</v>
      </c>
      <c r="Q3490" s="15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3">
        <f t="shared" si="217"/>
        <v>78.260000000000005</v>
      </c>
      <c r="Q3491" s="15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3">
        <f t="shared" si="217"/>
        <v>47.22</v>
      </c>
      <c r="Q3492" s="15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3">
        <f t="shared" si="217"/>
        <v>79.099999999999994</v>
      </c>
      <c r="Q3493" s="15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3">
        <f t="shared" si="217"/>
        <v>114.29</v>
      </c>
      <c r="Q3494" s="15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3">
        <f t="shared" si="217"/>
        <v>51.72</v>
      </c>
      <c r="Q3495" s="15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3">
        <f t="shared" si="217"/>
        <v>30.77</v>
      </c>
      <c r="Q3496" s="15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3">
        <f t="shared" si="217"/>
        <v>74.209999999999994</v>
      </c>
      <c r="Q3497" s="15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3">
        <f t="shared" si="217"/>
        <v>47.85</v>
      </c>
      <c r="Q3498" s="15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3">
        <f t="shared" si="217"/>
        <v>34.409999999999997</v>
      </c>
      <c r="Q3499" s="15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3">
        <f t="shared" si="217"/>
        <v>40.24</v>
      </c>
      <c r="Q3500" s="15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3">
        <f t="shared" si="217"/>
        <v>60.29</v>
      </c>
      <c r="Q3501" s="15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3">
        <f t="shared" si="217"/>
        <v>25.31</v>
      </c>
      <c r="Q3502" s="15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3">
        <f t="shared" si="217"/>
        <v>35.950000000000003</v>
      </c>
      <c r="Q3503" s="15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3">
        <f t="shared" si="217"/>
        <v>136</v>
      </c>
      <c r="Q3504" s="15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3">
        <f t="shared" si="217"/>
        <v>70.760000000000005</v>
      </c>
      <c r="Q3505" s="15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3">
        <f t="shared" si="217"/>
        <v>125</v>
      </c>
      <c r="Q3506" s="15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3">
        <f t="shared" si="217"/>
        <v>66.510000000000005</v>
      </c>
      <c r="Q3507" s="15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3">
        <f t="shared" si="217"/>
        <v>105</v>
      </c>
      <c r="Q3508" s="15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3">
        <f t="shared" si="217"/>
        <v>145</v>
      </c>
      <c r="Q3509" s="15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3">
        <f t="shared" si="217"/>
        <v>12</v>
      </c>
      <c r="Q3510" s="15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3">
        <f t="shared" si="217"/>
        <v>96.67</v>
      </c>
      <c r="Q3511" s="15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3">
        <f t="shared" si="217"/>
        <v>60.33</v>
      </c>
      <c r="Q3512" s="15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3">
        <f t="shared" si="217"/>
        <v>79.89</v>
      </c>
      <c r="Q3513" s="15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3">
        <f t="shared" si="217"/>
        <v>58.82</v>
      </c>
      <c r="Q3514" s="15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3">
        <f t="shared" si="217"/>
        <v>75.34</v>
      </c>
      <c r="Q3515" s="15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3">
        <f t="shared" si="217"/>
        <v>55</v>
      </c>
      <c r="Q3516" s="15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3">
        <f t="shared" si="217"/>
        <v>66.959999999999994</v>
      </c>
      <c r="Q3517" s="15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3">
        <f t="shared" si="217"/>
        <v>227.27</v>
      </c>
      <c r="Q3518" s="15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3">
        <f t="shared" si="217"/>
        <v>307.69</v>
      </c>
      <c r="Q3519" s="15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3">
        <f t="shared" si="217"/>
        <v>50.02</v>
      </c>
      <c r="Q3520" s="15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3">
        <f t="shared" si="217"/>
        <v>72.39</v>
      </c>
      <c r="Q3521" s="15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 s="13">
        <f t="shared" si="217"/>
        <v>95.95</v>
      </c>
      <c r="Q3522" s="15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 s="13">
        <f t="shared" ref="P3523:P3586" si="221">IFERROR(ROUND(E3523/L3523,2),0)</f>
        <v>45.62</v>
      </c>
      <c r="Q3523" s="15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3">
        <f t="shared" si="221"/>
        <v>41.03</v>
      </c>
      <c r="Q3524" s="15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3">
        <f t="shared" si="221"/>
        <v>56.83</v>
      </c>
      <c r="Q3525" s="15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3">
        <f t="shared" si="221"/>
        <v>137.24</v>
      </c>
      <c r="Q3526" s="15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3">
        <f t="shared" si="221"/>
        <v>75.709999999999994</v>
      </c>
      <c r="Q3527" s="15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3">
        <f t="shared" si="221"/>
        <v>99</v>
      </c>
      <c r="Q3528" s="15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3">
        <f t="shared" si="221"/>
        <v>81.569999999999993</v>
      </c>
      <c r="Q3529" s="15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3">
        <f t="shared" si="221"/>
        <v>45.11</v>
      </c>
      <c r="Q3530" s="15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3">
        <f t="shared" si="221"/>
        <v>36.67</v>
      </c>
      <c r="Q3531" s="15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3">
        <f t="shared" si="221"/>
        <v>125</v>
      </c>
      <c r="Q3532" s="15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3">
        <f t="shared" si="221"/>
        <v>49.23</v>
      </c>
      <c r="Q3533" s="15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3">
        <f t="shared" si="221"/>
        <v>42.3</v>
      </c>
      <c r="Q3534" s="15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3">
        <f t="shared" si="221"/>
        <v>78.88</v>
      </c>
      <c r="Q3535" s="15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3">
        <f t="shared" si="221"/>
        <v>38.28</v>
      </c>
      <c r="Q3536" s="15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3">
        <f t="shared" si="221"/>
        <v>44.85</v>
      </c>
      <c r="Q3537" s="15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3">
        <f t="shared" si="221"/>
        <v>13.53</v>
      </c>
      <c r="Q3538" s="15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3">
        <f t="shared" si="221"/>
        <v>43.5</v>
      </c>
      <c r="Q3539" s="15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3">
        <f t="shared" si="221"/>
        <v>30.95</v>
      </c>
      <c r="Q3540" s="15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3">
        <f t="shared" si="221"/>
        <v>55.23</v>
      </c>
      <c r="Q3541" s="15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3">
        <f t="shared" si="221"/>
        <v>46.13</v>
      </c>
      <c r="Q3542" s="15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3">
        <f t="shared" si="221"/>
        <v>39.380000000000003</v>
      </c>
      <c r="Q3543" s="15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3">
        <f t="shared" si="221"/>
        <v>66.150000000000006</v>
      </c>
      <c r="Q3544" s="15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3">
        <f t="shared" si="221"/>
        <v>54.14</v>
      </c>
      <c r="Q3545" s="15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3">
        <f t="shared" si="221"/>
        <v>104.17</v>
      </c>
      <c r="Q3546" s="15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3">
        <f t="shared" si="221"/>
        <v>31.38</v>
      </c>
      <c r="Q3547" s="15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3">
        <f t="shared" si="221"/>
        <v>59.21</v>
      </c>
      <c r="Q3548" s="15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3">
        <f t="shared" si="221"/>
        <v>119.18</v>
      </c>
      <c r="Q3549" s="15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3">
        <f t="shared" si="221"/>
        <v>164.62</v>
      </c>
      <c r="Q3550" s="15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3">
        <f t="shared" si="221"/>
        <v>24.29</v>
      </c>
      <c r="Q3551" s="15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3">
        <f t="shared" si="221"/>
        <v>40.94</v>
      </c>
      <c r="Q3552" s="15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3">
        <f t="shared" si="221"/>
        <v>61.1</v>
      </c>
      <c r="Q3553" s="15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3">
        <f t="shared" si="221"/>
        <v>38.65</v>
      </c>
      <c r="Q3554" s="15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3">
        <f t="shared" si="221"/>
        <v>56.2</v>
      </c>
      <c r="Q3555" s="15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3">
        <f t="shared" si="221"/>
        <v>107</v>
      </c>
      <c r="Q3556" s="15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3">
        <f t="shared" si="221"/>
        <v>171.43</v>
      </c>
      <c r="Q3557" s="15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3">
        <f t="shared" si="221"/>
        <v>110.5</v>
      </c>
      <c r="Q3558" s="15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3">
        <f t="shared" si="221"/>
        <v>179.28</v>
      </c>
      <c r="Q3559" s="15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3">
        <f t="shared" si="221"/>
        <v>22.91</v>
      </c>
      <c r="Q3560" s="15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3">
        <f t="shared" si="221"/>
        <v>43.13</v>
      </c>
      <c r="Q3561" s="15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3">
        <f t="shared" si="221"/>
        <v>46.89</v>
      </c>
      <c r="Q3562" s="15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3">
        <f t="shared" si="221"/>
        <v>47.41</v>
      </c>
      <c r="Q3563" s="15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3">
        <f t="shared" si="221"/>
        <v>15.13</v>
      </c>
      <c r="Q3564" s="15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3">
        <f t="shared" si="221"/>
        <v>21.1</v>
      </c>
      <c r="Q3565" s="15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3">
        <f t="shared" si="221"/>
        <v>59.12</v>
      </c>
      <c r="Q3566" s="15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3">
        <f t="shared" si="221"/>
        <v>97.92</v>
      </c>
      <c r="Q3567" s="15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3">
        <f t="shared" si="221"/>
        <v>55.13</v>
      </c>
      <c r="Q3568" s="15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3">
        <f t="shared" si="221"/>
        <v>26.54</v>
      </c>
      <c r="Q3569" s="15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3">
        <f t="shared" si="221"/>
        <v>58.42</v>
      </c>
      <c r="Q3570" s="15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3">
        <f t="shared" si="221"/>
        <v>122.54</v>
      </c>
      <c r="Q3571" s="15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3">
        <f t="shared" si="221"/>
        <v>87.96</v>
      </c>
      <c r="Q3572" s="15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3">
        <f t="shared" si="221"/>
        <v>73.239999999999995</v>
      </c>
      <c r="Q3573" s="15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3">
        <f t="shared" si="221"/>
        <v>55.56</v>
      </c>
      <c r="Q3574" s="15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3">
        <f t="shared" si="221"/>
        <v>39.54</v>
      </c>
      <c r="Q3575" s="15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3">
        <f t="shared" si="221"/>
        <v>136.78</v>
      </c>
      <c r="Q3576" s="15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3">
        <f t="shared" si="221"/>
        <v>99.34</v>
      </c>
      <c r="Q3577" s="15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3">
        <f t="shared" si="221"/>
        <v>20</v>
      </c>
      <c r="Q3578" s="15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3">
        <f t="shared" si="221"/>
        <v>28.89</v>
      </c>
      <c r="Q3579" s="15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3">
        <f t="shared" si="221"/>
        <v>40.549999999999997</v>
      </c>
      <c r="Q3580" s="15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3">
        <f t="shared" si="221"/>
        <v>35.71</v>
      </c>
      <c r="Q3581" s="15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3">
        <f t="shared" si="221"/>
        <v>37.96</v>
      </c>
      <c r="Q3582" s="15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3">
        <f t="shared" si="221"/>
        <v>33.33</v>
      </c>
      <c r="Q3583" s="15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3">
        <f t="shared" si="221"/>
        <v>58.57</v>
      </c>
      <c r="Q3584" s="15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3">
        <f t="shared" si="221"/>
        <v>135.63</v>
      </c>
      <c r="Q3585" s="15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 s="13">
        <f t="shared" si="221"/>
        <v>30.94</v>
      </c>
      <c r="Q3586" s="15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 s="13">
        <f t="shared" ref="P3587:P3650" si="225">IFERROR(ROUND(E3587/L3587,2),0)</f>
        <v>176.09</v>
      </c>
      <c r="Q3587" s="15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3">
        <f t="shared" si="225"/>
        <v>151.97999999999999</v>
      </c>
      <c r="Q3588" s="15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3">
        <f t="shared" si="225"/>
        <v>22.61</v>
      </c>
      <c r="Q3589" s="15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3">
        <f t="shared" si="225"/>
        <v>18.27</v>
      </c>
      <c r="Q3590" s="15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3">
        <f t="shared" si="225"/>
        <v>82.26</v>
      </c>
      <c r="Q3591" s="15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3">
        <f t="shared" si="225"/>
        <v>68.53</v>
      </c>
      <c r="Q3592" s="15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3">
        <f t="shared" si="225"/>
        <v>68.06</v>
      </c>
      <c r="Q3593" s="15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3">
        <f t="shared" si="225"/>
        <v>72.709999999999994</v>
      </c>
      <c r="Q3594" s="15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3">
        <f t="shared" si="225"/>
        <v>77.19</v>
      </c>
      <c r="Q3595" s="15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3">
        <f t="shared" si="225"/>
        <v>55.97</v>
      </c>
      <c r="Q3596" s="15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3">
        <f t="shared" si="225"/>
        <v>49.69</v>
      </c>
      <c r="Q3597" s="15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3">
        <f t="shared" si="225"/>
        <v>79</v>
      </c>
      <c r="Q3598" s="15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3">
        <f t="shared" si="225"/>
        <v>77.73</v>
      </c>
      <c r="Q3599" s="15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3">
        <f t="shared" si="225"/>
        <v>40.78</v>
      </c>
      <c r="Q3600" s="15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3">
        <f t="shared" si="225"/>
        <v>59.41</v>
      </c>
      <c r="Q3601" s="15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3">
        <f t="shared" si="225"/>
        <v>3.25</v>
      </c>
      <c r="Q3602" s="15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3">
        <f t="shared" si="225"/>
        <v>39.380000000000003</v>
      </c>
      <c r="Q3603" s="15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3">
        <f t="shared" si="225"/>
        <v>81.67</v>
      </c>
      <c r="Q3604" s="15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3">
        <f t="shared" si="225"/>
        <v>44.91</v>
      </c>
      <c r="Q3605" s="15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3">
        <f t="shared" si="225"/>
        <v>49.06</v>
      </c>
      <c r="Q3606" s="15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3">
        <f t="shared" si="225"/>
        <v>30.67</v>
      </c>
      <c r="Q3607" s="15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3">
        <f t="shared" si="225"/>
        <v>61.06</v>
      </c>
      <c r="Q3608" s="15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3">
        <f t="shared" si="225"/>
        <v>29</v>
      </c>
      <c r="Q3609" s="15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3">
        <f t="shared" si="225"/>
        <v>29.63</v>
      </c>
      <c r="Q3610" s="15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3">
        <f t="shared" si="225"/>
        <v>143.1</v>
      </c>
      <c r="Q3611" s="15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3">
        <f t="shared" si="225"/>
        <v>52.35</v>
      </c>
      <c r="Q3612" s="15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3">
        <f t="shared" si="225"/>
        <v>66.67</v>
      </c>
      <c r="Q3613" s="15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3">
        <f t="shared" si="225"/>
        <v>126.67</v>
      </c>
      <c r="Q3614" s="15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3">
        <f t="shared" si="225"/>
        <v>62.5</v>
      </c>
      <c r="Q3615" s="15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3">
        <f t="shared" si="225"/>
        <v>35.49</v>
      </c>
      <c r="Q3616" s="15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3">
        <f t="shared" si="225"/>
        <v>37.08</v>
      </c>
      <c r="Q3617" s="15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3">
        <f t="shared" si="225"/>
        <v>69.33</v>
      </c>
      <c r="Q3618" s="15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3">
        <f t="shared" si="225"/>
        <v>17.25</v>
      </c>
      <c r="Q3619" s="15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3">
        <f t="shared" si="225"/>
        <v>36.07</v>
      </c>
      <c r="Q3620" s="15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3">
        <f t="shared" si="225"/>
        <v>66.47</v>
      </c>
      <c r="Q3621" s="15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3">
        <f t="shared" si="225"/>
        <v>56.07</v>
      </c>
      <c r="Q3622" s="15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3">
        <f t="shared" si="225"/>
        <v>47.03</v>
      </c>
      <c r="Q3623" s="15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3">
        <f t="shared" si="225"/>
        <v>47.67</v>
      </c>
      <c r="Q3624" s="15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3">
        <f t="shared" si="225"/>
        <v>88.24</v>
      </c>
      <c r="Q3625" s="15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3">
        <f t="shared" si="225"/>
        <v>80.72</v>
      </c>
      <c r="Q3626" s="15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3">
        <f t="shared" si="225"/>
        <v>39.49</v>
      </c>
      <c r="Q3627" s="15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3">
        <f t="shared" si="225"/>
        <v>84.85</v>
      </c>
      <c r="Q3628" s="15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3">
        <f t="shared" si="225"/>
        <v>68.97</v>
      </c>
      <c r="Q3629" s="15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3">
        <f t="shared" si="225"/>
        <v>0</v>
      </c>
      <c r="Q3630" s="15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3">
        <f t="shared" si="225"/>
        <v>1</v>
      </c>
      <c r="Q3631" s="15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3">
        <f t="shared" si="225"/>
        <v>1</v>
      </c>
      <c r="Q3632" s="15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3">
        <f t="shared" si="225"/>
        <v>147.88</v>
      </c>
      <c r="Q3633" s="15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3">
        <f t="shared" si="225"/>
        <v>100</v>
      </c>
      <c r="Q3634" s="15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3">
        <f t="shared" si="225"/>
        <v>56.84</v>
      </c>
      <c r="Q3635" s="15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3">
        <f t="shared" si="225"/>
        <v>176.94</v>
      </c>
      <c r="Q3636" s="15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3">
        <f t="shared" si="225"/>
        <v>127.6</v>
      </c>
      <c r="Q3637" s="15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3">
        <f t="shared" si="225"/>
        <v>0</v>
      </c>
      <c r="Q3638" s="15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3">
        <f t="shared" si="225"/>
        <v>66.14</v>
      </c>
      <c r="Q3639" s="15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3">
        <f t="shared" si="225"/>
        <v>108</v>
      </c>
      <c r="Q3640" s="15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3">
        <f t="shared" si="225"/>
        <v>1</v>
      </c>
      <c r="Q3641" s="15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3">
        <f t="shared" si="225"/>
        <v>18.329999999999998</v>
      </c>
      <c r="Q3642" s="15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3">
        <f t="shared" si="225"/>
        <v>0</v>
      </c>
      <c r="Q3643" s="15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3">
        <f t="shared" si="225"/>
        <v>7.5</v>
      </c>
      <c r="Q3644" s="15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3">
        <f t="shared" si="225"/>
        <v>0</v>
      </c>
      <c r="Q3645" s="15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3">
        <f t="shared" si="225"/>
        <v>68.42</v>
      </c>
      <c r="Q3646" s="15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3">
        <f t="shared" si="225"/>
        <v>1</v>
      </c>
      <c r="Q3647" s="15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3">
        <f t="shared" si="225"/>
        <v>60.13</v>
      </c>
      <c r="Q3648" s="15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3">
        <f t="shared" si="225"/>
        <v>15</v>
      </c>
      <c r="Q3649" s="15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 s="13">
        <f t="shared" si="225"/>
        <v>550.04</v>
      </c>
      <c r="Q3650" s="15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 s="13">
        <f t="shared" ref="P3651:P3714" si="229">IFERROR(ROUND(E3651/L3651,2),0)</f>
        <v>97.5</v>
      </c>
      <c r="Q3651" s="15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3">
        <f t="shared" si="229"/>
        <v>29.41</v>
      </c>
      <c r="Q3652" s="15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3">
        <f t="shared" si="229"/>
        <v>57.78</v>
      </c>
      <c r="Q3653" s="15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3">
        <f t="shared" si="229"/>
        <v>44.24</v>
      </c>
      <c r="Q3654" s="15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3">
        <f t="shared" si="229"/>
        <v>60.91</v>
      </c>
      <c r="Q3655" s="15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3">
        <f t="shared" si="229"/>
        <v>68.84</v>
      </c>
      <c r="Q3656" s="15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3">
        <f t="shared" si="229"/>
        <v>73.58</v>
      </c>
      <c r="Q3657" s="15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3">
        <f t="shared" si="229"/>
        <v>115.02</v>
      </c>
      <c r="Q3658" s="15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3">
        <f t="shared" si="229"/>
        <v>110.75</v>
      </c>
      <c r="Q3659" s="15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3">
        <f t="shared" si="229"/>
        <v>75.5</v>
      </c>
      <c r="Q3660" s="15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3">
        <f t="shared" si="229"/>
        <v>235.46</v>
      </c>
      <c r="Q3661" s="15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3">
        <f t="shared" si="229"/>
        <v>11.36</v>
      </c>
      <c r="Q3662" s="15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3">
        <f t="shared" si="229"/>
        <v>92.5</v>
      </c>
      <c r="Q3663" s="15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3">
        <f t="shared" si="229"/>
        <v>202.85</v>
      </c>
      <c r="Q3664" s="15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3">
        <f t="shared" si="229"/>
        <v>26</v>
      </c>
      <c r="Q3665" s="15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3">
        <f t="shared" si="229"/>
        <v>46.05</v>
      </c>
      <c r="Q3666" s="15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3">
        <f t="shared" si="229"/>
        <v>51</v>
      </c>
      <c r="Q3667" s="15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3">
        <f t="shared" si="229"/>
        <v>31.58</v>
      </c>
      <c r="Q3668" s="15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3">
        <f t="shared" si="229"/>
        <v>53.36</v>
      </c>
      <c r="Q3669" s="15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3">
        <f t="shared" si="229"/>
        <v>36.96</v>
      </c>
      <c r="Q3670" s="15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3">
        <f t="shared" si="229"/>
        <v>81.290000000000006</v>
      </c>
      <c r="Q3671" s="15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3">
        <f t="shared" si="229"/>
        <v>20.079999999999998</v>
      </c>
      <c r="Q3672" s="15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3">
        <f t="shared" si="229"/>
        <v>88.25</v>
      </c>
      <c r="Q3673" s="15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3">
        <f t="shared" si="229"/>
        <v>53.44</v>
      </c>
      <c r="Q3674" s="15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3">
        <f t="shared" si="229"/>
        <v>39.869999999999997</v>
      </c>
      <c r="Q3675" s="15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3">
        <f t="shared" si="229"/>
        <v>145.16</v>
      </c>
      <c r="Q3676" s="15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3">
        <f t="shared" si="229"/>
        <v>23.33</v>
      </c>
      <c r="Q3677" s="15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3">
        <f t="shared" si="229"/>
        <v>64.38</v>
      </c>
      <c r="Q3678" s="15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3">
        <f t="shared" si="229"/>
        <v>62.05</v>
      </c>
      <c r="Q3679" s="15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3">
        <f t="shared" si="229"/>
        <v>66.13</v>
      </c>
      <c r="Q3680" s="15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3">
        <f t="shared" si="229"/>
        <v>73.400000000000006</v>
      </c>
      <c r="Q3681" s="15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3">
        <f t="shared" si="229"/>
        <v>99.5</v>
      </c>
      <c r="Q3682" s="15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3">
        <f t="shared" si="229"/>
        <v>62.17</v>
      </c>
      <c r="Q3683" s="15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3">
        <f t="shared" si="229"/>
        <v>62.33</v>
      </c>
      <c r="Q3684" s="15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3">
        <f t="shared" si="229"/>
        <v>58.79</v>
      </c>
      <c r="Q3685" s="15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3">
        <f t="shared" si="229"/>
        <v>45.35</v>
      </c>
      <c r="Q3686" s="15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3">
        <f t="shared" si="229"/>
        <v>41.94</v>
      </c>
      <c r="Q3687" s="15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3">
        <f t="shared" si="229"/>
        <v>59.17</v>
      </c>
      <c r="Q3688" s="15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3">
        <f t="shared" si="229"/>
        <v>200.49</v>
      </c>
      <c r="Q3689" s="15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3">
        <f t="shared" si="229"/>
        <v>83.97</v>
      </c>
      <c r="Q3690" s="15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3">
        <f t="shared" si="229"/>
        <v>57.26</v>
      </c>
      <c r="Q3691" s="15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3">
        <f t="shared" si="229"/>
        <v>58.06</v>
      </c>
      <c r="Q3692" s="15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3">
        <f t="shared" si="229"/>
        <v>186.8</v>
      </c>
      <c r="Q3693" s="15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3">
        <f t="shared" si="229"/>
        <v>74.12</v>
      </c>
      <c r="Q3694" s="15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3">
        <f t="shared" si="229"/>
        <v>30.71</v>
      </c>
      <c r="Q3695" s="15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3">
        <f t="shared" si="229"/>
        <v>62.67</v>
      </c>
      <c r="Q3696" s="15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3">
        <f t="shared" si="229"/>
        <v>121.36</v>
      </c>
      <c r="Q3697" s="15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3">
        <f t="shared" si="229"/>
        <v>39.74</v>
      </c>
      <c r="Q3698" s="15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3">
        <f t="shared" si="229"/>
        <v>72</v>
      </c>
      <c r="Q3699" s="15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3">
        <f t="shared" si="229"/>
        <v>40.630000000000003</v>
      </c>
      <c r="Q3700" s="15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3">
        <f t="shared" si="229"/>
        <v>63</v>
      </c>
      <c r="Q3701" s="15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3">
        <f t="shared" si="229"/>
        <v>33.67</v>
      </c>
      <c r="Q3702" s="15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3">
        <f t="shared" si="229"/>
        <v>38.590000000000003</v>
      </c>
      <c r="Q3703" s="15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3">
        <f t="shared" si="229"/>
        <v>155.94999999999999</v>
      </c>
      <c r="Q3704" s="15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3">
        <f t="shared" si="229"/>
        <v>43.2</v>
      </c>
      <c r="Q3705" s="15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3">
        <f t="shared" si="229"/>
        <v>15.15</v>
      </c>
      <c r="Q3706" s="15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3">
        <f t="shared" si="229"/>
        <v>83.57</v>
      </c>
      <c r="Q3707" s="15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3">
        <f t="shared" si="229"/>
        <v>140</v>
      </c>
      <c r="Q3708" s="15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3">
        <f t="shared" si="229"/>
        <v>80.87</v>
      </c>
      <c r="Q3709" s="15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3">
        <f t="shared" si="229"/>
        <v>53.85</v>
      </c>
      <c r="Q3710" s="15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3">
        <f t="shared" si="229"/>
        <v>30.93</v>
      </c>
      <c r="Q3711" s="15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3">
        <f t="shared" si="229"/>
        <v>67.959999999999994</v>
      </c>
      <c r="Q3712" s="15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3">
        <f t="shared" si="229"/>
        <v>27.14</v>
      </c>
      <c r="Q3713" s="15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 s="13">
        <f t="shared" si="229"/>
        <v>110.87</v>
      </c>
      <c r="Q3714" s="15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 s="13">
        <f t="shared" ref="P3715:P3778" si="233">IFERROR(ROUND(E3715/L3715,2),0)</f>
        <v>106.84</v>
      </c>
      <c r="Q3715" s="15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3">
        <f t="shared" si="233"/>
        <v>105.52</v>
      </c>
      <c r="Q3716" s="15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3">
        <f t="shared" si="233"/>
        <v>132.96</v>
      </c>
      <c r="Q3717" s="15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3">
        <f t="shared" si="233"/>
        <v>51.92</v>
      </c>
      <c r="Q3718" s="15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3">
        <f t="shared" si="233"/>
        <v>310</v>
      </c>
      <c r="Q3719" s="15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3">
        <f t="shared" si="233"/>
        <v>26.02</v>
      </c>
      <c r="Q3720" s="15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3">
        <f t="shared" si="233"/>
        <v>105</v>
      </c>
      <c r="Q3721" s="15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3">
        <f t="shared" si="233"/>
        <v>86.23</v>
      </c>
      <c r="Q3722" s="15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3">
        <f t="shared" si="233"/>
        <v>114.55</v>
      </c>
      <c r="Q3723" s="15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3">
        <f t="shared" si="233"/>
        <v>47.66</v>
      </c>
      <c r="Q3724" s="15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3">
        <f t="shared" si="233"/>
        <v>72.89</v>
      </c>
      <c r="Q3725" s="15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3">
        <f t="shared" si="233"/>
        <v>49.55</v>
      </c>
      <c r="Q3726" s="15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3">
        <f t="shared" si="233"/>
        <v>25.4</v>
      </c>
      <c r="Q3727" s="15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3">
        <f t="shared" si="233"/>
        <v>62.59</v>
      </c>
      <c r="Q3728" s="15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3">
        <f t="shared" si="233"/>
        <v>61.06</v>
      </c>
      <c r="Q3729" s="15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3">
        <f t="shared" si="233"/>
        <v>60.06</v>
      </c>
      <c r="Q3730" s="15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3">
        <f t="shared" si="233"/>
        <v>72.400000000000006</v>
      </c>
      <c r="Q3731" s="15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3">
        <f t="shared" si="233"/>
        <v>100</v>
      </c>
      <c r="Q3732" s="15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3">
        <f t="shared" si="233"/>
        <v>51.67</v>
      </c>
      <c r="Q3733" s="15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3">
        <f t="shared" si="233"/>
        <v>32.75</v>
      </c>
      <c r="Q3734" s="15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3">
        <f t="shared" si="233"/>
        <v>0</v>
      </c>
      <c r="Q3735" s="15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3">
        <f t="shared" si="233"/>
        <v>61</v>
      </c>
      <c r="Q3736" s="15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3">
        <f t="shared" si="233"/>
        <v>10</v>
      </c>
      <c r="Q3737" s="15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3">
        <f t="shared" si="233"/>
        <v>10</v>
      </c>
      <c r="Q3738" s="15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3">
        <f t="shared" si="233"/>
        <v>37.5</v>
      </c>
      <c r="Q3739" s="15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3">
        <f t="shared" si="233"/>
        <v>45</v>
      </c>
      <c r="Q3740" s="15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3">
        <f t="shared" si="233"/>
        <v>100.63</v>
      </c>
      <c r="Q3741" s="15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3">
        <f t="shared" si="233"/>
        <v>25.57</v>
      </c>
      <c r="Q3742" s="15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3">
        <f t="shared" si="233"/>
        <v>0</v>
      </c>
      <c r="Q3743" s="15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3">
        <f t="shared" si="233"/>
        <v>25</v>
      </c>
      <c r="Q3744" s="15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3">
        <f t="shared" si="233"/>
        <v>0</v>
      </c>
      <c r="Q3745" s="15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3">
        <f t="shared" si="233"/>
        <v>0</v>
      </c>
      <c r="Q3746" s="15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3">
        <f t="shared" si="233"/>
        <v>10</v>
      </c>
      <c r="Q3747" s="15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3">
        <f t="shared" si="233"/>
        <v>202</v>
      </c>
      <c r="Q3748" s="15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3">
        <f t="shared" si="233"/>
        <v>25</v>
      </c>
      <c r="Q3749" s="15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3">
        <f t="shared" si="233"/>
        <v>99.54</v>
      </c>
      <c r="Q3750" s="15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3">
        <f t="shared" si="233"/>
        <v>75</v>
      </c>
      <c r="Q3751" s="15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3">
        <f t="shared" si="233"/>
        <v>215.25</v>
      </c>
      <c r="Q3752" s="15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3">
        <f t="shared" si="233"/>
        <v>120.55</v>
      </c>
      <c r="Q3753" s="15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3">
        <f t="shared" si="233"/>
        <v>37.67</v>
      </c>
      <c r="Q3754" s="15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3">
        <f t="shared" si="233"/>
        <v>172.23</v>
      </c>
      <c r="Q3755" s="15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3">
        <f t="shared" si="233"/>
        <v>111.11</v>
      </c>
      <c r="Q3756" s="15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3">
        <f t="shared" si="233"/>
        <v>25.46</v>
      </c>
      <c r="Q3757" s="15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3">
        <f t="shared" si="233"/>
        <v>267.64999999999998</v>
      </c>
      <c r="Q3758" s="15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3">
        <f t="shared" si="233"/>
        <v>75.959999999999994</v>
      </c>
      <c r="Q3759" s="15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3">
        <f t="shared" si="233"/>
        <v>59.04</v>
      </c>
      <c r="Q3760" s="15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3">
        <f t="shared" si="233"/>
        <v>50.11</v>
      </c>
      <c r="Q3761" s="15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3">
        <f t="shared" si="233"/>
        <v>55.5</v>
      </c>
      <c r="Q3762" s="15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3">
        <f t="shared" si="233"/>
        <v>166.67</v>
      </c>
      <c r="Q3763" s="15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3">
        <f t="shared" si="233"/>
        <v>47.43</v>
      </c>
      <c r="Q3764" s="15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3">
        <f t="shared" si="233"/>
        <v>64.94</v>
      </c>
      <c r="Q3765" s="15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3">
        <f t="shared" si="233"/>
        <v>55.56</v>
      </c>
      <c r="Q3766" s="15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3">
        <f t="shared" si="233"/>
        <v>74.22</v>
      </c>
      <c r="Q3767" s="15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3">
        <f t="shared" si="233"/>
        <v>106.93</v>
      </c>
      <c r="Q3768" s="15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3">
        <f t="shared" si="233"/>
        <v>41.7</v>
      </c>
      <c r="Q3769" s="15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3">
        <f t="shared" si="233"/>
        <v>74.239999999999995</v>
      </c>
      <c r="Q3770" s="15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3">
        <f t="shared" si="233"/>
        <v>73.33</v>
      </c>
      <c r="Q3771" s="15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3">
        <f t="shared" si="233"/>
        <v>100</v>
      </c>
      <c r="Q3772" s="15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3">
        <f t="shared" si="233"/>
        <v>38.42</v>
      </c>
      <c r="Q3773" s="15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3">
        <f t="shared" si="233"/>
        <v>166.97</v>
      </c>
      <c r="Q3774" s="15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3">
        <f t="shared" si="233"/>
        <v>94.91</v>
      </c>
      <c r="Q3775" s="15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3">
        <f t="shared" si="233"/>
        <v>100</v>
      </c>
      <c r="Q3776" s="15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3">
        <f t="shared" si="233"/>
        <v>143.21</v>
      </c>
      <c r="Q3777" s="15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 s="13">
        <f t="shared" si="233"/>
        <v>90.82</v>
      </c>
      <c r="Q3778" s="15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 s="13">
        <f t="shared" ref="P3779:P3842" si="237">IFERROR(ROUND(E3779/L3779,2),0)</f>
        <v>48.54</v>
      </c>
      <c r="Q3779" s="15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3">
        <f t="shared" si="237"/>
        <v>70.03</v>
      </c>
      <c r="Q3780" s="15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3">
        <f t="shared" si="237"/>
        <v>135.63</v>
      </c>
      <c r="Q3781" s="15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3">
        <f t="shared" si="237"/>
        <v>100</v>
      </c>
      <c r="Q3782" s="15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3">
        <f t="shared" si="237"/>
        <v>94.9</v>
      </c>
      <c r="Q3783" s="15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3">
        <f t="shared" si="237"/>
        <v>75.37</v>
      </c>
      <c r="Q3784" s="15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3">
        <f t="shared" si="237"/>
        <v>64.459999999999994</v>
      </c>
      <c r="Q3785" s="15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3">
        <f t="shared" si="237"/>
        <v>115</v>
      </c>
      <c r="Q3786" s="15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3">
        <f t="shared" si="237"/>
        <v>100.5</v>
      </c>
      <c r="Q3787" s="15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3">
        <f t="shared" si="237"/>
        <v>93.77</v>
      </c>
      <c r="Q3788" s="15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3">
        <f t="shared" si="237"/>
        <v>35.1</v>
      </c>
      <c r="Q3789" s="15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3">
        <f t="shared" si="237"/>
        <v>500</v>
      </c>
      <c r="Q3790" s="15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3">
        <f t="shared" si="237"/>
        <v>29</v>
      </c>
      <c r="Q3791" s="15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3">
        <f t="shared" si="237"/>
        <v>0</v>
      </c>
      <c r="Q3792" s="15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3">
        <f t="shared" si="237"/>
        <v>0</v>
      </c>
      <c r="Q3793" s="15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3">
        <f t="shared" si="237"/>
        <v>17.5</v>
      </c>
      <c r="Q3794" s="15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3">
        <f t="shared" si="237"/>
        <v>174</v>
      </c>
      <c r="Q3795" s="15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3">
        <f t="shared" si="237"/>
        <v>50</v>
      </c>
      <c r="Q3796" s="15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3">
        <f t="shared" si="237"/>
        <v>5</v>
      </c>
      <c r="Q3797" s="15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3">
        <f t="shared" si="237"/>
        <v>1</v>
      </c>
      <c r="Q3798" s="15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3">
        <f t="shared" si="237"/>
        <v>145.41</v>
      </c>
      <c r="Q3799" s="15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3">
        <f t="shared" si="237"/>
        <v>205</v>
      </c>
      <c r="Q3800" s="15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3">
        <f t="shared" si="237"/>
        <v>100.5</v>
      </c>
      <c r="Q3801" s="15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3">
        <f t="shared" si="237"/>
        <v>55.06</v>
      </c>
      <c r="Q3802" s="15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3">
        <f t="shared" si="237"/>
        <v>47.33</v>
      </c>
      <c r="Q3803" s="15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3">
        <f t="shared" si="237"/>
        <v>0</v>
      </c>
      <c r="Q3804" s="15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3">
        <f t="shared" si="237"/>
        <v>58.95</v>
      </c>
      <c r="Q3805" s="15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3">
        <f t="shared" si="237"/>
        <v>0</v>
      </c>
      <c r="Q3806" s="15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3">
        <f t="shared" si="237"/>
        <v>1.5</v>
      </c>
      <c r="Q3807" s="15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3">
        <f t="shared" si="237"/>
        <v>5</v>
      </c>
      <c r="Q3808" s="15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3">
        <f t="shared" si="237"/>
        <v>50.56</v>
      </c>
      <c r="Q3809" s="15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3">
        <f t="shared" si="237"/>
        <v>41.67</v>
      </c>
      <c r="Q3810" s="15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3">
        <f t="shared" si="237"/>
        <v>53.29</v>
      </c>
      <c r="Q3811" s="15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3">
        <f t="shared" si="237"/>
        <v>70.23</v>
      </c>
      <c r="Q3812" s="15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3">
        <f t="shared" si="237"/>
        <v>43.42</v>
      </c>
      <c r="Q3813" s="15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3">
        <f t="shared" si="237"/>
        <v>199.18</v>
      </c>
      <c r="Q3814" s="15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3">
        <f t="shared" si="237"/>
        <v>78.52</v>
      </c>
      <c r="Q3815" s="15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3">
        <f t="shared" si="237"/>
        <v>61.82</v>
      </c>
      <c r="Q3816" s="15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3">
        <f t="shared" si="237"/>
        <v>50</v>
      </c>
      <c r="Q3817" s="15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3">
        <f t="shared" si="237"/>
        <v>48.34</v>
      </c>
      <c r="Q3818" s="15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3">
        <f t="shared" si="237"/>
        <v>107.25</v>
      </c>
      <c r="Q3819" s="15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3">
        <f t="shared" si="237"/>
        <v>57</v>
      </c>
      <c r="Q3820" s="15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3">
        <f t="shared" si="237"/>
        <v>40.92</v>
      </c>
      <c r="Q3821" s="15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3">
        <f t="shared" si="237"/>
        <v>21.5</v>
      </c>
      <c r="Q3822" s="15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3">
        <f t="shared" si="237"/>
        <v>79.540000000000006</v>
      </c>
      <c r="Q3823" s="15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3">
        <f t="shared" si="237"/>
        <v>72.38</v>
      </c>
      <c r="Q3824" s="15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3">
        <f t="shared" si="237"/>
        <v>64.63</v>
      </c>
      <c r="Q3825" s="15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3">
        <f t="shared" si="237"/>
        <v>38.57</v>
      </c>
      <c r="Q3826" s="15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3">
        <f t="shared" si="237"/>
        <v>107.57</v>
      </c>
      <c r="Q3827" s="15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3">
        <f t="shared" si="237"/>
        <v>27.5</v>
      </c>
      <c r="Q3828" s="15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3">
        <f t="shared" si="237"/>
        <v>70.459999999999994</v>
      </c>
      <c r="Q3829" s="15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3">
        <f t="shared" si="237"/>
        <v>178.57</v>
      </c>
      <c r="Q3830" s="15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3">
        <f t="shared" si="237"/>
        <v>62.63</v>
      </c>
      <c r="Q3831" s="15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3">
        <f t="shared" si="237"/>
        <v>75</v>
      </c>
      <c r="Q3832" s="15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3">
        <f t="shared" si="237"/>
        <v>58.9</v>
      </c>
      <c r="Q3833" s="15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3">
        <f t="shared" si="237"/>
        <v>139.56</v>
      </c>
      <c r="Q3834" s="15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3">
        <f t="shared" si="237"/>
        <v>70</v>
      </c>
      <c r="Q3835" s="15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3">
        <f t="shared" si="237"/>
        <v>57.39</v>
      </c>
      <c r="Q3836" s="15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3">
        <f t="shared" si="237"/>
        <v>40</v>
      </c>
      <c r="Q3837" s="15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3">
        <f t="shared" si="237"/>
        <v>64.290000000000006</v>
      </c>
      <c r="Q3838" s="15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3">
        <f t="shared" si="237"/>
        <v>120.12</v>
      </c>
      <c r="Q3839" s="15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3">
        <f t="shared" si="237"/>
        <v>1008.24</v>
      </c>
      <c r="Q3840" s="15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3">
        <f t="shared" si="237"/>
        <v>63.28</v>
      </c>
      <c r="Q3841" s="15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 s="13">
        <f t="shared" si="237"/>
        <v>21.67</v>
      </c>
      <c r="Q3842" s="15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 s="13">
        <f t="shared" ref="P3843:P3906" si="241">IFERROR(ROUND(E3843/L3843,2),0)</f>
        <v>25.65</v>
      </c>
      <c r="Q3843" s="15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3">
        <f t="shared" si="241"/>
        <v>47.7</v>
      </c>
      <c r="Q3844" s="15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3">
        <f t="shared" si="241"/>
        <v>56.05</v>
      </c>
      <c r="Q3845" s="15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3">
        <f t="shared" si="241"/>
        <v>81.319999999999993</v>
      </c>
      <c r="Q3846" s="15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3">
        <f t="shared" si="241"/>
        <v>70.17</v>
      </c>
      <c r="Q3847" s="15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3">
        <f t="shared" si="241"/>
        <v>23.63</v>
      </c>
      <c r="Q3848" s="15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3">
        <f t="shared" si="241"/>
        <v>188.56</v>
      </c>
      <c r="Q3849" s="15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3">
        <f t="shared" si="241"/>
        <v>49.51</v>
      </c>
      <c r="Q3850" s="15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3">
        <f t="shared" si="241"/>
        <v>75.459999999999994</v>
      </c>
      <c r="Q3851" s="15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3">
        <f t="shared" si="241"/>
        <v>9.5</v>
      </c>
      <c r="Q3852" s="15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3">
        <f t="shared" si="241"/>
        <v>35.5</v>
      </c>
      <c r="Q3853" s="15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3">
        <f t="shared" si="241"/>
        <v>10</v>
      </c>
      <c r="Q3854" s="15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3">
        <f t="shared" si="241"/>
        <v>13</v>
      </c>
      <c r="Q3855" s="15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3">
        <f t="shared" si="241"/>
        <v>89.4</v>
      </c>
      <c r="Q3856" s="15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3">
        <f t="shared" si="241"/>
        <v>25</v>
      </c>
      <c r="Q3857" s="15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3">
        <f t="shared" si="241"/>
        <v>1</v>
      </c>
      <c r="Q3858" s="15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3">
        <f t="shared" si="241"/>
        <v>65</v>
      </c>
      <c r="Q3859" s="15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3">
        <f t="shared" si="241"/>
        <v>10</v>
      </c>
      <c r="Q3860" s="15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3">
        <f t="shared" si="241"/>
        <v>1</v>
      </c>
      <c r="Q3861" s="15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3">
        <f t="shared" si="241"/>
        <v>81.540000000000006</v>
      </c>
      <c r="Q3862" s="15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3">
        <f t="shared" si="241"/>
        <v>100</v>
      </c>
      <c r="Q3863" s="15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3">
        <f t="shared" si="241"/>
        <v>1</v>
      </c>
      <c r="Q3864" s="15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3">
        <f t="shared" si="241"/>
        <v>0</v>
      </c>
      <c r="Q3865" s="15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3">
        <f t="shared" si="241"/>
        <v>20</v>
      </c>
      <c r="Q3866" s="15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3">
        <f t="shared" si="241"/>
        <v>46.43</v>
      </c>
      <c r="Q3867" s="15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3">
        <f t="shared" si="241"/>
        <v>5.5</v>
      </c>
      <c r="Q3868" s="15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3">
        <f t="shared" si="241"/>
        <v>50.2</v>
      </c>
      <c r="Q3869" s="15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3">
        <f t="shared" si="241"/>
        <v>10</v>
      </c>
      <c r="Q3870" s="15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3">
        <f t="shared" si="241"/>
        <v>30.13</v>
      </c>
      <c r="Q3871" s="15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3">
        <f t="shared" si="241"/>
        <v>150</v>
      </c>
      <c r="Q3872" s="15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3">
        <f t="shared" si="241"/>
        <v>13.33</v>
      </c>
      <c r="Q3873" s="15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3">
        <f t="shared" si="241"/>
        <v>0</v>
      </c>
      <c r="Q3874" s="15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3">
        <f t="shared" si="241"/>
        <v>0</v>
      </c>
      <c r="Q3875" s="15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3">
        <f t="shared" si="241"/>
        <v>0</v>
      </c>
      <c r="Q3876" s="15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3">
        <f t="shared" si="241"/>
        <v>0</v>
      </c>
      <c r="Q3877" s="15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3">
        <f t="shared" si="241"/>
        <v>44.76</v>
      </c>
      <c r="Q3878" s="15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3">
        <f t="shared" si="241"/>
        <v>88.64</v>
      </c>
      <c r="Q3879" s="15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3">
        <f t="shared" si="241"/>
        <v>10</v>
      </c>
      <c r="Q3880" s="15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3">
        <f t="shared" si="241"/>
        <v>0</v>
      </c>
      <c r="Q3881" s="15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3">
        <f t="shared" si="241"/>
        <v>57.65</v>
      </c>
      <c r="Q3882" s="15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3">
        <f t="shared" si="241"/>
        <v>25</v>
      </c>
      <c r="Q3883" s="15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3">
        <f t="shared" si="241"/>
        <v>0</v>
      </c>
      <c r="Q3884" s="15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3">
        <f t="shared" si="241"/>
        <v>0</v>
      </c>
      <c r="Q3885" s="15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3">
        <f t="shared" si="241"/>
        <v>0</v>
      </c>
      <c r="Q3886" s="15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3">
        <f t="shared" si="241"/>
        <v>0</v>
      </c>
      <c r="Q3887" s="15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3">
        <f t="shared" si="241"/>
        <v>0</v>
      </c>
      <c r="Q3888" s="15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3">
        <f t="shared" si="241"/>
        <v>17.5</v>
      </c>
      <c r="Q3889" s="15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3">
        <f t="shared" si="241"/>
        <v>38.71</v>
      </c>
      <c r="Q3890" s="15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3">
        <f t="shared" si="241"/>
        <v>13.11</v>
      </c>
      <c r="Q3891" s="15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3">
        <f t="shared" si="241"/>
        <v>315.5</v>
      </c>
      <c r="Q3892" s="15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3">
        <f t="shared" si="241"/>
        <v>37.14</v>
      </c>
      <c r="Q3893" s="15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3">
        <f t="shared" si="241"/>
        <v>0</v>
      </c>
      <c r="Q3894" s="15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3">
        <f t="shared" si="241"/>
        <v>128.27000000000001</v>
      </c>
      <c r="Q3895" s="15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3">
        <f t="shared" si="241"/>
        <v>47.27</v>
      </c>
      <c r="Q3896" s="15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3">
        <f t="shared" si="241"/>
        <v>50</v>
      </c>
      <c r="Q3897" s="15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3">
        <f t="shared" si="241"/>
        <v>42.5</v>
      </c>
      <c r="Q3898" s="15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3">
        <f t="shared" si="241"/>
        <v>44</v>
      </c>
      <c r="Q3899" s="15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3">
        <f t="shared" si="241"/>
        <v>50.88</v>
      </c>
      <c r="Q3900" s="15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3">
        <f t="shared" si="241"/>
        <v>62.5</v>
      </c>
      <c r="Q3901" s="15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3">
        <f t="shared" si="241"/>
        <v>27</v>
      </c>
      <c r="Q3902" s="15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3">
        <f t="shared" si="241"/>
        <v>25</v>
      </c>
      <c r="Q3903" s="15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3">
        <f t="shared" si="241"/>
        <v>47.26</v>
      </c>
      <c r="Q3904" s="15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3">
        <f t="shared" si="241"/>
        <v>0</v>
      </c>
      <c r="Q3905" s="15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 s="13">
        <f t="shared" si="241"/>
        <v>1.5</v>
      </c>
      <c r="Q3906" s="15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 s="13">
        <f t="shared" ref="P3907:P3970" si="245">IFERROR(ROUND(E3907/L3907,2),0)</f>
        <v>24.71</v>
      </c>
      <c r="Q3907" s="15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3">
        <f t="shared" si="245"/>
        <v>63.13</v>
      </c>
      <c r="Q3908" s="15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3">
        <f t="shared" si="245"/>
        <v>38.25</v>
      </c>
      <c r="Q3909" s="15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3">
        <f t="shared" si="245"/>
        <v>16.25</v>
      </c>
      <c r="Q3910" s="15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3">
        <f t="shared" si="245"/>
        <v>33.75</v>
      </c>
      <c r="Q3911" s="15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3">
        <f t="shared" si="245"/>
        <v>61.67</v>
      </c>
      <c r="Q3912" s="15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3">
        <f t="shared" si="245"/>
        <v>83.14</v>
      </c>
      <c r="Q3913" s="15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3">
        <f t="shared" si="245"/>
        <v>1</v>
      </c>
      <c r="Q3914" s="15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3">
        <f t="shared" si="245"/>
        <v>142.86000000000001</v>
      </c>
      <c r="Q3915" s="15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3">
        <f t="shared" si="245"/>
        <v>33.67</v>
      </c>
      <c r="Q3916" s="15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3">
        <f t="shared" si="245"/>
        <v>5</v>
      </c>
      <c r="Q3917" s="15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3">
        <f t="shared" si="245"/>
        <v>0</v>
      </c>
      <c r="Q3918" s="15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3">
        <f t="shared" si="245"/>
        <v>10</v>
      </c>
      <c r="Q3919" s="15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3">
        <f t="shared" si="245"/>
        <v>40</v>
      </c>
      <c r="Q3920" s="15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3">
        <f t="shared" si="245"/>
        <v>30</v>
      </c>
      <c r="Q3921" s="15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3">
        <f t="shared" si="245"/>
        <v>45</v>
      </c>
      <c r="Q3922" s="15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3">
        <f t="shared" si="245"/>
        <v>0</v>
      </c>
      <c r="Q3923" s="15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3">
        <f t="shared" si="245"/>
        <v>10.17</v>
      </c>
      <c r="Q3924" s="15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3">
        <f t="shared" si="245"/>
        <v>81.41</v>
      </c>
      <c r="Q3925" s="15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3">
        <f t="shared" si="245"/>
        <v>57.25</v>
      </c>
      <c r="Q3926" s="15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3">
        <f t="shared" si="245"/>
        <v>5</v>
      </c>
      <c r="Q3927" s="15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3">
        <f t="shared" si="245"/>
        <v>15</v>
      </c>
      <c r="Q3928" s="15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3">
        <f t="shared" si="245"/>
        <v>12.5</v>
      </c>
      <c r="Q3929" s="15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3">
        <f t="shared" si="245"/>
        <v>93</v>
      </c>
      <c r="Q3930" s="15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3">
        <f t="shared" si="245"/>
        <v>32.36</v>
      </c>
      <c r="Q3931" s="15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3">
        <f t="shared" si="245"/>
        <v>0</v>
      </c>
      <c r="Q3932" s="15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3">
        <f t="shared" si="245"/>
        <v>0</v>
      </c>
      <c r="Q3933" s="15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3">
        <f t="shared" si="245"/>
        <v>1</v>
      </c>
      <c r="Q3934" s="15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3">
        <f t="shared" si="245"/>
        <v>91.83</v>
      </c>
      <c r="Q3935" s="15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3">
        <f t="shared" si="245"/>
        <v>45.83</v>
      </c>
      <c r="Q3936" s="15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3">
        <f t="shared" si="245"/>
        <v>57.17</v>
      </c>
      <c r="Q3937" s="15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3">
        <f t="shared" si="245"/>
        <v>0</v>
      </c>
      <c r="Q3938" s="15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3">
        <f t="shared" si="245"/>
        <v>248.5</v>
      </c>
      <c r="Q3939" s="15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3">
        <f t="shared" si="245"/>
        <v>79.400000000000006</v>
      </c>
      <c r="Q3940" s="15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3">
        <f t="shared" si="245"/>
        <v>5</v>
      </c>
      <c r="Q3941" s="15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3">
        <f t="shared" si="245"/>
        <v>5.5</v>
      </c>
      <c r="Q3942" s="15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3">
        <f t="shared" si="245"/>
        <v>25</v>
      </c>
      <c r="Q3943" s="15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3">
        <f t="shared" si="245"/>
        <v>0</v>
      </c>
      <c r="Q3944" s="15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3">
        <f t="shared" si="245"/>
        <v>137.08000000000001</v>
      </c>
      <c r="Q3945" s="15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3">
        <f t="shared" si="245"/>
        <v>0</v>
      </c>
      <c r="Q3946" s="15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3">
        <f t="shared" si="245"/>
        <v>5</v>
      </c>
      <c r="Q3947" s="15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3">
        <f t="shared" si="245"/>
        <v>39</v>
      </c>
      <c r="Q3948" s="15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3">
        <f t="shared" si="245"/>
        <v>50.5</v>
      </c>
      <c r="Q3949" s="15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3">
        <f t="shared" si="245"/>
        <v>0</v>
      </c>
      <c r="Q3950" s="15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3">
        <f t="shared" si="245"/>
        <v>49.28</v>
      </c>
      <c r="Q3951" s="15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3">
        <f t="shared" si="245"/>
        <v>25</v>
      </c>
      <c r="Q3952" s="15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3">
        <f t="shared" si="245"/>
        <v>1</v>
      </c>
      <c r="Q3953" s="15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3">
        <f t="shared" si="245"/>
        <v>25</v>
      </c>
      <c r="Q3954" s="15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3">
        <f t="shared" si="245"/>
        <v>0</v>
      </c>
      <c r="Q3955" s="15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3">
        <f t="shared" si="245"/>
        <v>0</v>
      </c>
      <c r="Q3956" s="15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3">
        <f t="shared" si="245"/>
        <v>53.13</v>
      </c>
      <c r="Q3957" s="15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3">
        <f t="shared" si="245"/>
        <v>0</v>
      </c>
      <c r="Q3958" s="15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3">
        <f t="shared" si="245"/>
        <v>7</v>
      </c>
      <c r="Q3959" s="15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3">
        <f t="shared" si="245"/>
        <v>40.06</v>
      </c>
      <c r="Q3960" s="15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3">
        <f t="shared" si="245"/>
        <v>24.33</v>
      </c>
      <c r="Q3961" s="15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3">
        <f t="shared" si="245"/>
        <v>11.25</v>
      </c>
      <c r="Q3962" s="15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3">
        <f t="shared" si="245"/>
        <v>10.5</v>
      </c>
      <c r="Q3963" s="15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3">
        <f t="shared" si="245"/>
        <v>15</v>
      </c>
      <c r="Q3964" s="15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3">
        <f t="shared" si="245"/>
        <v>0</v>
      </c>
      <c r="Q3965" s="15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3">
        <f t="shared" si="245"/>
        <v>42</v>
      </c>
      <c r="Q3966" s="15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3">
        <f t="shared" si="245"/>
        <v>71.25</v>
      </c>
      <c r="Q3967" s="15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3">
        <f t="shared" si="245"/>
        <v>22.5</v>
      </c>
      <c r="Q3968" s="15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3">
        <f t="shared" si="245"/>
        <v>41</v>
      </c>
      <c r="Q3969" s="15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 s="13">
        <f t="shared" si="245"/>
        <v>47.91</v>
      </c>
      <c r="Q3970" s="15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 s="13">
        <f t="shared" ref="P3971:P4034" si="249">IFERROR(ROUND(E3971/L3971,2),0)</f>
        <v>35.17</v>
      </c>
      <c r="Q3971" s="15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3">
        <f t="shared" si="249"/>
        <v>5.5</v>
      </c>
      <c r="Q3972" s="15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3">
        <f t="shared" si="249"/>
        <v>22.67</v>
      </c>
      <c r="Q3973" s="15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3">
        <f t="shared" si="249"/>
        <v>26.38</v>
      </c>
      <c r="Q3974" s="15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3">
        <f t="shared" si="249"/>
        <v>105.54</v>
      </c>
      <c r="Q3975" s="15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3">
        <f t="shared" si="249"/>
        <v>29.09</v>
      </c>
      <c r="Q3976" s="15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3">
        <f t="shared" si="249"/>
        <v>0</v>
      </c>
      <c r="Q3977" s="15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3">
        <f t="shared" si="249"/>
        <v>62</v>
      </c>
      <c r="Q3978" s="15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3">
        <f t="shared" si="249"/>
        <v>217.5</v>
      </c>
      <c r="Q3979" s="15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3">
        <f t="shared" si="249"/>
        <v>26.75</v>
      </c>
      <c r="Q3980" s="15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3">
        <f t="shared" si="249"/>
        <v>18.329999999999998</v>
      </c>
      <c r="Q3981" s="15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3">
        <f t="shared" si="249"/>
        <v>64.290000000000006</v>
      </c>
      <c r="Q3982" s="15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3">
        <f t="shared" si="249"/>
        <v>175</v>
      </c>
      <c r="Q3983" s="15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3">
        <f t="shared" si="249"/>
        <v>34</v>
      </c>
      <c r="Q3984" s="15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3">
        <f t="shared" si="249"/>
        <v>84.28</v>
      </c>
      <c r="Q3985" s="15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3">
        <f t="shared" si="249"/>
        <v>9.5</v>
      </c>
      <c r="Q3986" s="15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3">
        <f t="shared" si="249"/>
        <v>33.74</v>
      </c>
      <c r="Q3987" s="15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3">
        <f t="shared" si="249"/>
        <v>37.54</v>
      </c>
      <c r="Q3988" s="15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3">
        <f t="shared" si="249"/>
        <v>11.62</v>
      </c>
      <c r="Q3989" s="15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3">
        <f t="shared" si="249"/>
        <v>8</v>
      </c>
      <c r="Q3990" s="15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3">
        <f t="shared" si="249"/>
        <v>0</v>
      </c>
      <c r="Q3991" s="15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3">
        <f t="shared" si="249"/>
        <v>23</v>
      </c>
      <c r="Q3992" s="15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3">
        <f t="shared" si="249"/>
        <v>100</v>
      </c>
      <c r="Q3993" s="15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3">
        <f t="shared" si="249"/>
        <v>60.11</v>
      </c>
      <c r="Q3994" s="15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3">
        <f t="shared" si="249"/>
        <v>3</v>
      </c>
      <c r="Q3995" s="15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3">
        <f t="shared" si="249"/>
        <v>5</v>
      </c>
      <c r="Q3996" s="15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3">
        <f t="shared" si="249"/>
        <v>17.5</v>
      </c>
      <c r="Q3997" s="15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3">
        <f t="shared" si="249"/>
        <v>29.24</v>
      </c>
      <c r="Q3998" s="15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3">
        <f t="shared" si="249"/>
        <v>0</v>
      </c>
      <c r="Q3999" s="15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3">
        <f t="shared" si="249"/>
        <v>59.58</v>
      </c>
      <c r="Q4000" s="15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3">
        <f t="shared" si="249"/>
        <v>82.57</v>
      </c>
      <c r="Q4001" s="15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3">
        <f t="shared" si="249"/>
        <v>10</v>
      </c>
      <c r="Q4002" s="15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3">
        <f t="shared" si="249"/>
        <v>32.36</v>
      </c>
      <c r="Q4003" s="15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3">
        <f t="shared" si="249"/>
        <v>5.75</v>
      </c>
      <c r="Q4004" s="15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3">
        <f t="shared" si="249"/>
        <v>100.5</v>
      </c>
      <c r="Q4005" s="15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3">
        <f t="shared" si="249"/>
        <v>1</v>
      </c>
      <c r="Q4006" s="15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3">
        <f t="shared" si="249"/>
        <v>20</v>
      </c>
      <c r="Q4007" s="15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3">
        <f t="shared" si="249"/>
        <v>2</v>
      </c>
      <c r="Q4008" s="15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3">
        <f t="shared" si="249"/>
        <v>5</v>
      </c>
      <c r="Q4009" s="15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3">
        <f t="shared" si="249"/>
        <v>15</v>
      </c>
      <c r="Q4010" s="15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3">
        <f t="shared" si="249"/>
        <v>25</v>
      </c>
      <c r="Q4011" s="15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3">
        <f t="shared" si="249"/>
        <v>45.84</v>
      </c>
      <c r="Q4012" s="15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3">
        <f t="shared" si="249"/>
        <v>4.75</v>
      </c>
      <c r="Q4013" s="15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3">
        <f t="shared" si="249"/>
        <v>0</v>
      </c>
      <c r="Q4014" s="15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3">
        <f t="shared" si="249"/>
        <v>13</v>
      </c>
      <c r="Q4015" s="15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3">
        <f t="shared" si="249"/>
        <v>0</v>
      </c>
      <c r="Q4016" s="15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3">
        <f t="shared" si="249"/>
        <v>1</v>
      </c>
      <c r="Q4017" s="15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3">
        <f t="shared" si="249"/>
        <v>10</v>
      </c>
      <c r="Q4018" s="15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3">
        <f t="shared" si="249"/>
        <v>52.5</v>
      </c>
      <c r="Q4019" s="15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3">
        <f t="shared" si="249"/>
        <v>32.5</v>
      </c>
      <c r="Q4020" s="15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3">
        <f t="shared" si="249"/>
        <v>7.25</v>
      </c>
      <c r="Q4021" s="15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3">
        <f t="shared" si="249"/>
        <v>33.33</v>
      </c>
      <c r="Q4022" s="15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3">
        <f t="shared" si="249"/>
        <v>62.5</v>
      </c>
      <c r="Q4023" s="15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3">
        <f t="shared" si="249"/>
        <v>63.56</v>
      </c>
      <c r="Q4024" s="15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3">
        <f t="shared" si="249"/>
        <v>0</v>
      </c>
      <c r="Q4025" s="15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3">
        <f t="shared" si="249"/>
        <v>10</v>
      </c>
      <c r="Q4026" s="15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3">
        <f t="shared" si="249"/>
        <v>62.5</v>
      </c>
      <c r="Q4027" s="15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3">
        <f t="shared" si="249"/>
        <v>0</v>
      </c>
      <c r="Q4028" s="15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3">
        <f t="shared" si="249"/>
        <v>30.71</v>
      </c>
      <c r="Q4029" s="15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3">
        <f t="shared" si="249"/>
        <v>51</v>
      </c>
      <c r="Q4030" s="15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3">
        <f t="shared" si="249"/>
        <v>0</v>
      </c>
      <c r="Q4031" s="15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3">
        <f t="shared" si="249"/>
        <v>66.67</v>
      </c>
      <c r="Q4032" s="15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3">
        <f t="shared" si="249"/>
        <v>0</v>
      </c>
      <c r="Q4033" s="15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 s="13">
        <f t="shared" si="249"/>
        <v>59</v>
      </c>
      <c r="Q4034" s="15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 s="13">
        <f t="shared" ref="P4035:P4098" si="253">IFERROR(ROUND(E4035/L4035,2),0)</f>
        <v>65.34</v>
      </c>
      <c r="Q4035" s="15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3">
        <f t="shared" si="253"/>
        <v>100</v>
      </c>
      <c r="Q4036" s="15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3">
        <f t="shared" si="253"/>
        <v>147.4</v>
      </c>
      <c r="Q4037" s="15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3">
        <f t="shared" si="253"/>
        <v>166.06</v>
      </c>
      <c r="Q4038" s="15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3">
        <f t="shared" si="253"/>
        <v>40</v>
      </c>
      <c r="Q4039" s="15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3">
        <f t="shared" si="253"/>
        <v>75.25</v>
      </c>
      <c r="Q4040" s="15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3">
        <f t="shared" si="253"/>
        <v>60</v>
      </c>
      <c r="Q4041" s="15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3">
        <f t="shared" si="253"/>
        <v>1250</v>
      </c>
      <c r="Q4042" s="15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3">
        <f t="shared" si="253"/>
        <v>10.5</v>
      </c>
      <c r="Q4043" s="15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3">
        <f t="shared" si="253"/>
        <v>7</v>
      </c>
      <c r="Q4044" s="15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3">
        <f t="shared" si="253"/>
        <v>0</v>
      </c>
      <c r="Q4045" s="15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3">
        <f t="shared" si="253"/>
        <v>56.25</v>
      </c>
      <c r="Q4046" s="15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3">
        <f t="shared" si="253"/>
        <v>1</v>
      </c>
      <c r="Q4047" s="15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3">
        <f t="shared" si="253"/>
        <v>38.33</v>
      </c>
      <c r="Q4048" s="15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3">
        <f t="shared" si="253"/>
        <v>27.5</v>
      </c>
      <c r="Q4049" s="15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3">
        <f t="shared" si="253"/>
        <v>32.979999999999997</v>
      </c>
      <c r="Q4050" s="15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3">
        <f t="shared" si="253"/>
        <v>16</v>
      </c>
      <c r="Q4051" s="15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3">
        <f t="shared" si="253"/>
        <v>1</v>
      </c>
      <c r="Q4052" s="15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3">
        <f t="shared" si="253"/>
        <v>0</v>
      </c>
      <c r="Q4053" s="15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3">
        <f t="shared" si="253"/>
        <v>86.62</v>
      </c>
      <c r="Q4054" s="15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3">
        <f t="shared" si="253"/>
        <v>55</v>
      </c>
      <c r="Q4055" s="15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3">
        <f t="shared" si="253"/>
        <v>0</v>
      </c>
      <c r="Q4056" s="15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3">
        <f t="shared" si="253"/>
        <v>41.95</v>
      </c>
      <c r="Q4057" s="15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3">
        <f t="shared" si="253"/>
        <v>88.33</v>
      </c>
      <c r="Q4058" s="15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3">
        <f t="shared" si="253"/>
        <v>129.16999999999999</v>
      </c>
      <c r="Q4059" s="15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3">
        <f t="shared" si="253"/>
        <v>23.75</v>
      </c>
      <c r="Q4060" s="15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3">
        <f t="shared" si="253"/>
        <v>35.71</v>
      </c>
      <c r="Q4061" s="15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3">
        <f t="shared" si="253"/>
        <v>57</v>
      </c>
      <c r="Q4062" s="15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3">
        <f t="shared" si="253"/>
        <v>0</v>
      </c>
      <c r="Q4063" s="15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3">
        <f t="shared" si="253"/>
        <v>163.33000000000001</v>
      </c>
      <c r="Q4064" s="15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3">
        <f t="shared" si="253"/>
        <v>15</v>
      </c>
      <c r="Q4065" s="15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3">
        <f t="shared" si="253"/>
        <v>64.17</v>
      </c>
      <c r="Q4066" s="15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3">
        <f t="shared" si="253"/>
        <v>6.75</v>
      </c>
      <c r="Q4067" s="15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3">
        <f t="shared" si="253"/>
        <v>25</v>
      </c>
      <c r="Q4068" s="15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3">
        <f t="shared" si="253"/>
        <v>179.12</v>
      </c>
      <c r="Q4069" s="15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3">
        <f t="shared" si="253"/>
        <v>34.950000000000003</v>
      </c>
      <c r="Q4070" s="15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3">
        <f t="shared" si="253"/>
        <v>33.08</v>
      </c>
      <c r="Q4071" s="15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3">
        <f t="shared" si="253"/>
        <v>27.5</v>
      </c>
      <c r="Q4072" s="15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3">
        <f t="shared" si="253"/>
        <v>0</v>
      </c>
      <c r="Q4073" s="15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3">
        <f t="shared" si="253"/>
        <v>2</v>
      </c>
      <c r="Q4074" s="15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3">
        <f t="shared" si="253"/>
        <v>18.5</v>
      </c>
      <c r="Q4075" s="15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3">
        <f t="shared" si="253"/>
        <v>35</v>
      </c>
      <c r="Q4076" s="15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3">
        <f t="shared" si="253"/>
        <v>44.31</v>
      </c>
      <c r="Q4077" s="15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3">
        <f t="shared" si="253"/>
        <v>0</v>
      </c>
      <c r="Q4078" s="15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3">
        <f t="shared" si="253"/>
        <v>222.5</v>
      </c>
      <c r="Q4079" s="15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3">
        <f t="shared" si="253"/>
        <v>0</v>
      </c>
      <c r="Q4080" s="15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3">
        <f t="shared" si="253"/>
        <v>5</v>
      </c>
      <c r="Q4081" s="15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3">
        <f t="shared" si="253"/>
        <v>0</v>
      </c>
      <c r="Q4082" s="15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3">
        <f t="shared" si="253"/>
        <v>29.17</v>
      </c>
      <c r="Q4083" s="15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3">
        <f t="shared" si="253"/>
        <v>1.5</v>
      </c>
      <c r="Q4084" s="15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3">
        <f t="shared" si="253"/>
        <v>126.5</v>
      </c>
      <c r="Q4085" s="15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3">
        <f t="shared" si="253"/>
        <v>10</v>
      </c>
      <c r="Q4086" s="15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3">
        <f t="shared" si="253"/>
        <v>10</v>
      </c>
      <c r="Q4087" s="15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3">
        <f t="shared" si="253"/>
        <v>9.4</v>
      </c>
      <c r="Q4088" s="15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3">
        <f t="shared" si="253"/>
        <v>0</v>
      </c>
      <c r="Q4089" s="15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3">
        <f t="shared" si="253"/>
        <v>72</v>
      </c>
      <c r="Q4090" s="15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3">
        <f t="shared" si="253"/>
        <v>30</v>
      </c>
      <c r="Q4091" s="15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3">
        <f t="shared" si="253"/>
        <v>10.67</v>
      </c>
      <c r="Q4092" s="15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3">
        <f t="shared" si="253"/>
        <v>25.5</v>
      </c>
      <c r="Q4093" s="15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3">
        <f t="shared" si="253"/>
        <v>20</v>
      </c>
      <c r="Q4094" s="15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3">
        <f t="shared" si="253"/>
        <v>15</v>
      </c>
      <c r="Q4095" s="15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3">
        <f t="shared" si="253"/>
        <v>91.25</v>
      </c>
      <c r="Q4096" s="15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3">
        <f t="shared" si="253"/>
        <v>800</v>
      </c>
      <c r="Q4097" s="15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 s="13">
        <f t="shared" si="253"/>
        <v>80</v>
      </c>
      <c r="Q4098" s="15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s="13">
        <f t="shared" ref="P4099:P4115" si="257">IFERROR(ROUND(E4099/L4099,2),0)</f>
        <v>0</v>
      </c>
      <c r="Q4099" s="15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3">
        <f t="shared" si="257"/>
        <v>0</v>
      </c>
      <c r="Q4100" s="15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3">
        <f t="shared" si="257"/>
        <v>50</v>
      </c>
      <c r="Q4101" s="15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3">
        <f t="shared" si="257"/>
        <v>0</v>
      </c>
      <c r="Q4102" s="15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3">
        <f t="shared" si="257"/>
        <v>0</v>
      </c>
      <c r="Q4103" s="15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3">
        <f t="shared" si="257"/>
        <v>22.83</v>
      </c>
      <c r="Q4104" s="15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3">
        <f t="shared" si="257"/>
        <v>16.670000000000002</v>
      </c>
      <c r="Q4105" s="15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3">
        <f t="shared" si="257"/>
        <v>45.79</v>
      </c>
      <c r="Q4106" s="15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3">
        <f t="shared" si="257"/>
        <v>383.33</v>
      </c>
      <c r="Q4107" s="15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3">
        <f t="shared" si="257"/>
        <v>106.97</v>
      </c>
      <c r="Q4108" s="15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3">
        <f t="shared" si="257"/>
        <v>10.25</v>
      </c>
      <c r="Q4109" s="15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3">
        <f t="shared" si="257"/>
        <v>59</v>
      </c>
      <c r="Q4110" s="15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3">
        <f t="shared" si="257"/>
        <v>0</v>
      </c>
      <c r="Q4111" s="15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3">
        <f t="shared" si="257"/>
        <v>14.33</v>
      </c>
      <c r="Q4112" s="15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3">
        <f t="shared" si="257"/>
        <v>15.67</v>
      </c>
      <c r="Q4113" s="15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3">
        <f t="shared" si="257"/>
        <v>1</v>
      </c>
      <c r="Q4114" s="15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3">
        <f t="shared" si="257"/>
        <v>1</v>
      </c>
      <c r="Q4115" s="15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6">
    <sortCondition ref="A2:A4116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percentile" val="10"/>
        <cfvo type="percentile" val="90"/>
        <color rgb="FFDF0806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92D78-6717-AB48-BA39-700322BAC751}">
  <dimension ref="A1:T251"/>
  <sheetViews>
    <sheetView workbookViewId="0">
      <selection activeCell="C7" sqref="C7"/>
    </sheetView>
  </sheetViews>
  <sheetFormatPr baseColWidth="10" defaultRowHeight="15" x14ac:dyDescent="0.2"/>
  <cols>
    <col min="1" max="1" width="5.1640625" bestFit="1" customWidth="1"/>
    <col min="2" max="2" width="28.6640625" bestFit="1" customWidth="1"/>
    <col min="3" max="3" width="99.332031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8390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4" t="s">
        <v>8306</v>
      </c>
      <c r="P1" s="20" t="s">
        <v>8307</v>
      </c>
      <c r="Q1" s="25" t="s">
        <v>8359</v>
      </c>
      <c r="R1" s="20" t="s">
        <v>8358</v>
      </c>
      <c r="S1" s="20" t="s">
        <v>8365</v>
      </c>
      <c r="T1" s="20" t="s">
        <v>8366</v>
      </c>
    </row>
    <row r="2" spans="1:20" ht="16" x14ac:dyDescent="0.2">
      <c r="A2" s="26">
        <v>2843</v>
      </c>
      <c r="B2" s="27" t="s">
        <v>2843</v>
      </c>
      <c r="C2" s="27" t="s">
        <v>6953</v>
      </c>
      <c r="D2" s="28">
        <v>1200</v>
      </c>
      <c r="E2" s="29">
        <v>0</v>
      </c>
      <c r="F2" s="30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26" t="s">
        <v>8269</v>
      </c>
      <c r="O2" s="31">
        <v>0</v>
      </c>
      <c r="P2" s="26">
        <v>0</v>
      </c>
      <c r="Q2" s="32" t="s">
        <v>8315</v>
      </c>
      <c r="R2" s="26" t="s">
        <v>8316</v>
      </c>
      <c r="S2" s="33">
        <v>42492</v>
      </c>
      <c r="T2" s="33">
        <v>42534</v>
      </c>
    </row>
    <row r="3" spans="1:20" ht="32" x14ac:dyDescent="0.2">
      <c r="A3" s="26">
        <v>2845</v>
      </c>
      <c r="B3" s="27" t="s">
        <v>2845</v>
      </c>
      <c r="C3" s="27" t="s">
        <v>6955</v>
      </c>
      <c r="D3" s="28">
        <v>7500</v>
      </c>
      <c r="E3" s="29">
        <v>2366</v>
      </c>
      <c r="F3" s="30" t="s">
        <v>8220</v>
      </c>
      <c r="G3" s="26" t="s">
        <v>8223</v>
      </c>
      <c r="H3" s="26" t="s">
        <v>8245</v>
      </c>
      <c r="I3" s="26">
        <v>1433723033</v>
      </c>
      <c r="J3" s="26">
        <v>1428539033</v>
      </c>
      <c r="K3" s="26" t="b">
        <v>0</v>
      </c>
      <c r="L3" s="26">
        <v>39</v>
      </c>
      <c r="M3" s="26" t="b">
        <v>0</v>
      </c>
      <c r="N3" s="26" t="s">
        <v>8269</v>
      </c>
      <c r="O3" s="34">
        <v>32</v>
      </c>
      <c r="P3" s="26">
        <v>60.67</v>
      </c>
      <c r="Q3" s="32" t="s">
        <v>8315</v>
      </c>
      <c r="R3" s="26" t="s">
        <v>8316</v>
      </c>
      <c r="S3" s="33">
        <v>42103</v>
      </c>
      <c r="T3" s="33">
        <v>42163</v>
      </c>
    </row>
    <row r="4" spans="1:20" ht="32" x14ac:dyDescent="0.2">
      <c r="A4" s="26">
        <v>2846</v>
      </c>
      <c r="B4" s="27" t="s">
        <v>2846</v>
      </c>
      <c r="C4" s="27" t="s">
        <v>6956</v>
      </c>
      <c r="D4" s="28">
        <v>8000</v>
      </c>
      <c r="E4" s="29">
        <v>0</v>
      </c>
      <c r="F4" s="30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26" t="s">
        <v>8269</v>
      </c>
      <c r="O4" s="31">
        <v>0</v>
      </c>
      <c r="P4" s="26">
        <v>0</v>
      </c>
      <c r="Q4" s="32" t="s">
        <v>8315</v>
      </c>
      <c r="R4" s="26" t="s">
        <v>8316</v>
      </c>
      <c r="S4" s="33">
        <v>42108</v>
      </c>
      <c r="T4" s="33">
        <v>42153</v>
      </c>
    </row>
    <row r="5" spans="1:20" ht="16" x14ac:dyDescent="0.2">
      <c r="A5" s="26">
        <v>2847</v>
      </c>
      <c r="B5" s="27" t="s">
        <v>2847</v>
      </c>
      <c r="C5" s="27" t="s">
        <v>6957</v>
      </c>
      <c r="D5" s="28">
        <v>2000</v>
      </c>
      <c r="E5" s="29">
        <v>0</v>
      </c>
      <c r="F5" s="30" t="s">
        <v>8220</v>
      </c>
      <c r="G5" s="26" t="s">
        <v>8223</v>
      </c>
      <c r="H5" s="26" t="s">
        <v>8245</v>
      </c>
      <c r="I5" s="26">
        <v>1464031265</v>
      </c>
      <c r="J5" s="26">
        <v>1458847265</v>
      </c>
      <c r="K5" s="26" t="b">
        <v>0</v>
      </c>
      <c r="L5" s="26">
        <v>0</v>
      </c>
      <c r="M5" s="26" t="b">
        <v>0</v>
      </c>
      <c r="N5" s="26" t="s">
        <v>8269</v>
      </c>
      <c r="O5" s="31">
        <v>0</v>
      </c>
      <c r="P5" s="26">
        <v>0</v>
      </c>
      <c r="Q5" s="32" t="s">
        <v>8315</v>
      </c>
      <c r="R5" s="26" t="s">
        <v>8316</v>
      </c>
      <c r="S5" s="33">
        <v>42453</v>
      </c>
      <c r="T5" s="33">
        <v>42513</v>
      </c>
    </row>
    <row r="6" spans="1:20" ht="32" x14ac:dyDescent="0.2">
      <c r="A6" s="26">
        <v>2848</v>
      </c>
      <c r="B6" s="27" t="s">
        <v>2848</v>
      </c>
      <c r="C6" s="27" t="s">
        <v>6958</v>
      </c>
      <c r="D6" s="28">
        <v>35000</v>
      </c>
      <c r="E6" s="29">
        <v>70</v>
      </c>
      <c r="F6" s="30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26" t="s">
        <v>8269</v>
      </c>
      <c r="O6" s="31">
        <v>0</v>
      </c>
      <c r="P6" s="26">
        <v>23.33</v>
      </c>
      <c r="Q6" s="32" t="s">
        <v>8315</v>
      </c>
      <c r="R6" s="26" t="s">
        <v>8316</v>
      </c>
      <c r="S6" s="33">
        <v>42123</v>
      </c>
      <c r="T6" s="33">
        <v>42153</v>
      </c>
    </row>
    <row r="7" spans="1:20" ht="32" x14ac:dyDescent="0.2">
      <c r="A7" s="26">
        <v>2850</v>
      </c>
      <c r="B7" s="27" t="s">
        <v>2850</v>
      </c>
      <c r="C7" s="27" t="s">
        <v>6960</v>
      </c>
      <c r="D7" s="28">
        <v>8000</v>
      </c>
      <c r="E7" s="29">
        <v>311</v>
      </c>
      <c r="F7" s="30" t="s">
        <v>8220</v>
      </c>
      <c r="G7" s="26" t="s">
        <v>8223</v>
      </c>
      <c r="H7" s="26" t="s">
        <v>8245</v>
      </c>
      <c r="I7" s="26">
        <v>1409962211</v>
      </c>
      <c r="J7" s="26">
        <v>1407370211</v>
      </c>
      <c r="K7" s="26" t="b">
        <v>0</v>
      </c>
      <c r="L7" s="26">
        <v>13</v>
      </c>
      <c r="M7" s="26" t="b">
        <v>0</v>
      </c>
      <c r="N7" s="26" t="s">
        <v>8269</v>
      </c>
      <c r="O7" s="35">
        <v>4</v>
      </c>
      <c r="P7" s="26">
        <v>23.92</v>
      </c>
      <c r="Q7" s="32" t="s">
        <v>8315</v>
      </c>
      <c r="R7" s="26" t="s">
        <v>8316</v>
      </c>
      <c r="S7" s="33">
        <v>41858</v>
      </c>
      <c r="T7" s="33">
        <v>41888</v>
      </c>
    </row>
    <row r="8" spans="1:20" ht="16" x14ac:dyDescent="0.2">
      <c r="A8" s="26">
        <v>2852</v>
      </c>
      <c r="B8" s="27" t="s">
        <v>2852</v>
      </c>
      <c r="C8" s="27" t="s">
        <v>6962</v>
      </c>
      <c r="D8" s="28">
        <v>5000</v>
      </c>
      <c r="E8" s="29">
        <v>95</v>
      </c>
      <c r="F8" s="30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26" t="s">
        <v>8269</v>
      </c>
      <c r="O8" s="36">
        <v>2</v>
      </c>
      <c r="P8" s="26">
        <v>15.83</v>
      </c>
      <c r="Q8" s="32" t="s">
        <v>8315</v>
      </c>
      <c r="R8" s="26" t="s">
        <v>8316</v>
      </c>
      <c r="S8" s="33">
        <v>41781</v>
      </c>
      <c r="T8" s="33">
        <v>41811</v>
      </c>
    </row>
    <row r="9" spans="1:20" ht="32" x14ac:dyDescent="0.2">
      <c r="A9" s="26">
        <v>2855</v>
      </c>
      <c r="B9" s="27" t="s">
        <v>2855</v>
      </c>
      <c r="C9" s="27" t="s">
        <v>6965</v>
      </c>
      <c r="D9" s="28">
        <v>600</v>
      </c>
      <c r="E9" s="29">
        <v>300</v>
      </c>
      <c r="F9" s="30" t="s">
        <v>8220</v>
      </c>
      <c r="G9" s="26" t="s">
        <v>8223</v>
      </c>
      <c r="H9" s="26" t="s">
        <v>8245</v>
      </c>
      <c r="I9" s="26">
        <v>1454110440</v>
      </c>
      <c r="J9" s="26">
        <v>1451607071</v>
      </c>
      <c r="K9" s="26" t="b">
        <v>0</v>
      </c>
      <c r="L9" s="26">
        <v>5</v>
      </c>
      <c r="M9" s="26" t="b">
        <v>0</v>
      </c>
      <c r="N9" s="26" t="s">
        <v>8269</v>
      </c>
      <c r="O9" s="37">
        <v>50</v>
      </c>
      <c r="P9" s="26">
        <v>60</v>
      </c>
      <c r="Q9" s="32" t="s">
        <v>8315</v>
      </c>
      <c r="R9" s="26" t="s">
        <v>8316</v>
      </c>
      <c r="S9" s="33">
        <v>42370</v>
      </c>
      <c r="T9" s="33">
        <v>42398</v>
      </c>
    </row>
    <row r="10" spans="1:20" ht="16" x14ac:dyDescent="0.2">
      <c r="A10" s="26">
        <v>2856</v>
      </c>
      <c r="B10" s="27" t="s">
        <v>2856</v>
      </c>
      <c r="C10" s="27" t="s">
        <v>6966</v>
      </c>
      <c r="D10" s="28">
        <v>3000</v>
      </c>
      <c r="E10" s="29">
        <v>146</v>
      </c>
      <c r="F10" s="30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26" t="s">
        <v>8269</v>
      </c>
      <c r="O10" s="38">
        <v>5</v>
      </c>
      <c r="P10" s="26">
        <v>24.33</v>
      </c>
      <c r="Q10" s="32" t="s">
        <v>8315</v>
      </c>
      <c r="R10" s="26" t="s">
        <v>8316</v>
      </c>
      <c r="S10" s="33">
        <v>42165</v>
      </c>
      <c r="T10" s="33">
        <v>42224</v>
      </c>
    </row>
    <row r="11" spans="1:20" ht="32" x14ac:dyDescent="0.2">
      <c r="A11" s="26">
        <v>2860</v>
      </c>
      <c r="B11" s="27" t="s">
        <v>2860</v>
      </c>
      <c r="C11" s="27" t="s">
        <v>6970</v>
      </c>
      <c r="D11" s="28">
        <v>4000</v>
      </c>
      <c r="E11" s="29">
        <v>266</v>
      </c>
      <c r="F11" s="30" t="s">
        <v>8220</v>
      </c>
      <c r="G11" s="26" t="s">
        <v>8223</v>
      </c>
      <c r="H11" s="26" t="s">
        <v>8245</v>
      </c>
      <c r="I11" s="26">
        <v>1466363576</v>
      </c>
      <c r="J11" s="26">
        <v>1461179576</v>
      </c>
      <c r="K11" s="26" t="b">
        <v>0</v>
      </c>
      <c r="L11" s="26">
        <v>9</v>
      </c>
      <c r="M11" s="26" t="b">
        <v>0</v>
      </c>
      <c r="N11" s="26" t="s">
        <v>8269</v>
      </c>
      <c r="O11" s="39">
        <v>7</v>
      </c>
      <c r="P11" s="26">
        <v>29.56</v>
      </c>
      <c r="Q11" s="32" t="s">
        <v>8315</v>
      </c>
      <c r="R11" s="26" t="s">
        <v>8316</v>
      </c>
      <c r="S11" s="33">
        <v>42480</v>
      </c>
      <c r="T11" s="33">
        <v>42540</v>
      </c>
    </row>
    <row r="12" spans="1:20" ht="16" x14ac:dyDescent="0.2">
      <c r="A12" s="26">
        <v>2862</v>
      </c>
      <c r="B12" s="27" t="s">
        <v>2862</v>
      </c>
      <c r="C12" s="27" t="s">
        <v>6972</v>
      </c>
      <c r="D12" s="28">
        <v>12700</v>
      </c>
      <c r="E12" s="29">
        <v>55</v>
      </c>
      <c r="F12" s="30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26" t="s">
        <v>8269</v>
      </c>
      <c r="O12" s="31">
        <v>0</v>
      </c>
      <c r="P12" s="26">
        <v>18.329999999999998</v>
      </c>
      <c r="Q12" s="32" t="s">
        <v>8315</v>
      </c>
      <c r="R12" s="26" t="s">
        <v>8316</v>
      </c>
      <c r="S12" s="33">
        <v>41784</v>
      </c>
      <c r="T12" s="33">
        <v>41814</v>
      </c>
    </row>
    <row r="13" spans="1:20" ht="32" x14ac:dyDescent="0.2">
      <c r="A13" s="26">
        <v>2863</v>
      </c>
      <c r="B13" s="27" t="s">
        <v>2863</v>
      </c>
      <c r="C13" s="27" t="s">
        <v>6973</v>
      </c>
      <c r="D13" s="28">
        <v>50000</v>
      </c>
      <c r="E13" s="29">
        <v>20</v>
      </c>
      <c r="F13" s="30" t="s">
        <v>8220</v>
      </c>
      <c r="G13" s="26" t="s">
        <v>8223</v>
      </c>
      <c r="H13" s="26" t="s">
        <v>8245</v>
      </c>
      <c r="I13" s="26">
        <v>1410279123</v>
      </c>
      <c r="J13" s="26">
        <v>1405095123</v>
      </c>
      <c r="K13" s="26" t="b">
        <v>0</v>
      </c>
      <c r="L13" s="26">
        <v>1</v>
      </c>
      <c r="M13" s="26" t="b">
        <v>0</v>
      </c>
      <c r="N13" s="26" t="s">
        <v>8269</v>
      </c>
      <c r="O13" s="31">
        <v>0</v>
      </c>
      <c r="P13" s="26">
        <v>20</v>
      </c>
      <c r="Q13" s="32" t="s">
        <v>8315</v>
      </c>
      <c r="R13" s="26" t="s">
        <v>8316</v>
      </c>
      <c r="S13" s="33">
        <v>41831</v>
      </c>
      <c r="T13" s="33">
        <v>41891</v>
      </c>
    </row>
    <row r="14" spans="1:20" ht="16" x14ac:dyDescent="0.2">
      <c r="A14" s="26">
        <v>2865</v>
      </c>
      <c r="B14" s="27" t="s">
        <v>2865</v>
      </c>
      <c r="C14" s="27" t="s">
        <v>6975</v>
      </c>
      <c r="D14" s="28">
        <v>2888</v>
      </c>
      <c r="E14" s="29">
        <v>0</v>
      </c>
      <c r="F14" s="30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26" t="s">
        <v>8269</v>
      </c>
      <c r="O14" s="31">
        <v>0</v>
      </c>
      <c r="P14" s="26">
        <v>0</v>
      </c>
      <c r="Q14" s="32" t="s">
        <v>8315</v>
      </c>
      <c r="R14" s="26" t="s">
        <v>8316</v>
      </c>
      <c r="S14" s="33">
        <v>41950</v>
      </c>
      <c r="T14" s="33">
        <v>42010</v>
      </c>
    </row>
    <row r="15" spans="1:20" ht="32" x14ac:dyDescent="0.2">
      <c r="A15" s="26">
        <v>2866</v>
      </c>
      <c r="B15" s="27" t="s">
        <v>2866</v>
      </c>
      <c r="C15" s="27" t="s">
        <v>6976</v>
      </c>
      <c r="D15" s="28">
        <v>5000</v>
      </c>
      <c r="E15" s="29">
        <v>45</v>
      </c>
      <c r="F15" s="30" t="s">
        <v>8220</v>
      </c>
      <c r="G15" s="26" t="s">
        <v>8223</v>
      </c>
      <c r="H15" s="26" t="s">
        <v>8245</v>
      </c>
      <c r="I15" s="26">
        <v>1476482400</v>
      </c>
      <c r="J15" s="26">
        <v>1473893721</v>
      </c>
      <c r="K15" s="26" t="b">
        <v>0</v>
      </c>
      <c r="L15" s="26">
        <v>2</v>
      </c>
      <c r="M15" s="26" t="b">
        <v>0</v>
      </c>
      <c r="N15" s="26" t="s">
        <v>8269</v>
      </c>
      <c r="O15" s="40">
        <v>1</v>
      </c>
      <c r="P15" s="26">
        <v>22.5</v>
      </c>
      <c r="Q15" s="32" t="s">
        <v>8315</v>
      </c>
      <c r="R15" s="26" t="s">
        <v>8316</v>
      </c>
      <c r="S15" s="33">
        <v>42627</v>
      </c>
      <c r="T15" s="33">
        <v>42657</v>
      </c>
    </row>
    <row r="16" spans="1:20" ht="32" x14ac:dyDescent="0.2">
      <c r="A16" s="26">
        <v>2867</v>
      </c>
      <c r="B16" s="27" t="s">
        <v>2867</v>
      </c>
      <c r="C16" s="27" t="s">
        <v>6977</v>
      </c>
      <c r="D16" s="28">
        <v>2500</v>
      </c>
      <c r="E16" s="29">
        <v>504</v>
      </c>
      <c r="F16" s="30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26" t="s">
        <v>8269</v>
      </c>
      <c r="O16" s="41">
        <v>20</v>
      </c>
      <c r="P16" s="26">
        <v>50.4</v>
      </c>
      <c r="Q16" s="32" t="s">
        <v>8315</v>
      </c>
      <c r="R16" s="26" t="s">
        <v>8316</v>
      </c>
      <c r="S16" s="33">
        <v>42531</v>
      </c>
      <c r="T16" s="33">
        <v>42555</v>
      </c>
    </row>
    <row r="17" spans="1:20" ht="32" x14ac:dyDescent="0.2">
      <c r="A17" s="26">
        <v>2868</v>
      </c>
      <c r="B17" s="27" t="s">
        <v>2868</v>
      </c>
      <c r="C17" s="27" t="s">
        <v>6978</v>
      </c>
      <c r="D17" s="28">
        <v>15000</v>
      </c>
      <c r="E17" s="29">
        <v>6301.76</v>
      </c>
      <c r="F17" s="30" t="s">
        <v>8220</v>
      </c>
      <c r="G17" s="26" t="s">
        <v>8223</v>
      </c>
      <c r="H17" s="26" t="s">
        <v>8245</v>
      </c>
      <c r="I17" s="26">
        <v>1475697054</v>
      </c>
      <c r="J17" s="26">
        <v>1473105054</v>
      </c>
      <c r="K17" s="26" t="b">
        <v>0</v>
      </c>
      <c r="L17" s="26">
        <v>60</v>
      </c>
      <c r="M17" s="26" t="b">
        <v>0</v>
      </c>
      <c r="N17" s="26" t="s">
        <v>8269</v>
      </c>
      <c r="O17" s="42">
        <v>42</v>
      </c>
      <c r="P17" s="26">
        <v>105.03</v>
      </c>
      <c r="Q17" s="32" t="s">
        <v>8315</v>
      </c>
      <c r="R17" s="26" t="s">
        <v>8316</v>
      </c>
      <c r="S17" s="33">
        <v>42618</v>
      </c>
      <c r="T17" s="33">
        <v>42648</v>
      </c>
    </row>
    <row r="18" spans="1:20" ht="32" x14ac:dyDescent="0.2">
      <c r="A18" s="26">
        <v>2869</v>
      </c>
      <c r="B18" s="27" t="s">
        <v>2869</v>
      </c>
      <c r="C18" s="27" t="s">
        <v>6979</v>
      </c>
      <c r="D18" s="28">
        <v>20000</v>
      </c>
      <c r="E18" s="29">
        <v>177</v>
      </c>
      <c r="F18" s="30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26" t="s">
        <v>8269</v>
      </c>
      <c r="O18" s="40">
        <v>1</v>
      </c>
      <c r="P18" s="26">
        <v>35.4</v>
      </c>
      <c r="Q18" s="32" t="s">
        <v>8315</v>
      </c>
      <c r="R18" s="26" t="s">
        <v>8316</v>
      </c>
      <c r="S18" s="33">
        <v>42540</v>
      </c>
      <c r="T18" s="33">
        <v>42570</v>
      </c>
    </row>
    <row r="19" spans="1:20" ht="32" x14ac:dyDescent="0.2">
      <c r="A19" s="26">
        <v>2870</v>
      </c>
      <c r="B19" s="27" t="s">
        <v>2870</v>
      </c>
      <c r="C19" s="27" t="s">
        <v>6980</v>
      </c>
      <c r="D19" s="28">
        <v>5000</v>
      </c>
      <c r="E19" s="29">
        <v>750</v>
      </c>
      <c r="F19" s="30" t="s">
        <v>8220</v>
      </c>
      <c r="G19" s="26" t="s">
        <v>8223</v>
      </c>
      <c r="H19" s="26" t="s">
        <v>8245</v>
      </c>
      <c r="I19" s="26">
        <v>1400301165</v>
      </c>
      <c r="J19" s="26">
        <v>1397709165</v>
      </c>
      <c r="K19" s="26" t="b">
        <v>0</v>
      </c>
      <c r="L19" s="26">
        <v>9</v>
      </c>
      <c r="M19" s="26" t="b">
        <v>0</v>
      </c>
      <c r="N19" s="26" t="s">
        <v>8269</v>
      </c>
      <c r="O19" s="43">
        <v>15</v>
      </c>
      <c r="P19" s="26">
        <v>83.33</v>
      </c>
      <c r="Q19" s="32" t="s">
        <v>8315</v>
      </c>
      <c r="R19" s="26" t="s">
        <v>8316</v>
      </c>
      <c r="S19" s="33">
        <v>41746</v>
      </c>
      <c r="T19" s="33">
        <v>41776</v>
      </c>
    </row>
    <row r="20" spans="1:20" ht="16" x14ac:dyDescent="0.2">
      <c r="A20" s="26">
        <v>2871</v>
      </c>
      <c r="B20" s="27" t="s">
        <v>2871</v>
      </c>
      <c r="C20" s="27" t="s">
        <v>6981</v>
      </c>
      <c r="D20" s="28">
        <v>10000</v>
      </c>
      <c r="E20" s="29">
        <v>467</v>
      </c>
      <c r="F20" s="30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26" t="s">
        <v>8269</v>
      </c>
      <c r="O20" s="38">
        <v>5</v>
      </c>
      <c r="P20" s="26">
        <v>35.92</v>
      </c>
      <c r="Q20" s="32" t="s">
        <v>8315</v>
      </c>
      <c r="R20" s="26" t="s">
        <v>8316</v>
      </c>
      <c r="S20" s="33">
        <v>41974</v>
      </c>
      <c r="T20" s="33">
        <v>41994</v>
      </c>
    </row>
    <row r="21" spans="1:20" ht="16" x14ac:dyDescent="0.2">
      <c r="A21" s="26">
        <v>2872</v>
      </c>
      <c r="B21" s="27" t="s">
        <v>2872</v>
      </c>
      <c r="C21" s="27" t="s">
        <v>6982</v>
      </c>
      <c r="D21" s="28">
        <v>3000</v>
      </c>
      <c r="E21" s="29">
        <v>0</v>
      </c>
      <c r="F21" s="30" t="s">
        <v>8220</v>
      </c>
      <c r="G21" s="26" t="s">
        <v>8223</v>
      </c>
      <c r="H21" s="26" t="s">
        <v>8245</v>
      </c>
      <c r="I21" s="26">
        <v>1434768438</v>
      </c>
      <c r="J21" s="26">
        <v>1429584438</v>
      </c>
      <c r="K21" s="26" t="b">
        <v>0</v>
      </c>
      <c r="L21" s="26">
        <v>0</v>
      </c>
      <c r="M21" s="26" t="b">
        <v>0</v>
      </c>
      <c r="N21" s="26" t="s">
        <v>8269</v>
      </c>
      <c r="O21" s="31">
        <v>0</v>
      </c>
      <c r="P21" s="26">
        <v>0</v>
      </c>
      <c r="Q21" s="32" t="s">
        <v>8315</v>
      </c>
      <c r="R21" s="26" t="s">
        <v>8316</v>
      </c>
      <c r="S21" s="33">
        <v>42115</v>
      </c>
      <c r="T21" s="33">
        <v>42175</v>
      </c>
    </row>
    <row r="22" spans="1:20" ht="32" x14ac:dyDescent="0.2">
      <c r="A22" s="26">
        <v>2873</v>
      </c>
      <c r="B22" s="27" t="s">
        <v>2873</v>
      </c>
      <c r="C22" s="27" t="s">
        <v>6983</v>
      </c>
      <c r="D22" s="28">
        <v>2500</v>
      </c>
      <c r="E22" s="29">
        <v>953</v>
      </c>
      <c r="F22" s="30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26" t="s">
        <v>8269</v>
      </c>
      <c r="O22" s="44">
        <v>38</v>
      </c>
      <c r="P22" s="26">
        <v>119.13</v>
      </c>
      <c r="Q22" s="32" t="s">
        <v>8315</v>
      </c>
      <c r="R22" s="26" t="s">
        <v>8316</v>
      </c>
      <c r="S22" s="33">
        <v>42002</v>
      </c>
      <c r="T22" s="33">
        <v>42032</v>
      </c>
    </row>
    <row r="23" spans="1:20" ht="32" x14ac:dyDescent="0.2">
      <c r="A23" s="26">
        <v>2874</v>
      </c>
      <c r="B23" s="27" t="s">
        <v>2874</v>
      </c>
      <c r="C23" s="27" t="s">
        <v>6984</v>
      </c>
      <c r="D23" s="28">
        <v>5000</v>
      </c>
      <c r="E23" s="29">
        <v>271</v>
      </c>
      <c r="F23" s="30" t="s">
        <v>8220</v>
      </c>
      <c r="G23" s="26" t="s">
        <v>8223</v>
      </c>
      <c r="H23" s="26" t="s">
        <v>8245</v>
      </c>
      <c r="I23" s="26">
        <v>1484684186</v>
      </c>
      <c r="J23" s="26">
        <v>1482092186</v>
      </c>
      <c r="K23" s="26" t="b">
        <v>0</v>
      </c>
      <c r="L23" s="26">
        <v>3</v>
      </c>
      <c r="M23" s="26" t="b">
        <v>0</v>
      </c>
      <c r="N23" s="26" t="s">
        <v>8269</v>
      </c>
      <c r="O23" s="38">
        <v>5</v>
      </c>
      <c r="P23" s="26">
        <v>90.33</v>
      </c>
      <c r="Q23" s="32" t="s">
        <v>8315</v>
      </c>
      <c r="R23" s="26" t="s">
        <v>8316</v>
      </c>
      <c r="S23" s="33">
        <v>42722</v>
      </c>
      <c r="T23" s="33">
        <v>42752</v>
      </c>
    </row>
    <row r="24" spans="1:20" ht="32" x14ac:dyDescent="0.2">
      <c r="A24" s="26">
        <v>2875</v>
      </c>
      <c r="B24" s="27" t="s">
        <v>2875</v>
      </c>
      <c r="C24" s="27" t="s">
        <v>6985</v>
      </c>
      <c r="D24" s="28">
        <v>20000</v>
      </c>
      <c r="E24" s="29">
        <v>7</v>
      </c>
      <c r="F24" s="30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26" t="s">
        <v>8269</v>
      </c>
      <c r="O24" s="31">
        <v>0</v>
      </c>
      <c r="P24" s="26">
        <v>2.33</v>
      </c>
      <c r="Q24" s="32" t="s">
        <v>8315</v>
      </c>
      <c r="R24" s="26" t="s">
        <v>8316</v>
      </c>
      <c r="S24" s="33">
        <v>42465</v>
      </c>
      <c r="T24" s="33">
        <v>42495</v>
      </c>
    </row>
    <row r="25" spans="1:20" ht="32" x14ac:dyDescent="0.2">
      <c r="A25" s="26">
        <v>2876</v>
      </c>
      <c r="B25" s="27" t="s">
        <v>2876</v>
      </c>
      <c r="C25" s="27" t="s">
        <v>6986</v>
      </c>
      <c r="D25" s="28">
        <v>150000</v>
      </c>
      <c r="E25" s="29">
        <v>0</v>
      </c>
      <c r="F25" s="30" t="s">
        <v>8220</v>
      </c>
      <c r="G25" s="26" t="s">
        <v>8223</v>
      </c>
      <c r="H25" s="26" t="s">
        <v>8245</v>
      </c>
      <c r="I25" s="26">
        <v>1437069079</v>
      </c>
      <c r="J25" s="26">
        <v>1434477079</v>
      </c>
      <c r="K25" s="26" t="b">
        <v>0</v>
      </c>
      <c r="L25" s="26">
        <v>0</v>
      </c>
      <c r="M25" s="26" t="b">
        <v>0</v>
      </c>
      <c r="N25" s="26" t="s">
        <v>8269</v>
      </c>
      <c r="O25" s="31">
        <v>0</v>
      </c>
      <c r="P25" s="26">
        <v>0</v>
      </c>
      <c r="Q25" s="32" t="s">
        <v>8315</v>
      </c>
      <c r="R25" s="26" t="s">
        <v>8316</v>
      </c>
      <c r="S25" s="33">
        <v>42171</v>
      </c>
      <c r="T25" s="33">
        <v>42201</v>
      </c>
    </row>
    <row r="26" spans="1:20" ht="48" x14ac:dyDescent="0.2">
      <c r="A26" s="26">
        <v>2877</v>
      </c>
      <c r="B26" s="27" t="s">
        <v>2877</v>
      </c>
      <c r="C26" s="27" t="s">
        <v>6987</v>
      </c>
      <c r="D26" s="28">
        <v>6000</v>
      </c>
      <c r="E26" s="29">
        <v>650</v>
      </c>
      <c r="F26" s="30" t="s">
        <v>8220</v>
      </c>
      <c r="G26" s="26" t="s">
        <v>8223</v>
      </c>
      <c r="H26" s="26" t="s">
        <v>8245</v>
      </c>
      <c r="I26" s="26">
        <v>1480525200</v>
      </c>
      <c r="J26" s="26">
        <v>1477781724</v>
      </c>
      <c r="K26" s="26" t="b">
        <v>0</v>
      </c>
      <c r="L26" s="26">
        <v>6</v>
      </c>
      <c r="M26" s="26" t="b">
        <v>0</v>
      </c>
      <c r="N26" s="26" t="s">
        <v>8269</v>
      </c>
      <c r="O26" s="45">
        <v>11</v>
      </c>
      <c r="P26" s="26">
        <v>108.33</v>
      </c>
      <c r="Q26" s="32" t="s">
        <v>8315</v>
      </c>
      <c r="R26" s="26" t="s">
        <v>8316</v>
      </c>
      <c r="S26" s="33">
        <v>42672</v>
      </c>
      <c r="T26" s="33">
        <v>42704</v>
      </c>
    </row>
    <row r="27" spans="1:20" ht="32" x14ac:dyDescent="0.2">
      <c r="A27" s="26">
        <v>2879</v>
      </c>
      <c r="B27" s="27" t="s">
        <v>2879</v>
      </c>
      <c r="C27" s="27" t="s">
        <v>6989</v>
      </c>
      <c r="D27" s="28">
        <v>11200</v>
      </c>
      <c r="E27" s="29">
        <v>29</v>
      </c>
      <c r="F27" s="30" t="s">
        <v>8220</v>
      </c>
      <c r="G27" s="26" t="s">
        <v>8223</v>
      </c>
      <c r="H27" s="26" t="s">
        <v>8245</v>
      </c>
      <c r="I27" s="26">
        <v>1453310661</v>
      </c>
      <c r="J27" s="26">
        <v>1450718661</v>
      </c>
      <c r="K27" s="26" t="b">
        <v>0</v>
      </c>
      <c r="L27" s="26">
        <v>1</v>
      </c>
      <c r="M27" s="26" t="b">
        <v>0</v>
      </c>
      <c r="N27" s="26" t="s">
        <v>8269</v>
      </c>
      <c r="O27" s="31">
        <v>0</v>
      </c>
      <c r="P27" s="26">
        <v>29</v>
      </c>
      <c r="Q27" s="32" t="s">
        <v>8315</v>
      </c>
      <c r="R27" s="26" t="s">
        <v>8316</v>
      </c>
      <c r="S27" s="33">
        <v>42359</v>
      </c>
      <c r="T27" s="33">
        <v>42389</v>
      </c>
    </row>
    <row r="28" spans="1:20" ht="32" x14ac:dyDescent="0.2">
      <c r="A28" s="26">
        <v>2880</v>
      </c>
      <c r="B28" s="27" t="s">
        <v>2880</v>
      </c>
      <c r="C28" s="27" t="s">
        <v>6990</v>
      </c>
      <c r="D28" s="28">
        <v>12000</v>
      </c>
      <c r="E28" s="29">
        <v>2800</v>
      </c>
      <c r="F28" s="30" t="s">
        <v>8220</v>
      </c>
      <c r="G28" s="26" t="s">
        <v>8223</v>
      </c>
      <c r="H28" s="26" t="s">
        <v>8245</v>
      </c>
      <c r="I28" s="26">
        <v>1440090300</v>
      </c>
      <c r="J28" s="26">
        <v>1436305452</v>
      </c>
      <c r="K28" s="26" t="b">
        <v>0</v>
      </c>
      <c r="L28" s="26">
        <v>29</v>
      </c>
      <c r="M28" s="26" t="b">
        <v>0</v>
      </c>
      <c r="N28" s="26" t="s">
        <v>8269</v>
      </c>
      <c r="O28" s="46">
        <v>23</v>
      </c>
      <c r="P28" s="26">
        <v>96.55</v>
      </c>
      <c r="Q28" s="32" t="s">
        <v>8315</v>
      </c>
      <c r="R28" s="26" t="s">
        <v>8316</v>
      </c>
      <c r="S28" s="33">
        <v>42192</v>
      </c>
      <c r="T28" s="33">
        <v>42236</v>
      </c>
    </row>
    <row r="29" spans="1:20" ht="32" x14ac:dyDescent="0.2">
      <c r="A29" s="26">
        <v>2881</v>
      </c>
      <c r="B29" s="27" t="s">
        <v>2881</v>
      </c>
      <c r="C29" s="27" t="s">
        <v>6991</v>
      </c>
      <c r="D29" s="28">
        <v>5500</v>
      </c>
      <c r="E29" s="29">
        <v>0</v>
      </c>
      <c r="F29" s="30" t="s">
        <v>8220</v>
      </c>
      <c r="G29" s="26" t="s">
        <v>8223</v>
      </c>
      <c r="H29" s="26" t="s">
        <v>8245</v>
      </c>
      <c r="I29" s="26">
        <v>1417620036</v>
      </c>
      <c r="J29" s="26">
        <v>1412432436</v>
      </c>
      <c r="K29" s="26" t="b">
        <v>0</v>
      </c>
      <c r="L29" s="26">
        <v>0</v>
      </c>
      <c r="M29" s="26" t="b">
        <v>0</v>
      </c>
      <c r="N29" s="26" t="s">
        <v>8269</v>
      </c>
      <c r="O29" s="31">
        <v>0</v>
      </c>
      <c r="P29" s="26">
        <v>0</v>
      </c>
      <c r="Q29" s="32" t="s">
        <v>8315</v>
      </c>
      <c r="R29" s="26" t="s">
        <v>8316</v>
      </c>
      <c r="S29" s="33">
        <v>41916</v>
      </c>
      <c r="T29" s="33">
        <v>41976</v>
      </c>
    </row>
    <row r="30" spans="1:20" ht="32" x14ac:dyDescent="0.2">
      <c r="A30" s="26">
        <v>2882</v>
      </c>
      <c r="B30" s="27" t="s">
        <v>2882</v>
      </c>
      <c r="C30" s="27" t="s">
        <v>6992</v>
      </c>
      <c r="D30" s="28">
        <v>750</v>
      </c>
      <c r="E30" s="29">
        <v>252</v>
      </c>
      <c r="F30" s="30" t="s">
        <v>8220</v>
      </c>
      <c r="G30" s="26" t="s">
        <v>8223</v>
      </c>
      <c r="H30" s="26" t="s">
        <v>8245</v>
      </c>
      <c r="I30" s="26">
        <v>1462112318</v>
      </c>
      <c r="J30" s="26">
        <v>1459520318</v>
      </c>
      <c r="K30" s="26" t="b">
        <v>0</v>
      </c>
      <c r="L30" s="26">
        <v>4</v>
      </c>
      <c r="M30" s="26" t="b">
        <v>0</v>
      </c>
      <c r="N30" s="26" t="s">
        <v>8269</v>
      </c>
      <c r="O30" s="47">
        <v>34</v>
      </c>
      <c r="P30" s="26">
        <v>63</v>
      </c>
      <c r="Q30" s="32" t="s">
        <v>8315</v>
      </c>
      <c r="R30" s="26" t="s">
        <v>8316</v>
      </c>
      <c r="S30" s="33">
        <v>42461</v>
      </c>
      <c r="T30" s="33">
        <v>42491</v>
      </c>
    </row>
    <row r="31" spans="1:20" ht="32" x14ac:dyDescent="0.2">
      <c r="A31" s="26">
        <v>2883</v>
      </c>
      <c r="B31" s="27" t="s">
        <v>2883</v>
      </c>
      <c r="C31" s="27" t="s">
        <v>6993</v>
      </c>
      <c r="D31" s="28">
        <v>10000</v>
      </c>
      <c r="E31" s="29">
        <v>1908</v>
      </c>
      <c r="F31" s="30" t="s">
        <v>8220</v>
      </c>
      <c r="G31" s="26" t="s">
        <v>8223</v>
      </c>
      <c r="H31" s="26" t="s">
        <v>8245</v>
      </c>
      <c r="I31" s="26">
        <v>1454734740</v>
      </c>
      <c r="J31" s="26">
        <v>1451684437</v>
      </c>
      <c r="K31" s="26" t="b">
        <v>0</v>
      </c>
      <c r="L31" s="26">
        <v>5</v>
      </c>
      <c r="M31" s="26" t="b">
        <v>0</v>
      </c>
      <c r="N31" s="26" t="s">
        <v>8269</v>
      </c>
      <c r="O31" s="48">
        <v>19</v>
      </c>
      <c r="P31" s="26">
        <v>381.6</v>
      </c>
      <c r="Q31" s="32" t="s">
        <v>8315</v>
      </c>
      <c r="R31" s="26" t="s">
        <v>8316</v>
      </c>
      <c r="S31" s="33">
        <v>42370</v>
      </c>
      <c r="T31" s="33">
        <v>42406</v>
      </c>
    </row>
    <row r="32" spans="1:20" ht="32" x14ac:dyDescent="0.2">
      <c r="A32" s="26">
        <v>2884</v>
      </c>
      <c r="B32" s="27" t="s">
        <v>2884</v>
      </c>
      <c r="C32" s="27" t="s">
        <v>6994</v>
      </c>
      <c r="D32" s="28">
        <v>45000</v>
      </c>
      <c r="E32" s="29">
        <v>185</v>
      </c>
      <c r="F32" s="30" t="s">
        <v>8220</v>
      </c>
      <c r="G32" s="26" t="s">
        <v>8223</v>
      </c>
      <c r="H32" s="26" t="s">
        <v>8245</v>
      </c>
      <c r="I32" s="26">
        <v>1417800435</v>
      </c>
      <c r="J32" s="26">
        <v>1415208435</v>
      </c>
      <c r="K32" s="26" t="b">
        <v>0</v>
      </c>
      <c r="L32" s="26">
        <v>4</v>
      </c>
      <c r="M32" s="26" t="b">
        <v>0</v>
      </c>
      <c r="N32" s="26" t="s">
        <v>8269</v>
      </c>
      <c r="O32" s="31">
        <v>0</v>
      </c>
      <c r="P32" s="26">
        <v>46.25</v>
      </c>
      <c r="Q32" s="32" t="s">
        <v>8315</v>
      </c>
      <c r="R32" s="26" t="s">
        <v>8316</v>
      </c>
      <c r="S32" s="33">
        <v>41948</v>
      </c>
      <c r="T32" s="33">
        <v>41978</v>
      </c>
    </row>
    <row r="33" spans="1:20" ht="16" x14ac:dyDescent="0.2">
      <c r="A33" s="26">
        <v>2885</v>
      </c>
      <c r="B33" s="27" t="s">
        <v>2885</v>
      </c>
      <c r="C33" s="27" t="s">
        <v>6995</v>
      </c>
      <c r="D33" s="28">
        <v>400</v>
      </c>
      <c r="E33" s="29">
        <v>130</v>
      </c>
      <c r="F33" s="30" t="s">
        <v>8220</v>
      </c>
      <c r="G33" s="26" t="s">
        <v>8223</v>
      </c>
      <c r="H33" s="26" t="s">
        <v>8245</v>
      </c>
      <c r="I33" s="26">
        <v>1426294201</v>
      </c>
      <c r="J33" s="26">
        <v>1423705801</v>
      </c>
      <c r="K33" s="26" t="b">
        <v>0</v>
      </c>
      <c r="L33" s="26">
        <v>5</v>
      </c>
      <c r="M33" s="26" t="b">
        <v>0</v>
      </c>
      <c r="N33" s="26" t="s">
        <v>8269</v>
      </c>
      <c r="O33" s="49">
        <v>33</v>
      </c>
      <c r="P33" s="26">
        <v>26</v>
      </c>
      <c r="Q33" s="32" t="s">
        <v>8315</v>
      </c>
      <c r="R33" s="26" t="s">
        <v>8316</v>
      </c>
      <c r="S33" s="33">
        <v>42047</v>
      </c>
      <c r="T33" s="33">
        <v>42077</v>
      </c>
    </row>
    <row r="34" spans="1:20" ht="32" x14ac:dyDescent="0.2">
      <c r="A34" s="26">
        <v>2886</v>
      </c>
      <c r="B34" s="27" t="s">
        <v>2886</v>
      </c>
      <c r="C34" s="27" t="s">
        <v>6996</v>
      </c>
      <c r="D34" s="28">
        <v>200</v>
      </c>
      <c r="E34" s="29">
        <v>10</v>
      </c>
      <c r="F34" s="30" t="s">
        <v>8220</v>
      </c>
      <c r="G34" s="26" t="s">
        <v>8223</v>
      </c>
      <c r="H34" s="26" t="s">
        <v>8245</v>
      </c>
      <c r="I34" s="26">
        <v>1442635140</v>
      </c>
      <c r="J34" s="26">
        <v>1442243484</v>
      </c>
      <c r="K34" s="26" t="b">
        <v>0</v>
      </c>
      <c r="L34" s="26">
        <v>1</v>
      </c>
      <c r="M34" s="26" t="b">
        <v>0</v>
      </c>
      <c r="N34" s="26" t="s">
        <v>8269</v>
      </c>
      <c r="O34" s="38">
        <v>5</v>
      </c>
      <c r="P34" s="26">
        <v>10</v>
      </c>
      <c r="Q34" s="32" t="s">
        <v>8315</v>
      </c>
      <c r="R34" s="26" t="s">
        <v>8316</v>
      </c>
      <c r="S34" s="33">
        <v>42261</v>
      </c>
      <c r="T34" s="33">
        <v>42266</v>
      </c>
    </row>
    <row r="35" spans="1:20" ht="32" x14ac:dyDescent="0.2">
      <c r="A35" s="26">
        <v>2887</v>
      </c>
      <c r="B35" s="27" t="s">
        <v>2887</v>
      </c>
      <c r="C35" s="27" t="s">
        <v>6997</v>
      </c>
      <c r="D35" s="28">
        <v>3000</v>
      </c>
      <c r="E35" s="29">
        <v>5</v>
      </c>
      <c r="F35" s="30" t="s">
        <v>8220</v>
      </c>
      <c r="G35" s="26" t="s">
        <v>8223</v>
      </c>
      <c r="H35" s="26" t="s">
        <v>8245</v>
      </c>
      <c r="I35" s="26">
        <v>1420971324</v>
      </c>
      <c r="J35" s="26">
        <v>1418379324</v>
      </c>
      <c r="K35" s="26" t="b">
        <v>0</v>
      </c>
      <c r="L35" s="26">
        <v>1</v>
      </c>
      <c r="M35" s="26" t="b">
        <v>0</v>
      </c>
      <c r="N35" s="26" t="s">
        <v>8269</v>
      </c>
      <c r="O35" s="31">
        <v>0</v>
      </c>
      <c r="P35" s="26">
        <v>5</v>
      </c>
      <c r="Q35" s="32" t="s">
        <v>8315</v>
      </c>
      <c r="R35" s="26" t="s">
        <v>8316</v>
      </c>
      <c r="S35" s="33">
        <v>41985</v>
      </c>
      <c r="T35" s="33">
        <v>42015</v>
      </c>
    </row>
    <row r="36" spans="1:20" ht="32" x14ac:dyDescent="0.2">
      <c r="A36" s="26">
        <v>2888</v>
      </c>
      <c r="B36" s="27" t="s">
        <v>2888</v>
      </c>
      <c r="C36" s="27" t="s">
        <v>6998</v>
      </c>
      <c r="D36" s="28">
        <v>30000</v>
      </c>
      <c r="E36" s="29">
        <v>0</v>
      </c>
      <c r="F36" s="30" t="s">
        <v>8220</v>
      </c>
      <c r="G36" s="26" t="s">
        <v>8223</v>
      </c>
      <c r="H36" s="26" t="s">
        <v>8245</v>
      </c>
      <c r="I36" s="26">
        <v>1413608340</v>
      </c>
      <c r="J36" s="26">
        <v>1412945440</v>
      </c>
      <c r="K36" s="26" t="b">
        <v>0</v>
      </c>
      <c r="L36" s="26">
        <v>0</v>
      </c>
      <c r="M36" s="26" t="b">
        <v>0</v>
      </c>
      <c r="N36" s="26" t="s">
        <v>8269</v>
      </c>
      <c r="O36" s="31">
        <v>0</v>
      </c>
      <c r="P36" s="26">
        <v>0</v>
      </c>
      <c r="Q36" s="32" t="s">
        <v>8315</v>
      </c>
      <c r="R36" s="26" t="s">
        <v>8316</v>
      </c>
      <c r="S36" s="33">
        <v>41922</v>
      </c>
      <c r="T36" s="33">
        <v>41930</v>
      </c>
    </row>
    <row r="37" spans="1:20" ht="16" x14ac:dyDescent="0.2">
      <c r="A37" s="26">
        <v>2889</v>
      </c>
      <c r="B37" s="27" t="s">
        <v>2889</v>
      </c>
      <c r="C37" s="27" t="s">
        <v>6999</v>
      </c>
      <c r="D37" s="28">
        <v>3000</v>
      </c>
      <c r="E37" s="29">
        <v>1142</v>
      </c>
      <c r="F37" s="30" t="s">
        <v>8220</v>
      </c>
      <c r="G37" s="26" t="s">
        <v>8223</v>
      </c>
      <c r="H37" s="26" t="s">
        <v>8245</v>
      </c>
      <c r="I37" s="26">
        <v>1409344985</v>
      </c>
      <c r="J37" s="26">
        <v>1406752985</v>
      </c>
      <c r="K37" s="26" t="b">
        <v>0</v>
      </c>
      <c r="L37" s="26">
        <v>14</v>
      </c>
      <c r="M37" s="26" t="b">
        <v>0</v>
      </c>
      <c r="N37" s="26" t="s">
        <v>8269</v>
      </c>
      <c r="O37" s="44">
        <v>38</v>
      </c>
      <c r="P37" s="26">
        <v>81.569999999999993</v>
      </c>
      <c r="Q37" s="32" t="s">
        <v>8315</v>
      </c>
      <c r="R37" s="26" t="s">
        <v>8316</v>
      </c>
      <c r="S37" s="33">
        <v>41850</v>
      </c>
      <c r="T37" s="33">
        <v>41880</v>
      </c>
    </row>
    <row r="38" spans="1:20" ht="32" x14ac:dyDescent="0.2">
      <c r="A38" s="26">
        <v>2890</v>
      </c>
      <c r="B38" s="27" t="s">
        <v>2890</v>
      </c>
      <c r="C38" s="27" t="s">
        <v>7000</v>
      </c>
      <c r="D38" s="28">
        <v>2000</v>
      </c>
      <c r="E38" s="29">
        <v>21</v>
      </c>
      <c r="F38" s="30" t="s">
        <v>8220</v>
      </c>
      <c r="G38" s="26" t="s">
        <v>8223</v>
      </c>
      <c r="H38" s="26" t="s">
        <v>8245</v>
      </c>
      <c r="I38" s="26">
        <v>1407553200</v>
      </c>
      <c r="J38" s="26">
        <v>1405100992</v>
      </c>
      <c r="K38" s="26" t="b">
        <v>0</v>
      </c>
      <c r="L38" s="26">
        <v>3</v>
      </c>
      <c r="M38" s="26" t="b">
        <v>0</v>
      </c>
      <c r="N38" s="26" t="s">
        <v>8269</v>
      </c>
      <c r="O38" s="40">
        <v>1</v>
      </c>
      <c r="P38" s="26">
        <v>7</v>
      </c>
      <c r="Q38" s="32" t="s">
        <v>8315</v>
      </c>
      <c r="R38" s="26" t="s">
        <v>8316</v>
      </c>
      <c r="S38" s="33">
        <v>41831</v>
      </c>
      <c r="T38" s="33">
        <v>41860</v>
      </c>
    </row>
    <row r="39" spans="1:20" ht="32" x14ac:dyDescent="0.2">
      <c r="A39" s="26">
        <v>2891</v>
      </c>
      <c r="B39" s="27" t="s">
        <v>2891</v>
      </c>
      <c r="C39" s="27" t="s">
        <v>7001</v>
      </c>
      <c r="D39" s="28">
        <v>10000</v>
      </c>
      <c r="E39" s="29">
        <v>273</v>
      </c>
      <c r="F39" s="30" t="s">
        <v>8220</v>
      </c>
      <c r="G39" s="26" t="s">
        <v>8223</v>
      </c>
      <c r="H39" s="26" t="s">
        <v>8245</v>
      </c>
      <c r="I39" s="26">
        <v>1460751128</v>
      </c>
      <c r="J39" s="26">
        <v>1455570728</v>
      </c>
      <c r="K39" s="26" t="b">
        <v>0</v>
      </c>
      <c r="L39" s="26">
        <v>10</v>
      </c>
      <c r="M39" s="26" t="b">
        <v>0</v>
      </c>
      <c r="N39" s="26" t="s">
        <v>8269</v>
      </c>
      <c r="O39" s="50">
        <v>3</v>
      </c>
      <c r="P39" s="26">
        <v>27.3</v>
      </c>
      <c r="Q39" s="32" t="s">
        <v>8315</v>
      </c>
      <c r="R39" s="26" t="s">
        <v>8316</v>
      </c>
      <c r="S39" s="33">
        <v>42415</v>
      </c>
      <c r="T39" s="33">
        <v>42475</v>
      </c>
    </row>
    <row r="40" spans="1:20" ht="16" x14ac:dyDescent="0.2">
      <c r="A40" s="26">
        <v>2892</v>
      </c>
      <c r="B40" s="27" t="s">
        <v>2892</v>
      </c>
      <c r="C40" s="27" t="s">
        <v>7002</v>
      </c>
      <c r="D40" s="28">
        <v>5500</v>
      </c>
      <c r="E40" s="29">
        <v>500</v>
      </c>
      <c r="F40" s="30" t="s">
        <v>8220</v>
      </c>
      <c r="G40" s="26" t="s">
        <v>8223</v>
      </c>
      <c r="H40" s="26" t="s">
        <v>8245</v>
      </c>
      <c r="I40" s="26">
        <v>1409000400</v>
      </c>
      <c r="J40" s="26">
        <v>1408381704</v>
      </c>
      <c r="K40" s="26" t="b">
        <v>0</v>
      </c>
      <c r="L40" s="26">
        <v>17</v>
      </c>
      <c r="M40" s="26" t="b">
        <v>0</v>
      </c>
      <c r="N40" s="26" t="s">
        <v>8269</v>
      </c>
      <c r="O40" s="51">
        <v>9</v>
      </c>
      <c r="P40" s="26">
        <v>29.41</v>
      </c>
      <c r="Q40" s="32" t="s">
        <v>8315</v>
      </c>
      <c r="R40" s="26" t="s">
        <v>8316</v>
      </c>
      <c r="S40" s="33">
        <v>41869</v>
      </c>
      <c r="T40" s="33">
        <v>41876</v>
      </c>
    </row>
    <row r="41" spans="1:20" ht="16" x14ac:dyDescent="0.2">
      <c r="A41" s="26">
        <v>2893</v>
      </c>
      <c r="B41" s="27" t="s">
        <v>2893</v>
      </c>
      <c r="C41" s="27" t="s">
        <v>7003</v>
      </c>
      <c r="D41" s="28">
        <v>5000</v>
      </c>
      <c r="E41" s="29">
        <v>25</v>
      </c>
      <c r="F41" s="30" t="s">
        <v>8220</v>
      </c>
      <c r="G41" s="26" t="s">
        <v>8223</v>
      </c>
      <c r="H41" s="26" t="s">
        <v>8245</v>
      </c>
      <c r="I41" s="26">
        <v>1420768800</v>
      </c>
      <c r="J41" s="26">
        <v>1415644395</v>
      </c>
      <c r="K41" s="26" t="b">
        <v>0</v>
      </c>
      <c r="L41" s="26">
        <v>2</v>
      </c>
      <c r="M41" s="26" t="b">
        <v>0</v>
      </c>
      <c r="N41" s="26" t="s">
        <v>8269</v>
      </c>
      <c r="O41" s="40">
        <v>1</v>
      </c>
      <c r="P41" s="26">
        <v>12.5</v>
      </c>
      <c r="Q41" s="32" t="s">
        <v>8315</v>
      </c>
      <c r="R41" s="26" t="s">
        <v>8316</v>
      </c>
      <c r="S41" s="33">
        <v>41953</v>
      </c>
      <c r="T41" s="33">
        <v>42013</v>
      </c>
    </row>
    <row r="42" spans="1:20" ht="32" x14ac:dyDescent="0.2">
      <c r="A42" s="26">
        <v>2894</v>
      </c>
      <c r="B42" s="27" t="s">
        <v>2894</v>
      </c>
      <c r="C42" s="27" t="s">
        <v>7004</v>
      </c>
      <c r="D42" s="28">
        <v>50000</v>
      </c>
      <c r="E42" s="29">
        <v>0</v>
      </c>
      <c r="F42" s="30" t="s">
        <v>8220</v>
      </c>
      <c r="G42" s="26" t="s">
        <v>8223</v>
      </c>
      <c r="H42" s="26" t="s">
        <v>8245</v>
      </c>
      <c r="I42" s="26">
        <v>1428100815</v>
      </c>
      <c r="J42" s="26">
        <v>1422920415</v>
      </c>
      <c r="K42" s="26" t="b">
        <v>0</v>
      </c>
      <c r="L42" s="26">
        <v>0</v>
      </c>
      <c r="M42" s="26" t="b">
        <v>0</v>
      </c>
      <c r="N42" s="26" t="s">
        <v>8269</v>
      </c>
      <c r="O42" s="31">
        <v>0</v>
      </c>
      <c r="P42" s="26">
        <v>0</v>
      </c>
      <c r="Q42" s="32" t="s">
        <v>8315</v>
      </c>
      <c r="R42" s="26" t="s">
        <v>8316</v>
      </c>
      <c r="S42" s="33">
        <v>42037</v>
      </c>
      <c r="T42" s="33">
        <v>42097</v>
      </c>
    </row>
    <row r="43" spans="1:20" ht="32" x14ac:dyDescent="0.2">
      <c r="A43" s="26">
        <v>2895</v>
      </c>
      <c r="B43" s="27" t="s">
        <v>2895</v>
      </c>
      <c r="C43" s="27" t="s">
        <v>7005</v>
      </c>
      <c r="D43" s="28">
        <v>500</v>
      </c>
      <c r="E43" s="29">
        <v>23</v>
      </c>
      <c r="F43" s="30" t="s">
        <v>8220</v>
      </c>
      <c r="G43" s="26" t="s">
        <v>8223</v>
      </c>
      <c r="H43" s="26" t="s">
        <v>8245</v>
      </c>
      <c r="I43" s="26">
        <v>1403470800</v>
      </c>
      <c r="J43" s="26">
        <v>1403356792</v>
      </c>
      <c r="K43" s="26" t="b">
        <v>0</v>
      </c>
      <c r="L43" s="26">
        <v>4</v>
      </c>
      <c r="M43" s="26" t="b">
        <v>0</v>
      </c>
      <c r="N43" s="26" t="s">
        <v>8269</v>
      </c>
      <c r="O43" s="38">
        <v>5</v>
      </c>
      <c r="P43" s="26">
        <v>5.75</v>
      </c>
      <c r="Q43" s="32" t="s">
        <v>8315</v>
      </c>
      <c r="R43" s="26" t="s">
        <v>8316</v>
      </c>
      <c r="S43" s="33">
        <v>41811</v>
      </c>
      <c r="T43" s="33">
        <v>41812</v>
      </c>
    </row>
    <row r="44" spans="1:20" ht="32" x14ac:dyDescent="0.2">
      <c r="A44" s="26">
        <v>2896</v>
      </c>
      <c r="B44" s="27" t="s">
        <v>2896</v>
      </c>
      <c r="C44" s="27" t="s">
        <v>7006</v>
      </c>
      <c r="D44" s="28">
        <v>3000</v>
      </c>
      <c r="E44" s="29">
        <v>625</v>
      </c>
      <c r="F44" s="30" t="s">
        <v>8220</v>
      </c>
      <c r="G44" s="26" t="s">
        <v>8223</v>
      </c>
      <c r="H44" s="26" t="s">
        <v>8245</v>
      </c>
      <c r="I44" s="26">
        <v>1481522400</v>
      </c>
      <c r="J44" s="26">
        <v>1480283321</v>
      </c>
      <c r="K44" s="26" t="b">
        <v>0</v>
      </c>
      <c r="L44" s="26">
        <v>12</v>
      </c>
      <c r="M44" s="26" t="b">
        <v>0</v>
      </c>
      <c r="N44" s="26" t="s">
        <v>8269</v>
      </c>
      <c r="O44" s="52">
        <v>21</v>
      </c>
      <c r="P44" s="26">
        <v>52.08</v>
      </c>
      <c r="Q44" s="32" t="s">
        <v>8315</v>
      </c>
      <c r="R44" s="26" t="s">
        <v>8316</v>
      </c>
      <c r="S44" s="33">
        <v>42701</v>
      </c>
      <c r="T44" s="33">
        <v>42716</v>
      </c>
    </row>
    <row r="45" spans="1:20" ht="32" x14ac:dyDescent="0.2">
      <c r="A45" s="26">
        <v>2897</v>
      </c>
      <c r="B45" s="27" t="s">
        <v>2897</v>
      </c>
      <c r="C45" s="27" t="s">
        <v>7007</v>
      </c>
      <c r="D45" s="28">
        <v>12000</v>
      </c>
      <c r="E45" s="29">
        <v>550</v>
      </c>
      <c r="F45" s="30" t="s">
        <v>8220</v>
      </c>
      <c r="G45" s="26" t="s">
        <v>8223</v>
      </c>
      <c r="H45" s="26" t="s">
        <v>8245</v>
      </c>
      <c r="I45" s="26">
        <v>1444577345</v>
      </c>
      <c r="J45" s="26">
        <v>1441985458</v>
      </c>
      <c r="K45" s="26" t="b">
        <v>0</v>
      </c>
      <c r="L45" s="26">
        <v>3</v>
      </c>
      <c r="M45" s="26" t="b">
        <v>0</v>
      </c>
      <c r="N45" s="26" t="s">
        <v>8269</v>
      </c>
      <c r="O45" s="38">
        <v>5</v>
      </c>
      <c r="P45" s="26">
        <v>183.33</v>
      </c>
      <c r="Q45" s="32" t="s">
        <v>8315</v>
      </c>
      <c r="R45" s="26" t="s">
        <v>8316</v>
      </c>
      <c r="S45" s="33">
        <v>42258</v>
      </c>
      <c r="T45" s="33">
        <v>42288</v>
      </c>
    </row>
    <row r="46" spans="1:20" ht="32" x14ac:dyDescent="0.2">
      <c r="A46" s="26">
        <v>2898</v>
      </c>
      <c r="B46" s="27" t="s">
        <v>2898</v>
      </c>
      <c r="C46" s="27" t="s">
        <v>7008</v>
      </c>
      <c r="D46" s="28">
        <v>7500</v>
      </c>
      <c r="E46" s="29">
        <v>316</v>
      </c>
      <c r="F46" s="30" t="s">
        <v>8220</v>
      </c>
      <c r="G46" s="26" t="s">
        <v>8223</v>
      </c>
      <c r="H46" s="26" t="s">
        <v>8245</v>
      </c>
      <c r="I46" s="26">
        <v>1446307053</v>
      </c>
      <c r="J46" s="26">
        <v>1443715053</v>
      </c>
      <c r="K46" s="26" t="b">
        <v>0</v>
      </c>
      <c r="L46" s="26">
        <v>12</v>
      </c>
      <c r="M46" s="26" t="b">
        <v>0</v>
      </c>
      <c r="N46" s="26" t="s">
        <v>8269</v>
      </c>
      <c r="O46" s="35">
        <v>4</v>
      </c>
      <c r="P46" s="26">
        <v>26.33</v>
      </c>
      <c r="Q46" s="32" t="s">
        <v>8315</v>
      </c>
      <c r="R46" s="26" t="s">
        <v>8316</v>
      </c>
      <c r="S46" s="33">
        <v>42278</v>
      </c>
      <c r="T46" s="33">
        <v>42308</v>
      </c>
    </row>
    <row r="47" spans="1:20" ht="32" x14ac:dyDescent="0.2">
      <c r="A47" s="26">
        <v>2899</v>
      </c>
      <c r="B47" s="27" t="s">
        <v>2899</v>
      </c>
      <c r="C47" s="27" t="s">
        <v>7009</v>
      </c>
      <c r="D47" s="28">
        <v>10000</v>
      </c>
      <c r="E47" s="29">
        <v>0</v>
      </c>
      <c r="F47" s="30" t="s">
        <v>8220</v>
      </c>
      <c r="G47" s="26" t="s">
        <v>8223</v>
      </c>
      <c r="H47" s="26" t="s">
        <v>8245</v>
      </c>
      <c r="I47" s="26">
        <v>1469325158</v>
      </c>
      <c r="J47" s="26">
        <v>1464141158</v>
      </c>
      <c r="K47" s="26" t="b">
        <v>0</v>
      </c>
      <c r="L47" s="26">
        <v>0</v>
      </c>
      <c r="M47" s="26" t="b">
        <v>0</v>
      </c>
      <c r="N47" s="26" t="s">
        <v>8269</v>
      </c>
      <c r="O47" s="31">
        <v>0</v>
      </c>
      <c r="P47" s="26">
        <v>0</v>
      </c>
      <c r="Q47" s="32" t="s">
        <v>8315</v>
      </c>
      <c r="R47" s="26" t="s">
        <v>8316</v>
      </c>
      <c r="S47" s="33">
        <v>42515</v>
      </c>
      <c r="T47" s="33">
        <v>42575</v>
      </c>
    </row>
    <row r="48" spans="1:20" ht="32" x14ac:dyDescent="0.2">
      <c r="A48" s="26">
        <v>2900</v>
      </c>
      <c r="B48" s="27" t="s">
        <v>2900</v>
      </c>
      <c r="C48" s="27" t="s">
        <v>7010</v>
      </c>
      <c r="D48" s="28">
        <v>5500</v>
      </c>
      <c r="E48" s="29">
        <v>3405</v>
      </c>
      <c r="F48" s="30" t="s">
        <v>8220</v>
      </c>
      <c r="G48" s="26" t="s">
        <v>8223</v>
      </c>
      <c r="H48" s="26" t="s">
        <v>8245</v>
      </c>
      <c r="I48" s="26">
        <v>1407562632</v>
      </c>
      <c r="J48" s="26">
        <v>1404970632</v>
      </c>
      <c r="K48" s="26" t="b">
        <v>0</v>
      </c>
      <c r="L48" s="26">
        <v>7</v>
      </c>
      <c r="M48" s="26" t="b">
        <v>0</v>
      </c>
      <c r="N48" s="26" t="s">
        <v>8269</v>
      </c>
      <c r="O48" s="53">
        <v>62</v>
      </c>
      <c r="P48" s="26">
        <v>486.43</v>
      </c>
      <c r="Q48" s="32" t="s">
        <v>8315</v>
      </c>
      <c r="R48" s="26" t="s">
        <v>8316</v>
      </c>
      <c r="S48" s="33">
        <v>41830</v>
      </c>
      <c r="T48" s="33">
        <v>41860</v>
      </c>
    </row>
    <row r="49" spans="1:20" ht="16" x14ac:dyDescent="0.2">
      <c r="A49" s="26">
        <v>2901</v>
      </c>
      <c r="B49" s="27" t="s">
        <v>2901</v>
      </c>
      <c r="C49" s="27" t="s">
        <v>7011</v>
      </c>
      <c r="D49" s="28">
        <v>750</v>
      </c>
      <c r="E49" s="29">
        <v>6</v>
      </c>
      <c r="F49" s="30" t="s">
        <v>8220</v>
      </c>
      <c r="G49" s="26" t="s">
        <v>8223</v>
      </c>
      <c r="H49" s="26" t="s">
        <v>8245</v>
      </c>
      <c r="I49" s="26">
        <v>1423345339</v>
      </c>
      <c r="J49" s="26">
        <v>1418161339</v>
      </c>
      <c r="K49" s="26" t="b">
        <v>0</v>
      </c>
      <c r="L49" s="26">
        <v>2</v>
      </c>
      <c r="M49" s="26" t="b">
        <v>0</v>
      </c>
      <c r="N49" s="26" t="s">
        <v>8269</v>
      </c>
      <c r="O49" s="40">
        <v>1</v>
      </c>
      <c r="P49" s="26">
        <v>3</v>
      </c>
      <c r="Q49" s="32" t="s">
        <v>8315</v>
      </c>
      <c r="R49" s="26" t="s">
        <v>8316</v>
      </c>
      <c r="S49" s="33">
        <v>41982</v>
      </c>
      <c r="T49" s="33">
        <v>42042</v>
      </c>
    </row>
    <row r="50" spans="1:20" ht="32" x14ac:dyDescent="0.2">
      <c r="A50" s="26">
        <v>2902</v>
      </c>
      <c r="B50" s="27" t="s">
        <v>2902</v>
      </c>
      <c r="C50" s="27" t="s">
        <v>7012</v>
      </c>
      <c r="D50" s="28">
        <v>150000</v>
      </c>
      <c r="E50" s="29">
        <v>25</v>
      </c>
      <c r="F50" s="30" t="s">
        <v>8220</v>
      </c>
      <c r="G50" s="26" t="s">
        <v>8223</v>
      </c>
      <c r="H50" s="26" t="s">
        <v>8245</v>
      </c>
      <c r="I50" s="26">
        <v>1440412396</v>
      </c>
      <c r="J50" s="26">
        <v>1437820396</v>
      </c>
      <c r="K50" s="26" t="b">
        <v>0</v>
      </c>
      <c r="L50" s="26">
        <v>1</v>
      </c>
      <c r="M50" s="26" t="b">
        <v>0</v>
      </c>
      <c r="N50" s="26" t="s">
        <v>8269</v>
      </c>
      <c r="O50" s="31">
        <v>0</v>
      </c>
      <c r="P50" s="26">
        <v>25</v>
      </c>
      <c r="Q50" s="32" t="s">
        <v>8315</v>
      </c>
      <c r="R50" s="26" t="s">
        <v>8316</v>
      </c>
      <c r="S50" s="33">
        <v>42210</v>
      </c>
      <c r="T50" s="33">
        <v>42240</v>
      </c>
    </row>
    <row r="51" spans="1:20" ht="32" x14ac:dyDescent="0.2">
      <c r="A51" s="26">
        <v>2903</v>
      </c>
      <c r="B51" s="27" t="s">
        <v>2903</v>
      </c>
      <c r="C51" s="27" t="s">
        <v>7013</v>
      </c>
      <c r="D51" s="28">
        <v>5000</v>
      </c>
      <c r="E51" s="29">
        <v>39</v>
      </c>
      <c r="F51" s="30" t="s">
        <v>8220</v>
      </c>
      <c r="G51" s="26" t="s">
        <v>8223</v>
      </c>
      <c r="H51" s="26" t="s">
        <v>8245</v>
      </c>
      <c r="I51" s="26">
        <v>1441771218</v>
      </c>
      <c r="J51" s="26">
        <v>1436587218</v>
      </c>
      <c r="K51" s="26" t="b">
        <v>0</v>
      </c>
      <c r="L51" s="26">
        <v>4</v>
      </c>
      <c r="M51" s="26" t="b">
        <v>0</v>
      </c>
      <c r="N51" s="26" t="s">
        <v>8269</v>
      </c>
      <c r="O51" s="40">
        <v>1</v>
      </c>
      <c r="P51" s="26">
        <v>9.75</v>
      </c>
      <c r="Q51" s="32" t="s">
        <v>8315</v>
      </c>
      <c r="R51" s="26" t="s">
        <v>8316</v>
      </c>
      <c r="S51" s="33">
        <v>42196</v>
      </c>
      <c r="T51" s="33">
        <v>42256</v>
      </c>
    </row>
    <row r="52" spans="1:20" ht="32" x14ac:dyDescent="0.2">
      <c r="A52" s="26">
        <v>2905</v>
      </c>
      <c r="B52" s="27" t="s">
        <v>2905</v>
      </c>
      <c r="C52" s="27" t="s">
        <v>7015</v>
      </c>
      <c r="D52" s="28">
        <v>3500</v>
      </c>
      <c r="E52" s="29">
        <v>622</v>
      </c>
      <c r="F52" s="30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26" t="s">
        <v>8269</v>
      </c>
      <c r="O52" s="54">
        <v>18</v>
      </c>
      <c r="P52" s="26">
        <v>36.590000000000003</v>
      </c>
      <c r="Q52" s="32" t="s">
        <v>8315</v>
      </c>
      <c r="R52" s="26" t="s">
        <v>8316</v>
      </c>
      <c r="S52" s="33">
        <v>42606</v>
      </c>
      <c r="T52" s="33">
        <v>42620</v>
      </c>
    </row>
    <row r="53" spans="1:20" ht="32" x14ac:dyDescent="0.2">
      <c r="A53" s="26">
        <v>2906</v>
      </c>
      <c r="B53" s="27" t="s">
        <v>2906</v>
      </c>
      <c r="C53" s="27" t="s">
        <v>7016</v>
      </c>
      <c r="D53" s="28">
        <v>6000</v>
      </c>
      <c r="E53" s="29">
        <v>565</v>
      </c>
      <c r="F53" s="30" t="s">
        <v>8220</v>
      </c>
      <c r="G53" s="26" t="s">
        <v>8223</v>
      </c>
      <c r="H53" s="26" t="s">
        <v>8245</v>
      </c>
      <c r="I53" s="26">
        <v>1438390800</v>
      </c>
      <c r="J53" s="26">
        <v>1436888066</v>
      </c>
      <c r="K53" s="26" t="b">
        <v>0</v>
      </c>
      <c r="L53" s="26">
        <v>7</v>
      </c>
      <c r="M53" s="26" t="b">
        <v>0</v>
      </c>
      <c r="N53" s="26" t="s">
        <v>8269</v>
      </c>
      <c r="O53" s="51">
        <v>9</v>
      </c>
      <c r="P53" s="26">
        <v>80.709999999999994</v>
      </c>
      <c r="Q53" s="32" t="s">
        <v>8315</v>
      </c>
      <c r="R53" s="26" t="s">
        <v>8316</v>
      </c>
      <c r="S53" s="33">
        <v>42199</v>
      </c>
      <c r="T53" s="33">
        <v>42217</v>
      </c>
    </row>
    <row r="54" spans="1:20" ht="32" x14ac:dyDescent="0.2">
      <c r="A54" s="26">
        <v>2907</v>
      </c>
      <c r="B54" s="27" t="s">
        <v>2907</v>
      </c>
      <c r="C54" s="27" t="s">
        <v>7017</v>
      </c>
      <c r="D54" s="28">
        <v>2500</v>
      </c>
      <c r="E54" s="29">
        <v>2</v>
      </c>
      <c r="F54" s="30" t="s">
        <v>8220</v>
      </c>
      <c r="G54" s="26" t="s">
        <v>8223</v>
      </c>
      <c r="H54" s="26" t="s">
        <v>8245</v>
      </c>
      <c r="I54" s="26">
        <v>1463259837</v>
      </c>
      <c r="J54" s="26">
        <v>1458075837</v>
      </c>
      <c r="K54" s="26" t="b">
        <v>0</v>
      </c>
      <c r="L54" s="26">
        <v>2</v>
      </c>
      <c r="M54" s="26" t="b">
        <v>0</v>
      </c>
      <c r="N54" s="26" t="s">
        <v>8269</v>
      </c>
      <c r="O54" s="31">
        <v>0</v>
      </c>
      <c r="P54" s="26">
        <v>1</v>
      </c>
      <c r="Q54" s="32" t="s">
        <v>8315</v>
      </c>
      <c r="R54" s="26" t="s">
        <v>8316</v>
      </c>
      <c r="S54" s="33">
        <v>42444</v>
      </c>
      <c r="T54" s="33">
        <v>42504</v>
      </c>
    </row>
    <row r="55" spans="1:20" ht="32" x14ac:dyDescent="0.2">
      <c r="A55" s="26">
        <v>2908</v>
      </c>
      <c r="B55" s="27" t="s">
        <v>2908</v>
      </c>
      <c r="C55" s="27" t="s">
        <v>7018</v>
      </c>
      <c r="D55" s="28">
        <v>9600</v>
      </c>
      <c r="E55" s="29">
        <v>264</v>
      </c>
      <c r="F55" s="30" t="s">
        <v>8220</v>
      </c>
      <c r="G55" s="26" t="s">
        <v>8223</v>
      </c>
      <c r="H55" s="26" t="s">
        <v>8245</v>
      </c>
      <c r="I55" s="26">
        <v>1465407219</v>
      </c>
      <c r="J55" s="26">
        <v>1462815219</v>
      </c>
      <c r="K55" s="26" t="b">
        <v>0</v>
      </c>
      <c r="L55" s="26">
        <v>5</v>
      </c>
      <c r="M55" s="26" t="b">
        <v>0</v>
      </c>
      <c r="N55" s="26" t="s">
        <v>8269</v>
      </c>
      <c r="O55" s="50">
        <v>3</v>
      </c>
      <c r="P55" s="26">
        <v>52.8</v>
      </c>
      <c r="Q55" s="32" t="s">
        <v>8315</v>
      </c>
      <c r="R55" s="26" t="s">
        <v>8316</v>
      </c>
      <c r="S55" s="33">
        <v>42499</v>
      </c>
      <c r="T55" s="33">
        <v>42529</v>
      </c>
    </row>
    <row r="56" spans="1:20" ht="32" x14ac:dyDescent="0.2">
      <c r="A56" s="26">
        <v>2909</v>
      </c>
      <c r="B56" s="27" t="s">
        <v>2909</v>
      </c>
      <c r="C56" s="27" t="s">
        <v>7019</v>
      </c>
      <c r="D56" s="28">
        <v>180000</v>
      </c>
      <c r="E56" s="29">
        <v>20</v>
      </c>
      <c r="F56" s="30" t="s">
        <v>8220</v>
      </c>
      <c r="G56" s="26" t="s">
        <v>8223</v>
      </c>
      <c r="H56" s="26" t="s">
        <v>8245</v>
      </c>
      <c r="I56" s="26">
        <v>1416944760</v>
      </c>
      <c r="J56" s="26">
        <v>1413527001</v>
      </c>
      <c r="K56" s="26" t="b">
        <v>0</v>
      </c>
      <c r="L56" s="26">
        <v>1</v>
      </c>
      <c r="M56" s="26" t="b">
        <v>0</v>
      </c>
      <c r="N56" s="26" t="s">
        <v>8269</v>
      </c>
      <c r="O56" s="31">
        <v>0</v>
      </c>
      <c r="P56" s="26">
        <v>20</v>
      </c>
      <c r="Q56" s="32" t="s">
        <v>8315</v>
      </c>
      <c r="R56" s="26" t="s">
        <v>8316</v>
      </c>
      <c r="S56" s="33">
        <v>41929</v>
      </c>
      <c r="T56" s="33">
        <v>41968</v>
      </c>
    </row>
    <row r="57" spans="1:20" ht="32" x14ac:dyDescent="0.2">
      <c r="A57" s="26">
        <v>2911</v>
      </c>
      <c r="B57" s="27" t="s">
        <v>2911</v>
      </c>
      <c r="C57" s="27" t="s">
        <v>7021</v>
      </c>
      <c r="D57" s="28">
        <v>1800</v>
      </c>
      <c r="E57" s="29">
        <v>657</v>
      </c>
      <c r="F57" s="30" t="s">
        <v>8220</v>
      </c>
      <c r="G57" s="26" t="s">
        <v>8223</v>
      </c>
      <c r="H57" s="26" t="s">
        <v>8245</v>
      </c>
      <c r="I57" s="26">
        <v>1435429626</v>
      </c>
      <c r="J57" s="26">
        <v>1431973626</v>
      </c>
      <c r="K57" s="26" t="b">
        <v>0</v>
      </c>
      <c r="L57" s="26">
        <v>14</v>
      </c>
      <c r="M57" s="26" t="b">
        <v>0</v>
      </c>
      <c r="N57" s="26" t="s">
        <v>8269</v>
      </c>
      <c r="O57" s="55">
        <v>37</v>
      </c>
      <c r="P57" s="26">
        <v>46.93</v>
      </c>
      <c r="Q57" s="32" t="s">
        <v>8315</v>
      </c>
      <c r="R57" s="26" t="s">
        <v>8316</v>
      </c>
      <c r="S57" s="33">
        <v>42142</v>
      </c>
      <c r="T57" s="33">
        <v>42182</v>
      </c>
    </row>
    <row r="58" spans="1:20" ht="16" x14ac:dyDescent="0.2">
      <c r="A58" s="26">
        <v>2912</v>
      </c>
      <c r="B58" s="27" t="s">
        <v>2912</v>
      </c>
      <c r="C58" s="27" t="s">
        <v>7022</v>
      </c>
      <c r="D58" s="28">
        <v>14440</v>
      </c>
      <c r="E58" s="29">
        <v>2030</v>
      </c>
      <c r="F58" s="30" t="s">
        <v>8220</v>
      </c>
      <c r="G58" s="26" t="s">
        <v>8223</v>
      </c>
      <c r="H58" s="26" t="s">
        <v>8245</v>
      </c>
      <c r="I58" s="26">
        <v>1452827374</v>
      </c>
      <c r="J58" s="26">
        <v>1450235374</v>
      </c>
      <c r="K58" s="26" t="b">
        <v>0</v>
      </c>
      <c r="L58" s="26">
        <v>26</v>
      </c>
      <c r="M58" s="26" t="b">
        <v>0</v>
      </c>
      <c r="N58" s="26" t="s">
        <v>8269</v>
      </c>
      <c r="O58" s="56">
        <v>14</v>
      </c>
      <c r="P58" s="26">
        <v>78.08</v>
      </c>
      <c r="Q58" s="32" t="s">
        <v>8315</v>
      </c>
      <c r="R58" s="26" t="s">
        <v>8316</v>
      </c>
      <c r="S58" s="33">
        <v>42354</v>
      </c>
      <c r="T58" s="33">
        <v>42384</v>
      </c>
    </row>
    <row r="59" spans="1:20" ht="16" x14ac:dyDescent="0.2">
      <c r="A59" s="26">
        <v>2913</v>
      </c>
      <c r="B59" s="27" t="s">
        <v>2913</v>
      </c>
      <c r="C59" s="27" t="s">
        <v>7023</v>
      </c>
      <c r="D59" s="28">
        <v>10000</v>
      </c>
      <c r="E59" s="29">
        <v>2</v>
      </c>
      <c r="F59" s="30" t="s">
        <v>8220</v>
      </c>
      <c r="G59" s="26" t="s">
        <v>8223</v>
      </c>
      <c r="H59" s="26" t="s">
        <v>8245</v>
      </c>
      <c r="I59" s="26">
        <v>1410041339</v>
      </c>
      <c r="J59" s="26">
        <v>1404857339</v>
      </c>
      <c r="K59" s="26" t="b">
        <v>0</v>
      </c>
      <c r="L59" s="26">
        <v>2</v>
      </c>
      <c r="M59" s="26" t="b">
        <v>0</v>
      </c>
      <c r="N59" s="26" t="s">
        <v>8269</v>
      </c>
      <c r="O59" s="31">
        <v>0</v>
      </c>
      <c r="P59" s="26">
        <v>1</v>
      </c>
      <c r="Q59" s="32" t="s">
        <v>8315</v>
      </c>
      <c r="R59" s="26" t="s">
        <v>8316</v>
      </c>
      <c r="S59" s="33">
        <v>41828</v>
      </c>
      <c r="T59" s="33">
        <v>41888</v>
      </c>
    </row>
    <row r="60" spans="1:20" ht="16" x14ac:dyDescent="0.2">
      <c r="A60" s="26">
        <v>2917</v>
      </c>
      <c r="B60" s="27" t="s">
        <v>2917</v>
      </c>
      <c r="C60" s="27" t="s">
        <v>7027</v>
      </c>
      <c r="D60" s="28">
        <v>2000</v>
      </c>
      <c r="E60" s="29">
        <v>437</v>
      </c>
      <c r="F60" s="30" t="s">
        <v>8220</v>
      </c>
      <c r="G60" s="26" t="s">
        <v>8223</v>
      </c>
      <c r="H60" s="26" t="s">
        <v>8245</v>
      </c>
      <c r="I60" s="26">
        <v>1442381847</v>
      </c>
      <c r="J60" s="26">
        <v>1440826647</v>
      </c>
      <c r="K60" s="26" t="b">
        <v>0</v>
      </c>
      <c r="L60" s="26">
        <v>9</v>
      </c>
      <c r="M60" s="26" t="b">
        <v>0</v>
      </c>
      <c r="N60" s="26" t="s">
        <v>8269</v>
      </c>
      <c r="O60" s="57">
        <v>22</v>
      </c>
      <c r="P60" s="26">
        <v>48.56</v>
      </c>
      <c r="Q60" s="32" t="s">
        <v>8315</v>
      </c>
      <c r="R60" s="26" t="s">
        <v>8316</v>
      </c>
      <c r="S60" s="33">
        <v>42245</v>
      </c>
      <c r="T60" s="33">
        <v>42263</v>
      </c>
    </row>
    <row r="61" spans="1:20" ht="32" x14ac:dyDescent="0.2">
      <c r="A61" s="26">
        <v>2918</v>
      </c>
      <c r="B61" s="27" t="s">
        <v>2918</v>
      </c>
      <c r="C61" s="27" t="s">
        <v>7028</v>
      </c>
      <c r="D61" s="28">
        <v>5000</v>
      </c>
      <c r="E61" s="29">
        <v>1362</v>
      </c>
      <c r="F61" s="30" t="s">
        <v>8220</v>
      </c>
      <c r="G61" s="26" t="s">
        <v>8223</v>
      </c>
      <c r="H61" s="26" t="s">
        <v>8245</v>
      </c>
      <c r="I61" s="26">
        <v>1446131207</v>
      </c>
      <c r="J61" s="26">
        <v>1443712007</v>
      </c>
      <c r="K61" s="26" t="b">
        <v>0</v>
      </c>
      <c r="L61" s="26">
        <v>20</v>
      </c>
      <c r="M61" s="26" t="b">
        <v>0</v>
      </c>
      <c r="N61" s="26" t="s">
        <v>8269</v>
      </c>
      <c r="O61" s="58">
        <v>27</v>
      </c>
      <c r="P61" s="26">
        <v>68.099999999999994</v>
      </c>
      <c r="Q61" s="32" t="s">
        <v>8315</v>
      </c>
      <c r="R61" s="26" t="s">
        <v>8316</v>
      </c>
      <c r="S61" s="33">
        <v>42278</v>
      </c>
      <c r="T61" s="33">
        <v>42306</v>
      </c>
    </row>
    <row r="62" spans="1:20" ht="16" x14ac:dyDescent="0.2">
      <c r="A62" s="26">
        <v>2919</v>
      </c>
      <c r="B62" s="27" t="s">
        <v>2919</v>
      </c>
      <c r="C62" s="27" t="s">
        <v>7029</v>
      </c>
      <c r="D62" s="28">
        <v>600</v>
      </c>
      <c r="E62" s="29">
        <v>51</v>
      </c>
      <c r="F62" s="30" t="s">
        <v>8220</v>
      </c>
      <c r="G62" s="26" t="s">
        <v>8223</v>
      </c>
      <c r="H62" s="26" t="s">
        <v>8245</v>
      </c>
      <c r="I62" s="26">
        <v>1407250329</v>
      </c>
      <c r="J62" s="26">
        <v>1404658329</v>
      </c>
      <c r="K62" s="26" t="b">
        <v>0</v>
      </c>
      <c r="L62" s="26">
        <v>6</v>
      </c>
      <c r="M62" s="26" t="b">
        <v>0</v>
      </c>
      <c r="N62" s="26" t="s">
        <v>8269</v>
      </c>
      <c r="O62" s="51">
        <v>9</v>
      </c>
      <c r="P62" s="26">
        <v>8.5</v>
      </c>
      <c r="Q62" s="32" t="s">
        <v>8315</v>
      </c>
      <c r="R62" s="26" t="s">
        <v>8316</v>
      </c>
      <c r="S62" s="33">
        <v>41826</v>
      </c>
      <c r="T62" s="33">
        <v>41856</v>
      </c>
    </row>
    <row r="63" spans="1:20" ht="32" x14ac:dyDescent="0.2">
      <c r="A63" s="26">
        <v>3728</v>
      </c>
      <c r="B63" s="27" t="s">
        <v>3725</v>
      </c>
      <c r="C63" s="27" t="s">
        <v>7838</v>
      </c>
      <c r="D63" s="28">
        <v>20000</v>
      </c>
      <c r="E63" s="29">
        <v>1862</v>
      </c>
      <c r="F63" s="30" t="s">
        <v>8220</v>
      </c>
      <c r="G63" s="26" t="s">
        <v>8223</v>
      </c>
      <c r="H63" s="26" t="s">
        <v>8245</v>
      </c>
      <c r="I63" s="26">
        <v>1439957176</v>
      </c>
      <c r="J63" s="26">
        <v>1437365176</v>
      </c>
      <c r="K63" s="26" t="b">
        <v>0</v>
      </c>
      <c r="L63" s="26">
        <v>31</v>
      </c>
      <c r="M63" s="26" t="b">
        <v>0</v>
      </c>
      <c r="N63" s="26" t="s">
        <v>8269</v>
      </c>
      <c r="O63" s="51">
        <v>9</v>
      </c>
      <c r="P63" s="26">
        <v>60.06</v>
      </c>
      <c r="Q63" s="32" t="s">
        <v>8315</v>
      </c>
      <c r="R63" s="26" t="s">
        <v>8316</v>
      </c>
      <c r="S63" s="33">
        <v>42205</v>
      </c>
      <c r="T63" s="33">
        <v>42235</v>
      </c>
    </row>
    <row r="64" spans="1:20" ht="32" x14ac:dyDescent="0.2">
      <c r="A64" s="26">
        <v>3729</v>
      </c>
      <c r="B64" s="27" t="s">
        <v>3726</v>
      </c>
      <c r="C64" s="27" t="s">
        <v>7839</v>
      </c>
      <c r="D64" s="28">
        <v>5000</v>
      </c>
      <c r="E64" s="29">
        <v>362</v>
      </c>
      <c r="F64" s="30" t="s">
        <v>8220</v>
      </c>
      <c r="G64" s="26" t="s">
        <v>8223</v>
      </c>
      <c r="H64" s="26" t="s">
        <v>8245</v>
      </c>
      <c r="I64" s="26">
        <v>1427082912</v>
      </c>
      <c r="J64" s="26">
        <v>1423198512</v>
      </c>
      <c r="K64" s="26" t="b">
        <v>0</v>
      </c>
      <c r="L64" s="26">
        <v>5</v>
      </c>
      <c r="M64" s="26" t="b">
        <v>0</v>
      </c>
      <c r="N64" s="26" t="s">
        <v>8269</v>
      </c>
      <c r="O64" s="39">
        <v>7</v>
      </c>
      <c r="P64" s="26">
        <v>72.400000000000006</v>
      </c>
      <c r="Q64" s="32" t="s">
        <v>8315</v>
      </c>
      <c r="R64" s="26" t="s">
        <v>8316</v>
      </c>
      <c r="S64" s="33">
        <v>42041</v>
      </c>
      <c r="T64" s="33">
        <v>42086</v>
      </c>
    </row>
    <row r="65" spans="1:20" ht="32" x14ac:dyDescent="0.2">
      <c r="A65" s="26">
        <v>3730</v>
      </c>
      <c r="B65" s="27" t="s">
        <v>3727</v>
      </c>
      <c r="C65" s="27" t="s">
        <v>7840</v>
      </c>
      <c r="D65" s="28">
        <v>1000</v>
      </c>
      <c r="E65" s="29">
        <v>100</v>
      </c>
      <c r="F65" s="30" t="s">
        <v>8220</v>
      </c>
      <c r="G65" s="26" t="s">
        <v>8223</v>
      </c>
      <c r="H65" s="26" t="s">
        <v>8245</v>
      </c>
      <c r="I65" s="26">
        <v>1439828159</v>
      </c>
      <c r="J65" s="26">
        <v>1437236159</v>
      </c>
      <c r="K65" s="26" t="b">
        <v>0</v>
      </c>
      <c r="L65" s="26">
        <v>1</v>
      </c>
      <c r="M65" s="26" t="b">
        <v>0</v>
      </c>
      <c r="N65" s="26" t="s">
        <v>8269</v>
      </c>
      <c r="O65" s="59">
        <v>10</v>
      </c>
      <c r="P65" s="26">
        <v>100</v>
      </c>
      <c r="Q65" s="32" t="s">
        <v>8315</v>
      </c>
      <c r="R65" s="26" t="s">
        <v>8316</v>
      </c>
      <c r="S65" s="33">
        <v>42203</v>
      </c>
      <c r="T65" s="33">
        <v>42233</v>
      </c>
    </row>
    <row r="66" spans="1:20" ht="32" x14ac:dyDescent="0.2">
      <c r="A66" s="26">
        <v>3731</v>
      </c>
      <c r="B66" s="27" t="s">
        <v>3728</v>
      </c>
      <c r="C66" s="27" t="s">
        <v>7841</v>
      </c>
      <c r="D66" s="28">
        <v>5500</v>
      </c>
      <c r="E66" s="29">
        <v>620</v>
      </c>
      <c r="F66" s="30" t="s">
        <v>8220</v>
      </c>
      <c r="G66" s="26" t="s">
        <v>8223</v>
      </c>
      <c r="H66" s="26" t="s">
        <v>8245</v>
      </c>
      <c r="I66" s="26">
        <v>1420860180</v>
      </c>
      <c r="J66" s="26">
        <v>1418234646</v>
      </c>
      <c r="K66" s="26" t="b">
        <v>0</v>
      </c>
      <c r="L66" s="26">
        <v>12</v>
      </c>
      <c r="M66" s="26" t="b">
        <v>0</v>
      </c>
      <c r="N66" s="26" t="s">
        <v>8269</v>
      </c>
      <c r="O66" s="45">
        <v>11</v>
      </c>
      <c r="P66" s="26">
        <v>51.67</v>
      </c>
      <c r="Q66" s="32" t="s">
        <v>8315</v>
      </c>
      <c r="R66" s="26" t="s">
        <v>8316</v>
      </c>
      <c r="S66" s="33">
        <v>41983</v>
      </c>
      <c r="T66" s="33">
        <v>42014</v>
      </c>
    </row>
    <row r="67" spans="1:20" ht="16" x14ac:dyDescent="0.2">
      <c r="A67" s="26">
        <v>3733</v>
      </c>
      <c r="B67" s="27" t="s">
        <v>3730</v>
      </c>
      <c r="C67" s="27" t="s">
        <v>7843</v>
      </c>
      <c r="D67" s="28">
        <v>1500</v>
      </c>
      <c r="E67" s="29">
        <v>0</v>
      </c>
      <c r="F67" s="30" t="s">
        <v>8220</v>
      </c>
      <c r="G67" s="26" t="s">
        <v>8223</v>
      </c>
      <c r="H67" s="26" t="s">
        <v>8245</v>
      </c>
      <c r="I67" s="26">
        <v>1429396200</v>
      </c>
      <c r="J67" s="26">
        <v>1428539708</v>
      </c>
      <c r="K67" s="26" t="b">
        <v>0</v>
      </c>
      <c r="L67" s="26">
        <v>0</v>
      </c>
      <c r="M67" s="26" t="b">
        <v>0</v>
      </c>
      <c r="N67" s="26" t="s">
        <v>8269</v>
      </c>
      <c r="O67" s="31">
        <v>0</v>
      </c>
      <c r="P67" s="26">
        <v>0</v>
      </c>
      <c r="Q67" s="32" t="s">
        <v>8315</v>
      </c>
      <c r="R67" s="26" t="s">
        <v>8316</v>
      </c>
      <c r="S67" s="33">
        <v>42103</v>
      </c>
      <c r="T67" s="33">
        <v>42112</v>
      </c>
    </row>
    <row r="68" spans="1:20" ht="32" x14ac:dyDescent="0.2">
      <c r="A68" s="26">
        <v>3734</v>
      </c>
      <c r="B68" s="27" t="s">
        <v>3731</v>
      </c>
      <c r="C68" s="27" t="s">
        <v>7844</v>
      </c>
      <c r="D68" s="28">
        <v>1500</v>
      </c>
      <c r="E68" s="29">
        <v>427</v>
      </c>
      <c r="F68" s="30" t="s">
        <v>8220</v>
      </c>
      <c r="G68" s="26" t="s">
        <v>8223</v>
      </c>
      <c r="H68" s="26" t="s">
        <v>8245</v>
      </c>
      <c r="I68" s="26">
        <v>1432589896</v>
      </c>
      <c r="J68" s="26">
        <v>1427405896</v>
      </c>
      <c r="K68" s="26" t="b">
        <v>0</v>
      </c>
      <c r="L68" s="26">
        <v>7</v>
      </c>
      <c r="M68" s="26" t="b">
        <v>0</v>
      </c>
      <c r="N68" s="26" t="s">
        <v>8269</v>
      </c>
      <c r="O68" s="60">
        <v>28</v>
      </c>
      <c r="P68" s="26">
        <v>61</v>
      </c>
      <c r="Q68" s="32" t="s">
        <v>8315</v>
      </c>
      <c r="R68" s="26" t="s">
        <v>8316</v>
      </c>
      <c r="S68" s="33">
        <v>42089</v>
      </c>
      <c r="T68" s="33">
        <v>42149</v>
      </c>
    </row>
    <row r="69" spans="1:20" ht="16" x14ac:dyDescent="0.2">
      <c r="A69" s="26">
        <v>3737</v>
      </c>
      <c r="B69" s="27" t="s">
        <v>3734</v>
      </c>
      <c r="C69" s="27" t="s">
        <v>7847</v>
      </c>
      <c r="D69" s="28">
        <v>700</v>
      </c>
      <c r="E69" s="29">
        <v>150</v>
      </c>
      <c r="F69" s="30" t="s">
        <v>8220</v>
      </c>
      <c r="G69" s="26" t="s">
        <v>8223</v>
      </c>
      <c r="H69" s="26" t="s">
        <v>8245</v>
      </c>
      <c r="I69" s="26">
        <v>1447311540</v>
      </c>
      <c r="J69" s="26">
        <v>1445358903</v>
      </c>
      <c r="K69" s="26" t="b">
        <v>0</v>
      </c>
      <c r="L69" s="26">
        <v>4</v>
      </c>
      <c r="M69" s="26" t="b">
        <v>0</v>
      </c>
      <c r="N69" s="26" t="s">
        <v>8269</v>
      </c>
      <c r="O69" s="52">
        <v>21</v>
      </c>
      <c r="P69" s="26">
        <v>37.5</v>
      </c>
      <c r="Q69" s="32" t="s">
        <v>8315</v>
      </c>
      <c r="R69" s="26" t="s">
        <v>8316</v>
      </c>
      <c r="S69" s="33">
        <v>42297</v>
      </c>
      <c r="T69" s="33">
        <v>42320</v>
      </c>
    </row>
    <row r="70" spans="1:20" ht="32" x14ac:dyDescent="0.2">
      <c r="A70" s="26">
        <v>3740</v>
      </c>
      <c r="B70" s="27" t="s">
        <v>3737</v>
      </c>
      <c r="C70" s="27" t="s">
        <v>7850</v>
      </c>
      <c r="D70" s="28">
        <v>2000</v>
      </c>
      <c r="E70" s="29">
        <v>358</v>
      </c>
      <c r="F70" s="30" t="s">
        <v>8220</v>
      </c>
      <c r="G70" s="26" t="s">
        <v>8223</v>
      </c>
      <c r="H70" s="26" t="s">
        <v>8245</v>
      </c>
      <c r="I70" s="26">
        <v>1407808438</v>
      </c>
      <c r="J70" s="26">
        <v>1405217355</v>
      </c>
      <c r="K70" s="26" t="b">
        <v>0</v>
      </c>
      <c r="L70" s="26">
        <v>14</v>
      </c>
      <c r="M70" s="26" t="b">
        <v>0</v>
      </c>
      <c r="N70" s="26" t="s">
        <v>8269</v>
      </c>
      <c r="O70" s="54">
        <v>18</v>
      </c>
      <c r="P70" s="26">
        <v>25.57</v>
      </c>
      <c r="Q70" s="32" t="s">
        <v>8315</v>
      </c>
      <c r="R70" s="26" t="s">
        <v>8316</v>
      </c>
      <c r="S70" s="33">
        <v>41833</v>
      </c>
      <c r="T70" s="33">
        <v>41863</v>
      </c>
    </row>
    <row r="71" spans="1:20" ht="16" x14ac:dyDescent="0.2">
      <c r="A71" s="26">
        <v>3741</v>
      </c>
      <c r="B71" s="27" t="s">
        <v>3738</v>
      </c>
      <c r="C71" s="27" t="s">
        <v>7851</v>
      </c>
      <c r="D71" s="28">
        <v>20000</v>
      </c>
      <c r="E71" s="29">
        <v>0</v>
      </c>
      <c r="F71" s="30" t="s">
        <v>8220</v>
      </c>
      <c r="G71" s="26" t="s">
        <v>8223</v>
      </c>
      <c r="H71" s="26" t="s">
        <v>8245</v>
      </c>
      <c r="I71" s="26">
        <v>1450389950</v>
      </c>
      <c r="J71" s="26">
        <v>1447797950</v>
      </c>
      <c r="K71" s="26" t="b">
        <v>0</v>
      </c>
      <c r="L71" s="26">
        <v>0</v>
      </c>
      <c r="M71" s="26" t="b">
        <v>0</v>
      </c>
      <c r="N71" s="26" t="s">
        <v>8269</v>
      </c>
      <c r="O71" s="31">
        <v>0</v>
      </c>
      <c r="P71" s="26">
        <v>0</v>
      </c>
      <c r="Q71" s="32" t="s">
        <v>8315</v>
      </c>
      <c r="R71" s="26" t="s">
        <v>8316</v>
      </c>
      <c r="S71" s="33">
        <v>42325</v>
      </c>
      <c r="T71" s="33">
        <v>42355</v>
      </c>
    </row>
    <row r="72" spans="1:20" ht="32" x14ac:dyDescent="0.2">
      <c r="A72" s="26">
        <v>3742</v>
      </c>
      <c r="B72" s="27" t="s">
        <v>3739</v>
      </c>
      <c r="C72" s="27" t="s">
        <v>7852</v>
      </c>
      <c r="D72" s="28">
        <v>5000</v>
      </c>
      <c r="E72" s="29">
        <v>100</v>
      </c>
      <c r="F72" s="30" t="s">
        <v>8220</v>
      </c>
      <c r="G72" s="26" t="s">
        <v>8223</v>
      </c>
      <c r="H72" s="26" t="s">
        <v>8245</v>
      </c>
      <c r="I72" s="26">
        <v>1409980144</v>
      </c>
      <c r="J72" s="26">
        <v>1407388144</v>
      </c>
      <c r="K72" s="26" t="b">
        <v>0</v>
      </c>
      <c r="L72" s="26">
        <v>4</v>
      </c>
      <c r="M72" s="26" t="b">
        <v>0</v>
      </c>
      <c r="N72" s="26" t="s">
        <v>8269</v>
      </c>
      <c r="O72" s="36">
        <v>2</v>
      </c>
      <c r="P72" s="26">
        <v>25</v>
      </c>
      <c r="Q72" s="32" t="s">
        <v>8315</v>
      </c>
      <c r="R72" s="26" t="s">
        <v>8316</v>
      </c>
      <c r="S72" s="33">
        <v>41858</v>
      </c>
      <c r="T72" s="33">
        <v>41888</v>
      </c>
    </row>
    <row r="73" spans="1:20" ht="16" x14ac:dyDescent="0.2">
      <c r="A73" s="26">
        <v>3743</v>
      </c>
      <c r="B73" s="27" t="s">
        <v>3740</v>
      </c>
      <c r="C73" s="27" t="s">
        <v>7853</v>
      </c>
      <c r="D73" s="28">
        <v>2200</v>
      </c>
      <c r="E73" s="29">
        <v>0</v>
      </c>
      <c r="F73" s="30" t="s">
        <v>8220</v>
      </c>
      <c r="G73" s="26" t="s">
        <v>8223</v>
      </c>
      <c r="H73" s="26" t="s">
        <v>8245</v>
      </c>
      <c r="I73" s="26">
        <v>1404406964</v>
      </c>
      <c r="J73" s="26">
        <v>1401814964</v>
      </c>
      <c r="K73" s="26" t="b">
        <v>0</v>
      </c>
      <c r="L73" s="26">
        <v>0</v>
      </c>
      <c r="M73" s="26" t="b">
        <v>0</v>
      </c>
      <c r="N73" s="26" t="s">
        <v>8269</v>
      </c>
      <c r="O73" s="31">
        <v>0</v>
      </c>
      <c r="P73" s="26">
        <v>0</v>
      </c>
      <c r="Q73" s="32" t="s">
        <v>8315</v>
      </c>
      <c r="R73" s="26" t="s">
        <v>8316</v>
      </c>
      <c r="S73" s="33">
        <v>41793</v>
      </c>
      <c r="T73" s="33">
        <v>41823</v>
      </c>
    </row>
    <row r="74" spans="1:20" ht="16" x14ac:dyDescent="0.2">
      <c r="A74" s="26">
        <v>3744</v>
      </c>
      <c r="B74" s="27" t="s">
        <v>3741</v>
      </c>
      <c r="C74" s="27" t="s">
        <v>7854</v>
      </c>
      <c r="D74" s="28">
        <v>1200</v>
      </c>
      <c r="E74" s="29">
        <v>0</v>
      </c>
      <c r="F74" s="30" t="s">
        <v>8220</v>
      </c>
      <c r="G74" s="26" t="s">
        <v>8223</v>
      </c>
      <c r="H74" s="26" t="s">
        <v>8245</v>
      </c>
      <c r="I74" s="26">
        <v>1404532740</v>
      </c>
      <c r="J74" s="26">
        <v>1401823952</v>
      </c>
      <c r="K74" s="26" t="b">
        <v>0</v>
      </c>
      <c r="L74" s="26">
        <v>0</v>
      </c>
      <c r="M74" s="26" t="b">
        <v>0</v>
      </c>
      <c r="N74" s="26" t="s">
        <v>8269</v>
      </c>
      <c r="O74" s="31">
        <v>0</v>
      </c>
      <c r="P74" s="26">
        <v>0</v>
      </c>
      <c r="Q74" s="32" t="s">
        <v>8315</v>
      </c>
      <c r="R74" s="26" t="s">
        <v>8316</v>
      </c>
      <c r="S74" s="33">
        <v>41793</v>
      </c>
      <c r="T74" s="33">
        <v>41825</v>
      </c>
    </row>
    <row r="75" spans="1:20" ht="16" x14ac:dyDescent="0.2">
      <c r="A75" s="26">
        <v>3745</v>
      </c>
      <c r="B75" s="27" t="s">
        <v>3742</v>
      </c>
      <c r="C75" s="27" t="s">
        <v>7855</v>
      </c>
      <c r="D75" s="28">
        <v>100</v>
      </c>
      <c r="E75" s="29">
        <v>10</v>
      </c>
      <c r="F75" s="30" t="s">
        <v>8220</v>
      </c>
      <c r="G75" s="26" t="s">
        <v>8223</v>
      </c>
      <c r="H75" s="26" t="s">
        <v>8245</v>
      </c>
      <c r="I75" s="26">
        <v>1407689102</v>
      </c>
      <c r="J75" s="26">
        <v>1405097102</v>
      </c>
      <c r="K75" s="26" t="b">
        <v>0</v>
      </c>
      <c r="L75" s="26">
        <v>1</v>
      </c>
      <c r="M75" s="26" t="b">
        <v>0</v>
      </c>
      <c r="N75" s="26" t="s">
        <v>8269</v>
      </c>
      <c r="O75" s="59">
        <v>10</v>
      </c>
      <c r="P75" s="26">
        <v>10</v>
      </c>
      <c r="Q75" s="32" t="s">
        <v>8315</v>
      </c>
      <c r="R75" s="26" t="s">
        <v>8316</v>
      </c>
      <c r="S75" s="33">
        <v>41831</v>
      </c>
      <c r="T75" s="33">
        <v>41861</v>
      </c>
    </row>
    <row r="76" spans="1:20" ht="32" x14ac:dyDescent="0.2">
      <c r="A76" s="26">
        <v>3746</v>
      </c>
      <c r="B76" s="27" t="s">
        <v>3743</v>
      </c>
      <c r="C76" s="27" t="s">
        <v>7856</v>
      </c>
      <c r="D76" s="28">
        <v>8500</v>
      </c>
      <c r="E76" s="29">
        <v>202</v>
      </c>
      <c r="F76" s="30" t="s">
        <v>8220</v>
      </c>
      <c r="G76" s="26" t="s">
        <v>8223</v>
      </c>
      <c r="H76" s="26" t="s">
        <v>8245</v>
      </c>
      <c r="I76" s="26">
        <v>1475918439</v>
      </c>
      <c r="J76" s="26">
        <v>1473326439</v>
      </c>
      <c r="K76" s="26" t="b">
        <v>0</v>
      </c>
      <c r="L76" s="26">
        <v>1</v>
      </c>
      <c r="M76" s="26" t="b">
        <v>0</v>
      </c>
      <c r="N76" s="26" t="s">
        <v>8269</v>
      </c>
      <c r="O76" s="36">
        <v>2</v>
      </c>
      <c r="P76" s="26">
        <v>202</v>
      </c>
      <c r="Q76" s="32" t="s">
        <v>8315</v>
      </c>
      <c r="R76" s="26" t="s">
        <v>8316</v>
      </c>
      <c r="S76" s="33">
        <v>42621</v>
      </c>
      <c r="T76" s="33">
        <v>42651</v>
      </c>
    </row>
    <row r="77" spans="1:20" ht="32" x14ac:dyDescent="0.2">
      <c r="A77" s="26">
        <v>3841</v>
      </c>
      <c r="B77" s="27" t="s">
        <v>3838</v>
      </c>
      <c r="C77" s="27" t="s">
        <v>7950</v>
      </c>
      <c r="D77" s="28">
        <v>10000</v>
      </c>
      <c r="E77" s="29">
        <v>872</v>
      </c>
      <c r="F77" s="30" t="s">
        <v>8220</v>
      </c>
      <c r="G77" s="26" t="s">
        <v>8223</v>
      </c>
      <c r="H77" s="26" t="s">
        <v>8245</v>
      </c>
      <c r="I77" s="26">
        <v>1405882287</v>
      </c>
      <c r="J77" s="26">
        <v>1400698287</v>
      </c>
      <c r="K77" s="26" t="b">
        <v>1</v>
      </c>
      <c r="L77" s="26">
        <v>34</v>
      </c>
      <c r="M77" s="26" t="b">
        <v>0</v>
      </c>
      <c r="N77" s="26" t="s">
        <v>8269</v>
      </c>
      <c r="O77" s="51">
        <v>9</v>
      </c>
      <c r="P77" s="26">
        <v>25.65</v>
      </c>
      <c r="Q77" s="32" t="s">
        <v>8315</v>
      </c>
      <c r="R77" s="26" t="s">
        <v>8316</v>
      </c>
      <c r="S77" s="33">
        <v>41780</v>
      </c>
      <c r="T77" s="33">
        <v>41840</v>
      </c>
    </row>
    <row r="78" spans="1:20" ht="32" x14ac:dyDescent="0.2">
      <c r="A78" s="26">
        <v>3843</v>
      </c>
      <c r="B78" s="27" t="s">
        <v>3840</v>
      </c>
      <c r="C78" s="27" t="s">
        <v>7952</v>
      </c>
      <c r="D78" s="28">
        <v>5000</v>
      </c>
      <c r="E78" s="29">
        <v>1065</v>
      </c>
      <c r="F78" s="30" t="s">
        <v>8220</v>
      </c>
      <c r="G78" s="26" t="s">
        <v>8223</v>
      </c>
      <c r="H78" s="26" t="s">
        <v>8245</v>
      </c>
      <c r="I78" s="26">
        <v>1401587064</v>
      </c>
      <c r="J78" s="26">
        <v>1399427064</v>
      </c>
      <c r="K78" s="26" t="b">
        <v>1</v>
      </c>
      <c r="L78" s="26">
        <v>19</v>
      </c>
      <c r="M78" s="26" t="b">
        <v>0</v>
      </c>
      <c r="N78" s="26" t="s">
        <v>8269</v>
      </c>
      <c r="O78" s="52">
        <v>21</v>
      </c>
      <c r="P78" s="26">
        <v>56.05</v>
      </c>
      <c r="Q78" s="32" t="s">
        <v>8315</v>
      </c>
      <c r="R78" s="26" t="s">
        <v>8316</v>
      </c>
      <c r="S78" s="33">
        <v>41766</v>
      </c>
      <c r="T78" s="33">
        <v>41791</v>
      </c>
    </row>
    <row r="79" spans="1:20" ht="32" x14ac:dyDescent="0.2">
      <c r="A79" s="26">
        <v>3844</v>
      </c>
      <c r="B79" s="27" t="s">
        <v>3841</v>
      </c>
      <c r="C79" s="27" t="s">
        <v>7953</v>
      </c>
      <c r="D79" s="28">
        <v>9800</v>
      </c>
      <c r="E79" s="29">
        <v>4066</v>
      </c>
      <c r="F79" s="30" t="s">
        <v>8220</v>
      </c>
      <c r="G79" s="26" t="s">
        <v>8223</v>
      </c>
      <c r="H79" s="26" t="s">
        <v>8245</v>
      </c>
      <c r="I79" s="26">
        <v>1401778740</v>
      </c>
      <c r="J79" s="26">
        <v>1399474134</v>
      </c>
      <c r="K79" s="26" t="b">
        <v>1</v>
      </c>
      <c r="L79" s="26">
        <v>50</v>
      </c>
      <c r="M79" s="26" t="b">
        <v>0</v>
      </c>
      <c r="N79" s="26" t="s">
        <v>8269</v>
      </c>
      <c r="O79" s="61">
        <v>41</v>
      </c>
      <c r="P79" s="26">
        <v>81.319999999999993</v>
      </c>
      <c r="Q79" s="32" t="s">
        <v>8315</v>
      </c>
      <c r="R79" s="26" t="s">
        <v>8316</v>
      </c>
      <c r="S79" s="33">
        <v>41766</v>
      </c>
      <c r="T79" s="33">
        <v>41793</v>
      </c>
    </row>
    <row r="80" spans="1:20" ht="48" x14ac:dyDescent="0.2">
      <c r="A80" s="26">
        <v>3845</v>
      </c>
      <c r="B80" s="27" t="s">
        <v>3842</v>
      </c>
      <c r="C80" s="27" t="s">
        <v>7954</v>
      </c>
      <c r="D80" s="28">
        <v>40000</v>
      </c>
      <c r="E80" s="29">
        <v>842</v>
      </c>
      <c r="F80" s="30" t="s">
        <v>8220</v>
      </c>
      <c r="G80" s="26" t="s">
        <v>8223</v>
      </c>
      <c r="H80" s="26" t="s">
        <v>8245</v>
      </c>
      <c r="I80" s="26">
        <v>1443711774</v>
      </c>
      <c r="J80" s="26">
        <v>1441119774</v>
      </c>
      <c r="K80" s="26" t="b">
        <v>1</v>
      </c>
      <c r="L80" s="26">
        <v>12</v>
      </c>
      <c r="M80" s="26" t="b">
        <v>0</v>
      </c>
      <c r="N80" s="26" t="s">
        <v>8269</v>
      </c>
      <c r="O80" s="36">
        <v>2</v>
      </c>
      <c r="P80" s="26">
        <v>70.17</v>
      </c>
      <c r="Q80" s="32" t="s">
        <v>8315</v>
      </c>
      <c r="R80" s="26" t="s">
        <v>8316</v>
      </c>
      <c r="S80" s="33">
        <v>42248</v>
      </c>
      <c r="T80" s="33">
        <v>42278</v>
      </c>
    </row>
    <row r="81" spans="1:20" ht="16" x14ac:dyDescent="0.2">
      <c r="A81" s="26">
        <v>3846</v>
      </c>
      <c r="B81" s="27" t="s">
        <v>3843</v>
      </c>
      <c r="C81" s="27" t="s">
        <v>7955</v>
      </c>
      <c r="D81" s="28">
        <v>7000</v>
      </c>
      <c r="E81" s="29">
        <v>189</v>
      </c>
      <c r="F81" s="30" t="s">
        <v>8220</v>
      </c>
      <c r="G81" s="26" t="s">
        <v>8223</v>
      </c>
      <c r="H81" s="26" t="s">
        <v>8245</v>
      </c>
      <c r="I81" s="26">
        <v>1412405940</v>
      </c>
      <c r="J81" s="26">
        <v>1409721542</v>
      </c>
      <c r="K81" s="26" t="b">
        <v>1</v>
      </c>
      <c r="L81" s="26">
        <v>8</v>
      </c>
      <c r="M81" s="26" t="b">
        <v>0</v>
      </c>
      <c r="N81" s="26" t="s">
        <v>8269</v>
      </c>
      <c r="O81" s="50">
        <v>3</v>
      </c>
      <c r="P81" s="26">
        <v>23.63</v>
      </c>
      <c r="Q81" s="32" t="s">
        <v>8315</v>
      </c>
      <c r="R81" s="26" t="s">
        <v>8316</v>
      </c>
      <c r="S81" s="33">
        <v>41885</v>
      </c>
      <c r="T81" s="33">
        <v>41916</v>
      </c>
    </row>
    <row r="82" spans="1:20" ht="16" x14ac:dyDescent="0.2">
      <c r="A82" s="26">
        <v>3847</v>
      </c>
      <c r="B82" s="27" t="s">
        <v>3844</v>
      </c>
      <c r="C82" s="27" t="s">
        <v>7956</v>
      </c>
      <c r="D82" s="28">
        <v>10500</v>
      </c>
      <c r="E82" s="29">
        <v>1697</v>
      </c>
      <c r="F82" s="30" t="s">
        <v>8220</v>
      </c>
      <c r="G82" s="26" t="s">
        <v>8223</v>
      </c>
      <c r="H82" s="26" t="s">
        <v>8245</v>
      </c>
      <c r="I82" s="26">
        <v>1437283391</v>
      </c>
      <c r="J82" s="26">
        <v>1433395391</v>
      </c>
      <c r="K82" s="26" t="b">
        <v>1</v>
      </c>
      <c r="L82" s="26">
        <v>9</v>
      </c>
      <c r="M82" s="26" t="b">
        <v>0</v>
      </c>
      <c r="N82" s="26" t="s">
        <v>8269</v>
      </c>
      <c r="O82" s="62">
        <v>16</v>
      </c>
      <c r="P82" s="26">
        <v>188.56</v>
      </c>
      <c r="Q82" s="32" t="s">
        <v>8315</v>
      </c>
      <c r="R82" s="26" t="s">
        <v>8316</v>
      </c>
      <c r="S82" s="33">
        <v>42159</v>
      </c>
      <c r="T82" s="33">
        <v>42204</v>
      </c>
    </row>
    <row r="83" spans="1:20" ht="32" x14ac:dyDescent="0.2">
      <c r="A83" s="26">
        <v>3848</v>
      </c>
      <c r="B83" s="27" t="s">
        <v>3845</v>
      </c>
      <c r="C83" s="27" t="s">
        <v>7957</v>
      </c>
      <c r="D83" s="28">
        <v>13000</v>
      </c>
      <c r="E83" s="29">
        <v>2129</v>
      </c>
      <c r="F83" s="30" t="s">
        <v>8220</v>
      </c>
      <c r="G83" s="26" t="s">
        <v>8223</v>
      </c>
      <c r="H83" s="26" t="s">
        <v>8245</v>
      </c>
      <c r="I83" s="26">
        <v>1445196989</v>
      </c>
      <c r="J83" s="26">
        <v>1442604989</v>
      </c>
      <c r="K83" s="26" t="b">
        <v>1</v>
      </c>
      <c r="L83" s="26">
        <v>43</v>
      </c>
      <c r="M83" s="26" t="b">
        <v>0</v>
      </c>
      <c r="N83" s="26" t="s">
        <v>8269</v>
      </c>
      <c r="O83" s="62">
        <v>16</v>
      </c>
      <c r="P83" s="26">
        <v>49.51</v>
      </c>
      <c r="Q83" s="32" t="s">
        <v>8315</v>
      </c>
      <c r="R83" s="26" t="s">
        <v>8316</v>
      </c>
      <c r="S83" s="33">
        <v>42265</v>
      </c>
      <c r="T83" s="33">
        <v>42295</v>
      </c>
    </row>
    <row r="84" spans="1:20" ht="16" x14ac:dyDescent="0.2">
      <c r="A84" s="26">
        <v>3850</v>
      </c>
      <c r="B84" s="27" t="s">
        <v>3847</v>
      </c>
      <c r="C84" s="27" t="s">
        <v>7959</v>
      </c>
      <c r="D84" s="28">
        <v>1000</v>
      </c>
      <c r="E84" s="29">
        <v>38</v>
      </c>
      <c r="F84" s="30" t="s">
        <v>8220</v>
      </c>
      <c r="G84" s="26" t="s">
        <v>8223</v>
      </c>
      <c r="H84" s="26" t="s">
        <v>8245</v>
      </c>
      <c r="I84" s="26">
        <v>1420081143</v>
      </c>
      <c r="J84" s="26">
        <v>1417489143</v>
      </c>
      <c r="K84" s="26" t="b">
        <v>1</v>
      </c>
      <c r="L84" s="26">
        <v>4</v>
      </c>
      <c r="M84" s="26" t="b">
        <v>0</v>
      </c>
      <c r="N84" s="26" t="s">
        <v>8269</v>
      </c>
      <c r="O84" s="35">
        <v>4</v>
      </c>
      <c r="P84" s="26">
        <v>9.5</v>
      </c>
      <c r="Q84" s="32" t="s">
        <v>8315</v>
      </c>
      <c r="R84" s="26" t="s">
        <v>8316</v>
      </c>
      <c r="S84" s="33">
        <v>41975</v>
      </c>
      <c r="T84" s="33">
        <v>42005</v>
      </c>
    </row>
    <row r="85" spans="1:20" ht="32" x14ac:dyDescent="0.2">
      <c r="A85" s="26">
        <v>3852</v>
      </c>
      <c r="B85" s="27" t="s">
        <v>3849</v>
      </c>
      <c r="C85" s="27" t="s">
        <v>7961</v>
      </c>
      <c r="D85" s="28">
        <v>10000</v>
      </c>
      <c r="E85" s="29">
        <v>20</v>
      </c>
      <c r="F85" s="30" t="s">
        <v>8220</v>
      </c>
      <c r="G85" s="26" t="s">
        <v>8223</v>
      </c>
      <c r="H85" s="26" t="s">
        <v>8245</v>
      </c>
      <c r="I85" s="26">
        <v>1427427276</v>
      </c>
      <c r="J85" s="26">
        <v>1425270876</v>
      </c>
      <c r="K85" s="26" t="b">
        <v>0</v>
      </c>
      <c r="L85" s="26">
        <v>2</v>
      </c>
      <c r="M85" s="26" t="b">
        <v>0</v>
      </c>
      <c r="N85" s="26" t="s">
        <v>8269</v>
      </c>
      <c r="O85" s="31">
        <v>0</v>
      </c>
      <c r="P85" s="26">
        <v>10</v>
      </c>
      <c r="Q85" s="32" t="s">
        <v>8315</v>
      </c>
      <c r="R85" s="26" t="s">
        <v>8316</v>
      </c>
      <c r="S85" s="33">
        <v>42065</v>
      </c>
      <c r="T85" s="33">
        <v>42090</v>
      </c>
    </row>
    <row r="86" spans="1:20" ht="16" x14ac:dyDescent="0.2">
      <c r="A86" s="26">
        <v>3853</v>
      </c>
      <c r="B86" s="27" t="s">
        <v>3850</v>
      </c>
      <c r="C86" s="27" t="s">
        <v>7962</v>
      </c>
      <c r="D86" s="28">
        <v>100000</v>
      </c>
      <c r="E86" s="29">
        <v>26</v>
      </c>
      <c r="F86" s="30" t="s">
        <v>8220</v>
      </c>
      <c r="G86" s="26" t="s">
        <v>8223</v>
      </c>
      <c r="H86" s="26" t="s">
        <v>8245</v>
      </c>
      <c r="I86" s="26">
        <v>1409602178</v>
      </c>
      <c r="J86" s="26">
        <v>1406578178</v>
      </c>
      <c r="K86" s="26" t="b">
        <v>0</v>
      </c>
      <c r="L86" s="26">
        <v>2</v>
      </c>
      <c r="M86" s="26" t="b">
        <v>0</v>
      </c>
      <c r="N86" s="26" t="s">
        <v>8269</v>
      </c>
      <c r="O86" s="31">
        <v>0</v>
      </c>
      <c r="P86" s="26">
        <v>13</v>
      </c>
      <c r="Q86" s="32" t="s">
        <v>8315</v>
      </c>
      <c r="R86" s="26" t="s">
        <v>8316</v>
      </c>
      <c r="S86" s="33">
        <v>41848</v>
      </c>
      <c r="T86" s="33">
        <v>41883</v>
      </c>
    </row>
    <row r="87" spans="1:20" ht="16" x14ac:dyDescent="0.2">
      <c r="A87" s="26">
        <v>3854</v>
      </c>
      <c r="B87" s="27" t="s">
        <v>3851</v>
      </c>
      <c r="C87" s="27" t="s">
        <v>7963</v>
      </c>
      <c r="D87" s="28">
        <v>11000</v>
      </c>
      <c r="E87" s="29">
        <v>1788</v>
      </c>
      <c r="F87" s="30" t="s">
        <v>8220</v>
      </c>
      <c r="G87" s="26" t="s">
        <v>8223</v>
      </c>
      <c r="H87" s="26" t="s">
        <v>8245</v>
      </c>
      <c r="I87" s="26">
        <v>1431206058</v>
      </c>
      <c r="J87" s="26">
        <v>1428614058</v>
      </c>
      <c r="K87" s="26" t="b">
        <v>0</v>
      </c>
      <c r="L87" s="26">
        <v>20</v>
      </c>
      <c r="M87" s="26" t="b">
        <v>0</v>
      </c>
      <c r="N87" s="26" t="s">
        <v>8269</v>
      </c>
      <c r="O87" s="62">
        <v>16</v>
      </c>
      <c r="P87" s="26">
        <v>89.4</v>
      </c>
      <c r="Q87" s="32" t="s">
        <v>8315</v>
      </c>
      <c r="R87" s="26" t="s">
        <v>8316</v>
      </c>
      <c r="S87" s="33">
        <v>42103</v>
      </c>
      <c r="T87" s="33">
        <v>42133</v>
      </c>
    </row>
    <row r="88" spans="1:20" ht="32" x14ac:dyDescent="0.2">
      <c r="A88" s="26">
        <v>3855</v>
      </c>
      <c r="B88" s="27" t="s">
        <v>3852</v>
      </c>
      <c r="C88" s="27" t="s">
        <v>7964</v>
      </c>
      <c r="D88" s="28">
        <v>1000</v>
      </c>
      <c r="E88" s="29">
        <v>25</v>
      </c>
      <c r="F88" s="30" t="s">
        <v>8220</v>
      </c>
      <c r="G88" s="26" t="s">
        <v>8223</v>
      </c>
      <c r="H88" s="26" t="s">
        <v>8245</v>
      </c>
      <c r="I88" s="26">
        <v>1427408271</v>
      </c>
      <c r="J88" s="26">
        <v>1424819871</v>
      </c>
      <c r="K88" s="26" t="b">
        <v>0</v>
      </c>
      <c r="L88" s="26">
        <v>1</v>
      </c>
      <c r="M88" s="26" t="b">
        <v>0</v>
      </c>
      <c r="N88" s="26" t="s">
        <v>8269</v>
      </c>
      <c r="O88" s="50">
        <v>3</v>
      </c>
      <c r="P88" s="26">
        <v>25</v>
      </c>
      <c r="Q88" s="32" t="s">
        <v>8315</v>
      </c>
      <c r="R88" s="26" t="s">
        <v>8316</v>
      </c>
      <c r="S88" s="33">
        <v>42059</v>
      </c>
      <c r="T88" s="33">
        <v>42089</v>
      </c>
    </row>
    <row r="89" spans="1:20" ht="32" x14ac:dyDescent="0.2">
      <c r="A89" s="26">
        <v>3856</v>
      </c>
      <c r="B89" s="27" t="s">
        <v>3853</v>
      </c>
      <c r="C89" s="27" t="s">
        <v>7965</v>
      </c>
      <c r="D89" s="28">
        <v>5000</v>
      </c>
      <c r="E89" s="29">
        <v>1</v>
      </c>
      <c r="F89" s="30" t="s">
        <v>8220</v>
      </c>
      <c r="G89" s="26" t="s">
        <v>8223</v>
      </c>
      <c r="H89" s="26" t="s">
        <v>8245</v>
      </c>
      <c r="I89" s="26">
        <v>1425833403</v>
      </c>
      <c r="J89" s="26">
        <v>1423245003</v>
      </c>
      <c r="K89" s="26" t="b">
        <v>0</v>
      </c>
      <c r="L89" s="26">
        <v>1</v>
      </c>
      <c r="M89" s="26" t="b">
        <v>0</v>
      </c>
      <c r="N89" s="26" t="s">
        <v>8269</v>
      </c>
      <c r="O89" s="31">
        <v>0</v>
      </c>
      <c r="P89" s="26">
        <v>1</v>
      </c>
      <c r="Q89" s="32" t="s">
        <v>8315</v>
      </c>
      <c r="R89" s="26" t="s">
        <v>8316</v>
      </c>
      <c r="S89" s="33">
        <v>42041</v>
      </c>
      <c r="T89" s="33">
        <v>42071</v>
      </c>
    </row>
    <row r="90" spans="1:20" ht="32" x14ac:dyDescent="0.2">
      <c r="A90" s="26">
        <v>3857</v>
      </c>
      <c r="B90" s="27" t="s">
        <v>3854</v>
      </c>
      <c r="C90" s="27" t="s">
        <v>7966</v>
      </c>
      <c r="D90" s="28">
        <v>5000</v>
      </c>
      <c r="E90" s="29">
        <v>260</v>
      </c>
      <c r="F90" s="30" t="s">
        <v>8220</v>
      </c>
      <c r="G90" s="26" t="s">
        <v>8223</v>
      </c>
      <c r="H90" s="26" t="s">
        <v>8245</v>
      </c>
      <c r="I90" s="26">
        <v>1406913120</v>
      </c>
      <c r="J90" s="26">
        <v>1404927690</v>
      </c>
      <c r="K90" s="26" t="b">
        <v>0</v>
      </c>
      <c r="L90" s="26">
        <v>4</v>
      </c>
      <c r="M90" s="26" t="b">
        <v>0</v>
      </c>
      <c r="N90" s="26" t="s">
        <v>8269</v>
      </c>
      <c r="O90" s="38">
        <v>5</v>
      </c>
      <c r="P90" s="26">
        <v>65</v>
      </c>
      <c r="Q90" s="32" t="s">
        <v>8315</v>
      </c>
      <c r="R90" s="26" t="s">
        <v>8316</v>
      </c>
      <c r="S90" s="33">
        <v>41829</v>
      </c>
      <c r="T90" s="33">
        <v>41852</v>
      </c>
    </row>
    <row r="91" spans="1:20" ht="16" x14ac:dyDescent="0.2">
      <c r="A91" s="26">
        <v>3859</v>
      </c>
      <c r="B91" s="27" t="s">
        <v>3856</v>
      </c>
      <c r="C91" s="27" t="s">
        <v>7968</v>
      </c>
      <c r="D91" s="28">
        <v>2500</v>
      </c>
      <c r="E91" s="29">
        <v>1</v>
      </c>
      <c r="F91" s="30" t="s">
        <v>8220</v>
      </c>
      <c r="G91" s="26" t="s">
        <v>8223</v>
      </c>
      <c r="H91" s="26" t="s">
        <v>8245</v>
      </c>
      <c r="I91" s="26">
        <v>1403730000</v>
      </c>
      <c r="J91" s="26">
        <v>1401485207</v>
      </c>
      <c r="K91" s="26" t="b">
        <v>0</v>
      </c>
      <c r="L91" s="26">
        <v>1</v>
      </c>
      <c r="M91" s="26" t="b">
        <v>0</v>
      </c>
      <c r="N91" s="26" t="s">
        <v>8269</v>
      </c>
      <c r="O91" s="31">
        <v>0</v>
      </c>
      <c r="P91" s="26">
        <v>1</v>
      </c>
      <c r="Q91" s="32" t="s">
        <v>8315</v>
      </c>
      <c r="R91" s="26" t="s">
        <v>8316</v>
      </c>
      <c r="S91" s="33">
        <v>41789</v>
      </c>
      <c r="T91" s="33">
        <v>41815</v>
      </c>
    </row>
    <row r="92" spans="1:20" ht="32" x14ac:dyDescent="0.2">
      <c r="A92" s="26">
        <v>3860</v>
      </c>
      <c r="B92" s="27" t="s">
        <v>3857</v>
      </c>
      <c r="C92" s="27" t="s">
        <v>7969</v>
      </c>
      <c r="D92" s="28">
        <v>6000</v>
      </c>
      <c r="E92" s="29">
        <v>1060</v>
      </c>
      <c r="F92" s="30" t="s">
        <v>8220</v>
      </c>
      <c r="G92" s="26" t="s">
        <v>8223</v>
      </c>
      <c r="H92" s="26" t="s">
        <v>8245</v>
      </c>
      <c r="I92" s="26">
        <v>1407858710</v>
      </c>
      <c r="J92" s="26">
        <v>1405266710</v>
      </c>
      <c r="K92" s="26" t="b">
        <v>0</v>
      </c>
      <c r="L92" s="26">
        <v>13</v>
      </c>
      <c r="M92" s="26" t="b">
        <v>0</v>
      </c>
      <c r="N92" s="26" t="s">
        <v>8269</v>
      </c>
      <c r="O92" s="54">
        <v>18</v>
      </c>
      <c r="P92" s="26">
        <v>81.540000000000006</v>
      </c>
      <c r="Q92" s="32" t="s">
        <v>8315</v>
      </c>
      <c r="R92" s="26" t="s">
        <v>8316</v>
      </c>
      <c r="S92" s="33">
        <v>41833</v>
      </c>
      <c r="T92" s="33">
        <v>41863</v>
      </c>
    </row>
    <row r="93" spans="1:20" ht="16" x14ac:dyDescent="0.2">
      <c r="A93" s="26">
        <v>3861</v>
      </c>
      <c r="B93" s="27" t="s">
        <v>3858</v>
      </c>
      <c r="C93" s="27" t="s">
        <v>7970</v>
      </c>
      <c r="D93" s="28">
        <v>2000</v>
      </c>
      <c r="E93" s="29">
        <v>100</v>
      </c>
      <c r="F93" s="30" t="s">
        <v>8220</v>
      </c>
      <c r="G93" s="26" t="s">
        <v>8223</v>
      </c>
      <c r="H93" s="26" t="s">
        <v>8245</v>
      </c>
      <c r="I93" s="26">
        <v>1415828820</v>
      </c>
      <c r="J93" s="26">
        <v>1412258977</v>
      </c>
      <c r="K93" s="26" t="b">
        <v>0</v>
      </c>
      <c r="L93" s="26">
        <v>1</v>
      </c>
      <c r="M93" s="26" t="b">
        <v>0</v>
      </c>
      <c r="N93" s="26" t="s">
        <v>8269</v>
      </c>
      <c r="O93" s="38">
        <v>5</v>
      </c>
      <c r="P93" s="26">
        <v>100</v>
      </c>
      <c r="Q93" s="32" t="s">
        <v>8315</v>
      </c>
      <c r="R93" s="26" t="s">
        <v>8316</v>
      </c>
      <c r="S93" s="33">
        <v>41914</v>
      </c>
      <c r="T93" s="33">
        <v>41955</v>
      </c>
    </row>
    <row r="94" spans="1:20" ht="16" x14ac:dyDescent="0.2">
      <c r="A94" s="26">
        <v>3862</v>
      </c>
      <c r="B94" s="27" t="s">
        <v>3859</v>
      </c>
      <c r="C94" s="27" t="s">
        <v>7971</v>
      </c>
      <c r="D94" s="28">
        <v>7500</v>
      </c>
      <c r="E94" s="29">
        <v>1</v>
      </c>
      <c r="F94" s="30" t="s">
        <v>8220</v>
      </c>
      <c r="G94" s="26" t="s">
        <v>8223</v>
      </c>
      <c r="H94" s="26" t="s">
        <v>8245</v>
      </c>
      <c r="I94" s="26">
        <v>1473699540</v>
      </c>
      <c r="J94" s="26">
        <v>1472451356</v>
      </c>
      <c r="K94" s="26" t="b">
        <v>0</v>
      </c>
      <c r="L94" s="26">
        <v>1</v>
      </c>
      <c r="M94" s="26" t="b">
        <v>0</v>
      </c>
      <c r="N94" s="26" t="s">
        <v>8269</v>
      </c>
      <c r="O94" s="31">
        <v>0</v>
      </c>
      <c r="P94" s="26">
        <v>1</v>
      </c>
      <c r="Q94" s="32" t="s">
        <v>8315</v>
      </c>
      <c r="R94" s="26" t="s">
        <v>8316</v>
      </c>
      <c r="S94" s="33">
        <v>42611</v>
      </c>
      <c r="T94" s="33">
        <v>42625</v>
      </c>
    </row>
    <row r="95" spans="1:20" ht="32" x14ac:dyDescent="0.2">
      <c r="A95" s="26">
        <v>3863</v>
      </c>
      <c r="B95" s="27" t="s">
        <v>3860</v>
      </c>
      <c r="C95" s="27" t="s">
        <v>7972</v>
      </c>
      <c r="D95" s="28">
        <v>6000</v>
      </c>
      <c r="E95" s="29">
        <v>0</v>
      </c>
      <c r="F95" s="30" t="s">
        <v>8220</v>
      </c>
      <c r="G95" s="26" t="s">
        <v>8223</v>
      </c>
      <c r="H95" s="26" t="s">
        <v>8245</v>
      </c>
      <c r="I95" s="26">
        <v>1446739905</v>
      </c>
      <c r="J95" s="26">
        <v>1441552305</v>
      </c>
      <c r="K95" s="26" t="b">
        <v>0</v>
      </c>
      <c r="L95" s="26">
        <v>0</v>
      </c>
      <c r="M95" s="26" t="b">
        <v>0</v>
      </c>
      <c r="N95" s="26" t="s">
        <v>8269</v>
      </c>
      <c r="O95" s="31">
        <v>0</v>
      </c>
      <c r="P95" s="26">
        <v>0</v>
      </c>
      <c r="Q95" s="32" t="s">
        <v>8315</v>
      </c>
      <c r="R95" s="26" t="s">
        <v>8316</v>
      </c>
      <c r="S95" s="33">
        <v>42253</v>
      </c>
      <c r="T95" s="33">
        <v>42313</v>
      </c>
    </row>
    <row r="96" spans="1:20" ht="32" x14ac:dyDescent="0.2">
      <c r="A96" s="26">
        <v>3864</v>
      </c>
      <c r="B96" s="27" t="s">
        <v>3861</v>
      </c>
      <c r="C96" s="27" t="s">
        <v>7973</v>
      </c>
      <c r="D96" s="28">
        <v>5000</v>
      </c>
      <c r="E96" s="29">
        <v>60</v>
      </c>
      <c r="F96" s="30" t="s">
        <v>8220</v>
      </c>
      <c r="G96" s="26" t="s">
        <v>8223</v>
      </c>
      <c r="H96" s="26" t="s">
        <v>8245</v>
      </c>
      <c r="I96" s="26">
        <v>1447799054</v>
      </c>
      <c r="J96" s="26">
        <v>1445203454</v>
      </c>
      <c r="K96" s="26" t="b">
        <v>0</v>
      </c>
      <c r="L96" s="26">
        <v>3</v>
      </c>
      <c r="M96" s="26" t="b">
        <v>0</v>
      </c>
      <c r="N96" s="26" t="s">
        <v>8269</v>
      </c>
      <c r="O96" s="40">
        <v>1</v>
      </c>
      <c r="P96" s="26">
        <v>20</v>
      </c>
      <c r="Q96" s="32" t="s">
        <v>8315</v>
      </c>
      <c r="R96" s="26" t="s">
        <v>8316</v>
      </c>
      <c r="S96" s="33">
        <v>42295</v>
      </c>
      <c r="T96" s="33">
        <v>42325</v>
      </c>
    </row>
    <row r="97" spans="1:20" ht="32" x14ac:dyDescent="0.2">
      <c r="A97" s="26">
        <v>3866</v>
      </c>
      <c r="B97" s="27" t="s">
        <v>3863</v>
      </c>
      <c r="C97" s="27" t="s">
        <v>7975</v>
      </c>
      <c r="D97" s="28">
        <v>2000</v>
      </c>
      <c r="E97" s="29">
        <v>11</v>
      </c>
      <c r="F97" s="30" t="s">
        <v>8220</v>
      </c>
      <c r="G97" s="26" t="s">
        <v>8223</v>
      </c>
      <c r="H97" s="26" t="s">
        <v>8245</v>
      </c>
      <c r="I97" s="26">
        <v>1458703740</v>
      </c>
      <c r="J97" s="26">
        <v>1454453021</v>
      </c>
      <c r="K97" s="26" t="b">
        <v>0</v>
      </c>
      <c r="L97" s="26">
        <v>2</v>
      </c>
      <c r="M97" s="26" t="b">
        <v>0</v>
      </c>
      <c r="N97" s="26" t="s">
        <v>8269</v>
      </c>
      <c r="O97" s="40">
        <v>1</v>
      </c>
      <c r="P97" s="26">
        <v>5.5</v>
      </c>
      <c r="Q97" s="32" t="s">
        <v>8315</v>
      </c>
      <c r="R97" s="26" t="s">
        <v>8316</v>
      </c>
      <c r="S97" s="33">
        <v>42402</v>
      </c>
      <c r="T97" s="33">
        <v>42452</v>
      </c>
    </row>
    <row r="98" spans="1:20" ht="16" x14ac:dyDescent="0.2">
      <c r="A98" s="26">
        <v>3867</v>
      </c>
      <c r="B98" s="27" t="s">
        <v>3864</v>
      </c>
      <c r="C98" s="27" t="s">
        <v>7976</v>
      </c>
      <c r="D98" s="28">
        <v>2000</v>
      </c>
      <c r="E98" s="29">
        <v>251</v>
      </c>
      <c r="F98" s="30" t="s">
        <v>8220</v>
      </c>
      <c r="G98" s="26" t="s">
        <v>8223</v>
      </c>
      <c r="H98" s="26" t="s">
        <v>8245</v>
      </c>
      <c r="I98" s="26">
        <v>1466278339</v>
      </c>
      <c r="J98" s="26">
        <v>1463686339</v>
      </c>
      <c r="K98" s="26" t="b">
        <v>0</v>
      </c>
      <c r="L98" s="26">
        <v>5</v>
      </c>
      <c r="M98" s="26" t="b">
        <v>0</v>
      </c>
      <c r="N98" s="26" t="s">
        <v>8269</v>
      </c>
      <c r="O98" s="63">
        <v>13</v>
      </c>
      <c r="P98" s="26">
        <v>50.2</v>
      </c>
      <c r="Q98" s="32" t="s">
        <v>8315</v>
      </c>
      <c r="R98" s="26" t="s">
        <v>8316</v>
      </c>
      <c r="S98" s="33">
        <v>42509</v>
      </c>
      <c r="T98" s="33">
        <v>42539</v>
      </c>
    </row>
    <row r="99" spans="1:20" ht="32" x14ac:dyDescent="0.2">
      <c r="A99" s="26">
        <v>3889</v>
      </c>
      <c r="B99" s="27" t="s">
        <v>3886</v>
      </c>
      <c r="C99" s="27" t="s">
        <v>7997</v>
      </c>
      <c r="D99" s="28">
        <v>8000</v>
      </c>
      <c r="E99" s="29">
        <v>118</v>
      </c>
      <c r="F99" s="30" t="s">
        <v>8220</v>
      </c>
      <c r="G99" s="26" t="s">
        <v>8223</v>
      </c>
      <c r="H99" s="26" t="s">
        <v>8245</v>
      </c>
      <c r="I99" s="26">
        <v>1420413960</v>
      </c>
      <c r="J99" s="26">
        <v>1417651630</v>
      </c>
      <c r="K99" s="26" t="b">
        <v>0</v>
      </c>
      <c r="L99" s="26">
        <v>9</v>
      </c>
      <c r="M99" s="26" t="b">
        <v>0</v>
      </c>
      <c r="N99" s="26" t="s">
        <v>8269</v>
      </c>
      <c r="O99" s="40">
        <v>1</v>
      </c>
      <c r="P99" s="26">
        <v>13.11</v>
      </c>
      <c r="Q99" s="32" t="s">
        <v>8315</v>
      </c>
      <c r="R99" s="26" t="s">
        <v>8316</v>
      </c>
      <c r="S99" s="33">
        <v>41977</v>
      </c>
      <c r="T99" s="33">
        <v>42008</v>
      </c>
    </row>
    <row r="100" spans="1:20" ht="32" x14ac:dyDescent="0.2">
      <c r="A100" s="26">
        <v>3890</v>
      </c>
      <c r="B100" s="27" t="s">
        <v>3887</v>
      </c>
      <c r="C100" s="27" t="s">
        <v>7998</v>
      </c>
      <c r="D100" s="28">
        <v>15000</v>
      </c>
      <c r="E100" s="29">
        <v>2524</v>
      </c>
      <c r="F100" s="30" t="s">
        <v>8220</v>
      </c>
      <c r="G100" s="26" t="s">
        <v>8223</v>
      </c>
      <c r="H100" s="26" t="s">
        <v>8245</v>
      </c>
      <c r="I100" s="26">
        <v>1439662344</v>
      </c>
      <c r="J100" s="26">
        <v>1434478344</v>
      </c>
      <c r="K100" s="26" t="b">
        <v>0</v>
      </c>
      <c r="L100" s="26">
        <v>8</v>
      </c>
      <c r="M100" s="26" t="b">
        <v>0</v>
      </c>
      <c r="N100" s="26" t="s">
        <v>8269</v>
      </c>
      <c r="O100" s="64">
        <v>17</v>
      </c>
      <c r="P100" s="26">
        <v>315.5</v>
      </c>
      <c r="Q100" s="32" t="s">
        <v>8315</v>
      </c>
      <c r="R100" s="26" t="s">
        <v>8316</v>
      </c>
      <c r="S100" s="33">
        <v>42171</v>
      </c>
      <c r="T100" s="33">
        <v>42231</v>
      </c>
    </row>
    <row r="101" spans="1:20" ht="16" x14ac:dyDescent="0.2">
      <c r="A101" s="26">
        <v>3891</v>
      </c>
      <c r="B101" s="27" t="s">
        <v>3888</v>
      </c>
      <c r="C101" s="27" t="s">
        <v>7999</v>
      </c>
      <c r="D101" s="28">
        <v>800</v>
      </c>
      <c r="E101" s="29">
        <v>260</v>
      </c>
      <c r="F101" s="30" t="s">
        <v>8220</v>
      </c>
      <c r="G101" s="26" t="s">
        <v>8223</v>
      </c>
      <c r="H101" s="26" t="s">
        <v>8245</v>
      </c>
      <c r="I101" s="26">
        <v>1427086740</v>
      </c>
      <c r="J101" s="26">
        <v>1424488244</v>
      </c>
      <c r="K101" s="26" t="b">
        <v>0</v>
      </c>
      <c r="L101" s="26">
        <v>7</v>
      </c>
      <c r="M101" s="26" t="b">
        <v>0</v>
      </c>
      <c r="N101" s="26" t="s">
        <v>8269</v>
      </c>
      <c r="O101" s="49">
        <v>33</v>
      </c>
      <c r="P101" s="26">
        <v>37.14</v>
      </c>
      <c r="Q101" s="32" t="s">
        <v>8315</v>
      </c>
      <c r="R101" s="26" t="s">
        <v>8316</v>
      </c>
      <c r="S101" s="33">
        <v>42056</v>
      </c>
      <c r="T101" s="33">
        <v>42086</v>
      </c>
    </row>
    <row r="102" spans="1:20" ht="32" x14ac:dyDescent="0.2">
      <c r="A102" s="26">
        <v>3892</v>
      </c>
      <c r="B102" s="27" t="s">
        <v>3889</v>
      </c>
      <c r="C102" s="27" t="s">
        <v>8000</v>
      </c>
      <c r="D102" s="28">
        <v>1000</v>
      </c>
      <c r="E102" s="29">
        <v>0</v>
      </c>
      <c r="F102" s="30" t="s">
        <v>8220</v>
      </c>
      <c r="G102" s="26" t="s">
        <v>8223</v>
      </c>
      <c r="H102" s="26" t="s">
        <v>8245</v>
      </c>
      <c r="I102" s="26">
        <v>1408863600</v>
      </c>
      <c r="J102" s="26">
        <v>1408203557</v>
      </c>
      <c r="K102" s="26" t="b">
        <v>0</v>
      </c>
      <c r="L102" s="26">
        <v>0</v>
      </c>
      <c r="M102" s="26" t="b">
        <v>0</v>
      </c>
      <c r="N102" s="26" t="s">
        <v>8269</v>
      </c>
      <c r="O102" s="31">
        <v>0</v>
      </c>
      <c r="P102" s="26">
        <v>0</v>
      </c>
      <c r="Q102" s="32" t="s">
        <v>8315</v>
      </c>
      <c r="R102" s="26" t="s">
        <v>8316</v>
      </c>
      <c r="S102" s="33">
        <v>41867</v>
      </c>
      <c r="T102" s="33">
        <v>41875</v>
      </c>
    </row>
    <row r="103" spans="1:20" ht="32" x14ac:dyDescent="0.2">
      <c r="A103" s="26">
        <v>3893</v>
      </c>
      <c r="B103" s="27" t="s">
        <v>3890</v>
      </c>
      <c r="C103" s="27" t="s">
        <v>8001</v>
      </c>
      <c r="D103" s="28">
        <v>50000</v>
      </c>
      <c r="E103" s="29">
        <v>10775</v>
      </c>
      <c r="F103" s="30" t="s">
        <v>8220</v>
      </c>
      <c r="G103" s="26" t="s">
        <v>8223</v>
      </c>
      <c r="H103" s="26" t="s">
        <v>8245</v>
      </c>
      <c r="I103" s="26">
        <v>1404194400</v>
      </c>
      <c r="J103" s="26">
        <v>1400600840</v>
      </c>
      <c r="K103" s="26" t="b">
        <v>0</v>
      </c>
      <c r="L103" s="26">
        <v>84</v>
      </c>
      <c r="M103" s="26" t="b">
        <v>0</v>
      </c>
      <c r="N103" s="26" t="s">
        <v>8269</v>
      </c>
      <c r="O103" s="57">
        <v>22</v>
      </c>
      <c r="P103" s="26">
        <v>128.27000000000001</v>
      </c>
      <c r="Q103" s="32" t="s">
        <v>8315</v>
      </c>
      <c r="R103" s="26" t="s">
        <v>8316</v>
      </c>
      <c r="S103" s="33">
        <v>41779</v>
      </c>
      <c r="T103" s="33">
        <v>41821</v>
      </c>
    </row>
    <row r="104" spans="1:20" ht="32" x14ac:dyDescent="0.2">
      <c r="A104" s="26">
        <v>3894</v>
      </c>
      <c r="B104" s="27" t="s">
        <v>3891</v>
      </c>
      <c r="C104" s="27" t="s">
        <v>8002</v>
      </c>
      <c r="D104" s="28">
        <v>15000</v>
      </c>
      <c r="E104" s="29">
        <v>520</v>
      </c>
      <c r="F104" s="30" t="s">
        <v>8220</v>
      </c>
      <c r="G104" s="26" t="s">
        <v>8223</v>
      </c>
      <c r="H104" s="26" t="s">
        <v>8245</v>
      </c>
      <c r="I104" s="26">
        <v>1481000340</v>
      </c>
      <c r="J104" s="26">
        <v>1478386812</v>
      </c>
      <c r="K104" s="26" t="b">
        <v>0</v>
      </c>
      <c r="L104" s="26">
        <v>11</v>
      </c>
      <c r="M104" s="26" t="b">
        <v>0</v>
      </c>
      <c r="N104" s="26" t="s">
        <v>8269</v>
      </c>
      <c r="O104" s="50">
        <v>3</v>
      </c>
      <c r="P104" s="26">
        <v>47.27</v>
      </c>
      <c r="Q104" s="32" t="s">
        <v>8315</v>
      </c>
      <c r="R104" s="26" t="s">
        <v>8316</v>
      </c>
      <c r="S104" s="33">
        <v>42679</v>
      </c>
      <c r="T104" s="33">
        <v>42710</v>
      </c>
    </row>
    <row r="105" spans="1:20" ht="32" x14ac:dyDescent="0.2">
      <c r="A105" s="26">
        <v>3895</v>
      </c>
      <c r="B105" s="27" t="s">
        <v>3892</v>
      </c>
      <c r="C105" s="27" t="s">
        <v>8003</v>
      </c>
      <c r="D105" s="28">
        <v>1000</v>
      </c>
      <c r="E105" s="29">
        <v>50</v>
      </c>
      <c r="F105" s="30" t="s">
        <v>8220</v>
      </c>
      <c r="G105" s="26" t="s">
        <v>8223</v>
      </c>
      <c r="H105" s="26" t="s">
        <v>8245</v>
      </c>
      <c r="I105" s="26">
        <v>1425103218</v>
      </c>
      <c r="J105" s="26">
        <v>1422424818</v>
      </c>
      <c r="K105" s="26" t="b">
        <v>0</v>
      </c>
      <c r="L105" s="26">
        <v>1</v>
      </c>
      <c r="M105" s="26" t="b">
        <v>0</v>
      </c>
      <c r="N105" s="26" t="s">
        <v>8269</v>
      </c>
      <c r="O105" s="38">
        <v>5</v>
      </c>
      <c r="P105" s="26">
        <v>50</v>
      </c>
      <c r="Q105" s="32" t="s">
        <v>8315</v>
      </c>
      <c r="R105" s="26" t="s">
        <v>8316</v>
      </c>
      <c r="S105" s="33">
        <v>42032</v>
      </c>
      <c r="T105" s="33">
        <v>42063</v>
      </c>
    </row>
    <row r="106" spans="1:20" ht="16" x14ac:dyDescent="0.2">
      <c r="A106" s="26">
        <v>3896</v>
      </c>
      <c r="B106" s="27" t="s">
        <v>3893</v>
      </c>
      <c r="C106" s="27" t="s">
        <v>8004</v>
      </c>
      <c r="D106" s="28">
        <v>1600</v>
      </c>
      <c r="E106" s="29">
        <v>170</v>
      </c>
      <c r="F106" s="30" t="s">
        <v>8220</v>
      </c>
      <c r="G106" s="26" t="s">
        <v>8223</v>
      </c>
      <c r="H106" s="26" t="s">
        <v>8245</v>
      </c>
      <c r="I106" s="26">
        <v>1402979778</v>
      </c>
      <c r="J106" s="26">
        <v>1401770178</v>
      </c>
      <c r="K106" s="26" t="b">
        <v>0</v>
      </c>
      <c r="L106" s="26">
        <v>4</v>
      </c>
      <c r="M106" s="26" t="b">
        <v>0</v>
      </c>
      <c r="N106" s="26" t="s">
        <v>8269</v>
      </c>
      <c r="O106" s="45">
        <v>11</v>
      </c>
      <c r="P106" s="26">
        <v>42.5</v>
      </c>
      <c r="Q106" s="32" t="s">
        <v>8315</v>
      </c>
      <c r="R106" s="26" t="s">
        <v>8316</v>
      </c>
      <c r="S106" s="33">
        <v>41793</v>
      </c>
      <c r="T106" s="33">
        <v>41807</v>
      </c>
    </row>
    <row r="107" spans="1:20" ht="32" x14ac:dyDescent="0.2">
      <c r="A107" s="26">
        <v>3899</v>
      </c>
      <c r="B107" s="27" t="s">
        <v>3896</v>
      </c>
      <c r="C107" s="27" t="s">
        <v>8007</v>
      </c>
      <c r="D107" s="28">
        <v>10000</v>
      </c>
      <c r="E107" s="29">
        <v>125</v>
      </c>
      <c r="F107" s="30" t="s">
        <v>8220</v>
      </c>
      <c r="G107" s="26" t="s">
        <v>8223</v>
      </c>
      <c r="H107" s="26" t="s">
        <v>8245</v>
      </c>
      <c r="I107" s="26">
        <v>1407868561</v>
      </c>
      <c r="J107" s="26">
        <v>1406140561</v>
      </c>
      <c r="K107" s="26" t="b">
        <v>0</v>
      </c>
      <c r="L107" s="26">
        <v>2</v>
      </c>
      <c r="M107" s="26" t="b">
        <v>0</v>
      </c>
      <c r="N107" s="26" t="s">
        <v>8269</v>
      </c>
      <c r="O107" s="40">
        <v>1</v>
      </c>
      <c r="P107" s="26">
        <v>62.5</v>
      </c>
      <c r="Q107" s="32" t="s">
        <v>8315</v>
      </c>
      <c r="R107" s="26" t="s">
        <v>8316</v>
      </c>
      <c r="S107" s="33">
        <v>41843</v>
      </c>
      <c r="T107" s="33">
        <v>41863</v>
      </c>
    </row>
    <row r="108" spans="1:20" ht="32" x14ac:dyDescent="0.2">
      <c r="A108" s="26">
        <v>3900</v>
      </c>
      <c r="B108" s="27" t="s">
        <v>3897</v>
      </c>
      <c r="C108" s="27" t="s">
        <v>8008</v>
      </c>
      <c r="D108" s="28">
        <v>2500</v>
      </c>
      <c r="E108" s="29">
        <v>135</v>
      </c>
      <c r="F108" s="30" t="s">
        <v>8220</v>
      </c>
      <c r="G108" s="26" t="s">
        <v>8223</v>
      </c>
      <c r="H108" s="26" t="s">
        <v>8245</v>
      </c>
      <c r="I108" s="26">
        <v>1433988791</v>
      </c>
      <c r="J108" s="26">
        <v>1431396791</v>
      </c>
      <c r="K108" s="26" t="b">
        <v>0</v>
      </c>
      <c r="L108" s="26">
        <v>5</v>
      </c>
      <c r="M108" s="26" t="b">
        <v>0</v>
      </c>
      <c r="N108" s="26" t="s">
        <v>8269</v>
      </c>
      <c r="O108" s="38">
        <v>5</v>
      </c>
      <c r="P108" s="26">
        <v>27</v>
      </c>
      <c r="Q108" s="32" t="s">
        <v>8315</v>
      </c>
      <c r="R108" s="26" t="s">
        <v>8316</v>
      </c>
      <c r="S108" s="33">
        <v>42136</v>
      </c>
      <c r="T108" s="33">
        <v>42166</v>
      </c>
    </row>
    <row r="109" spans="1:20" ht="32" x14ac:dyDescent="0.2">
      <c r="A109" s="26">
        <v>3901</v>
      </c>
      <c r="B109" s="27" t="s">
        <v>3898</v>
      </c>
      <c r="C109" s="27" t="s">
        <v>8009</v>
      </c>
      <c r="D109" s="28">
        <v>3000</v>
      </c>
      <c r="E109" s="29">
        <v>25</v>
      </c>
      <c r="F109" s="30" t="s">
        <v>8220</v>
      </c>
      <c r="G109" s="26" t="s">
        <v>8223</v>
      </c>
      <c r="H109" s="26" t="s">
        <v>8245</v>
      </c>
      <c r="I109" s="26">
        <v>1450554599</v>
      </c>
      <c r="J109" s="26">
        <v>1447098599</v>
      </c>
      <c r="K109" s="26" t="b">
        <v>0</v>
      </c>
      <c r="L109" s="26">
        <v>1</v>
      </c>
      <c r="M109" s="26" t="b">
        <v>0</v>
      </c>
      <c r="N109" s="26" t="s">
        <v>8269</v>
      </c>
      <c r="O109" s="40">
        <v>1</v>
      </c>
      <c r="P109" s="26">
        <v>25</v>
      </c>
      <c r="Q109" s="32" t="s">
        <v>8315</v>
      </c>
      <c r="R109" s="26" t="s">
        <v>8316</v>
      </c>
      <c r="S109" s="33">
        <v>42317</v>
      </c>
      <c r="T109" s="33">
        <v>42357</v>
      </c>
    </row>
    <row r="110" spans="1:20" ht="32" x14ac:dyDescent="0.2">
      <c r="A110" s="26">
        <v>3903</v>
      </c>
      <c r="B110" s="27" t="s">
        <v>3900</v>
      </c>
      <c r="C110" s="27" t="s">
        <v>8011</v>
      </c>
      <c r="D110" s="28">
        <v>1500</v>
      </c>
      <c r="E110" s="29">
        <v>0</v>
      </c>
      <c r="F110" s="30" t="s">
        <v>8220</v>
      </c>
      <c r="G110" s="26" t="s">
        <v>8223</v>
      </c>
      <c r="H110" s="26" t="s">
        <v>8245</v>
      </c>
      <c r="I110" s="26">
        <v>1439581080</v>
      </c>
      <c r="J110" s="26">
        <v>1435709765</v>
      </c>
      <c r="K110" s="26" t="b">
        <v>0</v>
      </c>
      <c r="L110" s="26">
        <v>0</v>
      </c>
      <c r="M110" s="26" t="b">
        <v>0</v>
      </c>
      <c r="N110" s="26" t="s">
        <v>8269</v>
      </c>
      <c r="O110" s="31">
        <v>0</v>
      </c>
      <c r="P110" s="26">
        <v>0</v>
      </c>
      <c r="Q110" s="32" t="s">
        <v>8315</v>
      </c>
      <c r="R110" s="26" t="s">
        <v>8316</v>
      </c>
      <c r="S110" s="33">
        <v>42186</v>
      </c>
      <c r="T110" s="33">
        <v>42230</v>
      </c>
    </row>
    <row r="111" spans="1:20" ht="32" x14ac:dyDescent="0.2">
      <c r="A111" s="26">
        <v>3904</v>
      </c>
      <c r="B111" s="27" t="s">
        <v>3901</v>
      </c>
      <c r="C111" s="27" t="s">
        <v>8012</v>
      </c>
      <c r="D111" s="28">
        <v>10000</v>
      </c>
      <c r="E111" s="29">
        <v>3</v>
      </c>
      <c r="F111" s="30" t="s">
        <v>8220</v>
      </c>
      <c r="G111" s="26" t="s">
        <v>8223</v>
      </c>
      <c r="H111" s="26" t="s">
        <v>8245</v>
      </c>
      <c r="I111" s="26">
        <v>1429074240</v>
      </c>
      <c r="J111" s="26">
        <v>1427866200</v>
      </c>
      <c r="K111" s="26" t="b">
        <v>0</v>
      </c>
      <c r="L111" s="26">
        <v>2</v>
      </c>
      <c r="M111" s="26" t="b">
        <v>0</v>
      </c>
      <c r="N111" s="26" t="s">
        <v>8269</v>
      </c>
      <c r="O111" s="31">
        <v>0</v>
      </c>
      <c r="P111" s="26">
        <v>1.5</v>
      </c>
      <c r="Q111" s="32" t="s">
        <v>8315</v>
      </c>
      <c r="R111" s="26" t="s">
        <v>8316</v>
      </c>
      <c r="S111" s="33">
        <v>42095</v>
      </c>
      <c r="T111" s="33">
        <v>42109</v>
      </c>
    </row>
    <row r="112" spans="1:20" ht="32" x14ac:dyDescent="0.2">
      <c r="A112" s="26">
        <v>3907</v>
      </c>
      <c r="B112" s="27" t="s">
        <v>3904</v>
      </c>
      <c r="C112" s="27" t="s">
        <v>8015</v>
      </c>
      <c r="D112" s="28">
        <v>1000</v>
      </c>
      <c r="E112" s="29">
        <v>153</v>
      </c>
      <c r="F112" s="30" t="s">
        <v>8220</v>
      </c>
      <c r="G112" s="26" t="s">
        <v>8223</v>
      </c>
      <c r="H112" s="26" t="s">
        <v>8245</v>
      </c>
      <c r="I112" s="26">
        <v>1414354080</v>
      </c>
      <c r="J112" s="26">
        <v>1411587606</v>
      </c>
      <c r="K112" s="26" t="b">
        <v>0</v>
      </c>
      <c r="L112" s="26">
        <v>4</v>
      </c>
      <c r="M112" s="26" t="b">
        <v>0</v>
      </c>
      <c r="N112" s="26" t="s">
        <v>8269</v>
      </c>
      <c r="O112" s="43">
        <v>15</v>
      </c>
      <c r="P112" s="26">
        <v>38.25</v>
      </c>
      <c r="Q112" s="32" t="s">
        <v>8315</v>
      </c>
      <c r="R112" s="26" t="s">
        <v>8316</v>
      </c>
      <c r="S112" s="33">
        <v>41906</v>
      </c>
      <c r="T112" s="33">
        <v>41938</v>
      </c>
    </row>
    <row r="113" spans="1:20" ht="32" x14ac:dyDescent="0.2">
      <c r="A113" s="26">
        <v>3908</v>
      </c>
      <c r="B113" s="27" t="s">
        <v>3905</v>
      </c>
      <c r="C113" s="27" t="s">
        <v>8016</v>
      </c>
      <c r="D113" s="28">
        <v>750</v>
      </c>
      <c r="E113" s="29">
        <v>65</v>
      </c>
      <c r="F113" s="30" t="s">
        <v>8220</v>
      </c>
      <c r="G113" s="26" t="s">
        <v>8223</v>
      </c>
      <c r="H113" s="26" t="s">
        <v>8245</v>
      </c>
      <c r="I113" s="26">
        <v>1406603696</v>
      </c>
      <c r="J113" s="26">
        <v>1405307696</v>
      </c>
      <c r="K113" s="26" t="b">
        <v>0</v>
      </c>
      <c r="L113" s="26">
        <v>4</v>
      </c>
      <c r="M113" s="26" t="b">
        <v>0</v>
      </c>
      <c r="N113" s="26" t="s">
        <v>8269</v>
      </c>
      <c r="O113" s="51">
        <v>9</v>
      </c>
      <c r="P113" s="26">
        <v>16.25</v>
      </c>
      <c r="Q113" s="32" t="s">
        <v>8315</v>
      </c>
      <c r="R113" s="26" t="s">
        <v>8316</v>
      </c>
      <c r="S113" s="33">
        <v>41834</v>
      </c>
      <c r="T113" s="33">
        <v>41849</v>
      </c>
    </row>
    <row r="114" spans="1:20" ht="16" x14ac:dyDescent="0.2">
      <c r="A114" s="26">
        <v>3909</v>
      </c>
      <c r="B114" s="27" t="s">
        <v>3906</v>
      </c>
      <c r="C114" s="27" t="s">
        <v>8017</v>
      </c>
      <c r="D114" s="28">
        <v>60000</v>
      </c>
      <c r="E114" s="29">
        <v>135</v>
      </c>
      <c r="F114" s="30" t="s">
        <v>8220</v>
      </c>
      <c r="G114" s="26" t="s">
        <v>8223</v>
      </c>
      <c r="H114" s="26" t="s">
        <v>8245</v>
      </c>
      <c r="I114" s="26">
        <v>1410424642</v>
      </c>
      <c r="J114" s="26">
        <v>1407832642</v>
      </c>
      <c r="K114" s="26" t="b">
        <v>0</v>
      </c>
      <c r="L114" s="26">
        <v>4</v>
      </c>
      <c r="M114" s="26" t="b">
        <v>0</v>
      </c>
      <c r="N114" s="26" t="s">
        <v>8269</v>
      </c>
      <c r="O114" s="31">
        <v>0</v>
      </c>
      <c r="P114" s="26">
        <v>33.75</v>
      </c>
      <c r="Q114" s="32" t="s">
        <v>8315</v>
      </c>
      <c r="R114" s="26" t="s">
        <v>8316</v>
      </c>
      <c r="S114" s="33">
        <v>41863</v>
      </c>
      <c r="T114" s="33">
        <v>41893</v>
      </c>
    </row>
    <row r="115" spans="1:20" ht="32" x14ac:dyDescent="0.2">
      <c r="A115" s="26">
        <v>3910</v>
      </c>
      <c r="B115" s="27" t="s">
        <v>3907</v>
      </c>
      <c r="C115" s="27" t="s">
        <v>8018</v>
      </c>
      <c r="D115" s="28">
        <v>6000</v>
      </c>
      <c r="E115" s="29">
        <v>185</v>
      </c>
      <c r="F115" s="30" t="s">
        <v>8220</v>
      </c>
      <c r="G115" s="26" t="s">
        <v>8223</v>
      </c>
      <c r="H115" s="26" t="s">
        <v>8245</v>
      </c>
      <c r="I115" s="26">
        <v>1441649397</v>
      </c>
      <c r="J115" s="26">
        <v>1439057397</v>
      </c>
      <c r="K115" s="26" t="b">
        <v>0</v>
      </c>
      <c r="L115" s="26">
        <v>3</v>
      </c>
      <c r="M115" s="26" t="b">
        <v>0</v>
      </c>
      <c r="N115" s="26" t="s">
        <v>8269</v>
      </c>
      <c r="O115" s="50">
        <v>3</v>
      </c>
      <c r="P115" s="26">
        <v>61.67</v>
      </c>
      <c r="Q115" s="32" t="s">
        <v>8315</v>
      </c>
      <c r="R115" s="26" t="s">
        <v>8316</v>
      </c>
      <c r="S115" s="33">
        <v>42224</v>
      </c>
      <c r="T115" s="33">
        <v>42254</v>
      </c>
    </row>
    <row r="116" spans="1:20" ht="16" x14ac:dyDescent="0.2">
      <c r="A116" s="26">
        <v>3911</v>
      </c>
      <c r="B116" s="27" t="s">
        <v>3908</v>
      </c>
      <c r="C116" s="27" t="s">
        <v>8019</v>
      </c>
      <c r="D116" s="28">
        <v>8000</v>
      </c>
      <c r="E116" s="29">
        <v>2993</v>
      </c>
      <c r="F116" s="30" t="s">
        <v>8220</v>
      </c>
      <c r="G116" s="26" t="s">
        <v>8223</v>
      </c>
      <c r="H116" s="26" t="s">
        <v>8245</v>
      </c>
      <c r="I116" s="26">
        <v>1417033777</v>
      </c>
      <c r="J116" s="26">
        <v>1414438177</v>
      </c>
      <c r="K116" s="26" t="b">
        <v>0</v>
      </c>
      <c r="L116" s="26">
        <v>36</v>
      </c>
      <c r="M116" s="26" t="b">
        <v>0</v>
      </c>
      <c r="N116" s="26" t="s">
        <v>8269</v>
      </c>
      <c r="O116" s="55">
        <v>37</v>
      </c>
      <c r="P116" s="26">
        <v>83.14</v>
      </c>
      <c r="Q116" s="32" t="s">
        <v>8315</v>
      </c>
      <c r="R116" s="26" t="s">
        <v>8316</v>
      </c>
      <c r="S116" s="33">
        <v>41939</v>
      </c>
      <c r="T116" s="33">
        <v>41969</v>
      </c>
    </row>
    <row r="117" spans="1:20" ht="16" x14ac:dyDescent="0.2">
      <c r="A117" s="26">
        <v>3912</v>
      </c>
      <c r="B117" s="27" t="s">
        <v>3909</v>
      </c>
      <c r="C117" s="27" t="s">
        <v>8020</v>
      </c>
      <c r="D117" s="28">
        <v>15000</v>
      </c>
      <c r="E117" s="29">
        <v>1</v>
      </c>
      <c r="F117" s="30" t="s">
        <v>8220</v>
      </c>
      <c r="G117" s="26" t="s">
        <v>8223</v>
      </c>
      <c r="H117" s="26" t="s">
        <v>8245</v>
      </c>
      <c r="I117" s="26">
        <v>1429936500</v>
      </c>
      <c r="J117" s="26">
        <v>1424759330</v>
      </c>
      <c r="K117" s="26" t="b">
        <v>0</v>
      </c>
      <c r="L117" s="26">
        <v>1</v>
      </c>
      <c r="M117" s="26" t="b">
        <v>0</v>
      </c>
      <c r="N117" s="26" t="s">
        <v>8269</v>
      </c>
      <c r="O117" s="31">
        <v>0</v>
      </c>
      <c r="P117" s="26">
        <v>1</v>
      </c>
      <c r="Q117" s="32" t="s">
        <v>8315</v>
      </c>
      <c r="R117" s="26" t="s">
        <v>8316</v>
      </c>
      <c r="S117" s="33">
        <v>42059</v>
      </c>
      <c r="T117" s="33">
        <v>42119</v>
      </c>
    </row>
    <row r="118" spans="1:20" ht="32" x14ac:dyDescent="0.2">
      <c r="A118" s="26">
        <v>3913</v>
      </c>
      <c r="B118" s="27" t="s">
        <v>3910</v>
      </c>
      <c r="C118" s="27" t="s">
        <v>8021</v>
      </c>
      <c r="D118" s="28">
        <v>10000</v>
      </c>
      <c r="E118" s="29">
        <v>1000</v>
      </c>
      <c r="F118" s="30" t="s">
        <v>8220</v>
      </c>
      <c r="G118" s="26" t="s">
        <v>8223</v>
      </c>
      <c r="H118" s="26" t="s">
        <v>8245</v>
      </c>
      <c r="I118" s="26">
        <v>1448863449</v>
      </c>
      <c r="J118" s="26">
        <v>1446267849</v>
      </c>
      <c r="K118" s="26" t="b">
        <v>0</v>
      </c>
      <c r="L118" s="26">
        <v>7</v>
      </c>
      <c r="M118" s="26" t="b">
        <v>0</v>
      </c>
      <c r="N118" s="26" t="s">
        <v>8269</v>
      </c>
      <c r="O118" s="59">
        <v>10</v>
      </c>
      <c r="P118" s="26">
        <v>142.86000000000001</v>
      </c>
      <c r="Q118" s="32" t="s">
        <v>8315</v>
      </c>
      <c r="R118" s="26" t="s">
        <v>8316</v>
      </c>
      <c r="S118" s="33">
        <v>42308</v>
      </c>
      <c r="T118" s="33">
        <v>42338</v>
      </c>
    </row>
    <row r="119" spans="1:20" ht="32" x14ac:dyDescent="0.2">
      <c r="A119" s="26">
        <v>3922</v>
      </c>
      <c r="B119" s="27" t="s">
        <v>3919</v>
      </c>
      <c r="C119" s="27" t="s">
        <v>8030</v>
      </c>
      <c r="D119" s="28">
        <v>750</v>
      </c>
      <c r="E119" s="29">
        <v>61</v>
      </c>
      <c r="F119" s="30" t="s">
        <v>8220</v>
      </c>
      <c r="G119" s="26" t="s">
        <v>8223</v>
      </c>
      <c r="H119" s="26" t="s">
        <v>8245</v>
      </c>
      <c r="I119" s="26">
        <v>1425337200</v>
      </c>
      <c r="J119" s="26">
        <v>1421432810</v>
      </c>
      <c r="K119" s="26" t="b">
        <v>0</v>
      </c>
      <c r="L119" s="26">
        <v>6</v>
      </c>
      <c r="M119" s="26" t="b">
        <v>0</v>
      </c>
      <c r="N119" s="26" t="s">
        <v>8269</v>
      </c>
      <c r="O119" s="65">
        <v>8</v>
      </c>
      <c r="P119" s="26">
        <v>10.17</v>
      </c>
      <c r="Q119" s="32" t="s">
        <v>8315</v>
      </c>
      <c r="R119" s="26" t="s">
        <v>8316</v>
      </c>
      <c r="S119" s="33">
        <v>42020</v>
      </c>
      <c r="T119" s="33">
        <v>42065</v>
      </c>
    </row>
    <row r="120" spans="1:20" ht="32" x14ac:dyDescent="0.2">
      <c r="A120" s="26">
        <v>3924</v>
      </c>
      <c r="B120" s="27" t="s">
        <v>3921</v>
      </c>
      <c r="C120" s="27" t="s">
        <v>8032</v>
      </c>
      <c r="D120" s="28">
        <v>15000</v>
      </c>
      <c r="E120" s="29">
        <v>2290</v>
      </c>
      <c r="F120" s="30" t="s">
        <v>8220</v>
      </c>
      <c r="G120" s="26" t="s">
        <v>8223</v>
      </c>
      <c r="H120" s="26" t="s">
        <v>8245</v>
      </c>
      <c r="I120" s="26">
        <v>1403823722</v>
      </c>
      <c r="J120" s="26">
        <v>1401231722</v>
      </c>
      <c r="K120" s="26" t="b">
        <v>0</v>
      </c>
      <c r="L120" s="26">
        <v>40</v>
      </c>
      <c r="M120" s="26" t="b">
        <v>0</v>
      </c>
      <c r="N120" s="26" t="s">
        <v>8269</v>
      </c>
      <c r="O120" s="43">
        <v>15</v>
      </c>
      <c r="P120" s="26">
        <v>57.25</v>
      </c>
      <c r="Q120" s="32" t="s">
        <v>8315</v>
      </c>
      <c r="R120" s="26" t="s">
        <v>8316</v>
      </c>
      <c r="S120" s="33">
        <v>41786</v>
      </c>
      <c r="T120" s="33">
        <v>41816</v>
      </c>
    </row>
    <row r="121" spans="1:20" ht="32" x14ac:dyDescent="0.2">
      <c r="A121" s="26">
        <v>3925</v>
      </c>
      <c r="B121" s="27" t="s">
        <v>3922</v>
      </c>
      <c r="C121" s="27" t="s">
        <v>8033</v>
      </c>
      <c r="D121" s="28">
        <v>150</v>
      </c>
      <c r="E121" s="29">
        <v>15</v>
      </c>
      <c r="F121" s="30" t="s">
        <v>8220</v>
      </c>
      <c r="G121" s="26" t="s">
        <v>8223</v>
      </c>
      <c r="H121" s="26" t="s">
        <v>8245</v>
      </c>
      <c r="I121" s="26">
        <v>1406753639</v>
      </c>
      <c r="J121" s="26">
        <v>1404161639</v>
      </c>
      <c r="K121" s="26" t="b">
        <v>0</v>
      </c>
      <c r="L121" s="26">
        <v>3</v>
      </c>
      <c r="M121" s="26" t="b">
        <v>0</v>
      </c>
      <c r="N121" s="26" t="s">
        <v>8269</v>
      </c>
      <c r="O121" s="59">
        <v>10</v>
      </c>
      <c r="P121" s="26">
        <v>5</v>
      </c>
      <c r="Q121" s="32" t="s">
        <v>8315</v>
      </c>
      <c r="R121" s="26" t="s">
        <v>8316</v>
      </c>
      <c r="S121" s="33">
        <v>41820</v>
      </c>
      <c r="T121" s="33">
        <v>41850</v>
      </c>
    </row>
    <row r="122" spans="1:20" ht="32" x14ac:dyDescent="0.2">
      <c r="A122" s="26">
        <v>3928</v>
      </c>
      <c r="B122" s="27" t="s">
        <v>3925</v>
      </c>
      <c r="C122" s="27" t="s">
        <v>8036</v>
      </c>
      <c r="D122" s="28">
        <v>5000</v>
      </c>
      <c r="E122" s="29">
        <v>651</v>
      </c>
      <c r="F122" s="30" t="s">
        <v>8220</v>
      </c>
      <c r="G122" s="26" t="s">
        <v>8223</v>
      </c>
      <c r="H122" s="26" t="s">
        <v>8245</v>
      </c>
      <c r="I122" s="26">
        <v>1444971540</v>
      </c>
      <c r="J122" s="26">
        <v>1442593427</v>
      </c>
      <c r="K122" s="26" t="b">
        <v>0</v>
      </c>
      <c r="L122" s="26">
        <v>7</v>
      </c>
      <c r="M122" s="26" t="b">
        <v>0</v>
      </c>
      <c r="N122" s="26" t="s">
        <v>8269</v>
      </c>
      <c r="O122" s="63">
        <v>13</v>
      </c>
      <c r="P122" s="26">
        <v>93</v>
      </c>
      <c r="Q122" s="32" t="s">
        <v>8315</v>
      </c>
      <c r="R122" s="26" t="s">
        <v>8316</v>
      </c>
      <c r="S122" s="33">
        <v>42265</v>
      </c>
      <c r="T122" s="33">
        <v>42293</v>
      </c>
    </row>
    <row r="123" spans="1:20" ht="32" x14ac:dyDescent="0.2">
      <c r="A123" s="26">
        <v>3929</v>
      </c>
      <c r="B123" s="27" t="s">
        <v>3926</v>
      </c>
      <c r="C123" s="27" t="s">
        <v>8037</v>
      </c>
      <c r="D123" s="28">
        <v>20000</v>
      </c>
      <c r="E123" s="29">
        <v>453</v>
      </c>
      <c r="F123" s="30" t="s">
        <v>8220</v>
      </c>
      <c r="G123" s="26" t="s">
        <v>8223</v>
      </c>
      <c r="H123" s="26" t="s">
        <v>8245</v>
      </c>
      <c r="I123" s="26">
        <v>1474228265</v>
      </c>
      <c r="J123" s="26">
        <v>1471636265</v>
      </c>
      <c r="K123" s="26" t="b">
        <v>0</v>
      </c>
      <c r="L123" s="26">
        <v>14</v>
      </c>
      <c r="M123" s="26" t="b">
        <v>0</v>
      </c>
      <c r="N123" s="26" t="s">
        <v>8269</v>
      </c>
      <c r="O123" s="36">
        <v>2</v>
      </c>
      <c r="P123" s="26">
        <v>32.36</v>
      </c>
      <c r="Q123" s="32" t="s">
        <v>8315</v>
      </c>
      <c r="R123" s="26" t="s">
        <v>8316</v>
      </c>
      <c r="S123" s="33">
        <v>42601</v>
      </c>
      <c r="T123" s="33">
        <v>42631</v>
      </c>
    </row>
    <row r="124" spans="1:20" ht="32" x14ac:dyDescent="0.2">
      <c r="A124" s="26">
        <v>3931</v>
      </c>
      <c r="B124" s="27" t="s">
        <v>3928</v>
      </c>
      <c r="C124" s="27" t="s">
        <v>8039</v>
      </c>
      <c r="D124" s="28">
        <v>8000</v>
      </c>
      <c r="E124" s="29">
        <v>0</v>
      </c>
      <c r="F124" s="30" t="s">
        <v>8220</v>
      </c>
      <c r="G124" s="26" t="s">
        <v>8223</v>
      </c>
      <c r="H124" s="26" t="s">
        <v>8245</v>
      </c>
      <c r="I124" s="26">
        <v>1441510707</v>
      </c>
      <c r="J124" s="26">
        <v>1439350707</v>
      </c>
      <c r="K124" s="26" t="b">
        <v>0</v>
      </c>
      <c r="L124" s="26">
        <v>0</v>
      </c>
      <c r="M124" s="26" t="b">
        <v>0</v>
      </c>
      <c r="N124" s="26" t="s">
        <v>8269</v>
      </c>
      <c r="O124" s="31">
        <v>0</v>
      </c>
      <c r="P124" s="26">
        <v>0</v>
      </c>
      <c r="Q124" s="32" t="s">
        <v>8315</v>
      </c>
      <c r="R124" s="26" t="s">
        <v>8316</v>
      </c>
      <c r="S124" s="33">
        <v>42228</v>
      </c>
      <c r="T124" s="33">
        <v>42253</v>
      </c>
    </row>
    <row r="125" spans="1:20" ht="32" x14ac:dyDescent="0.2">
      <c r="A125" s="26">
        <v>3932</v>
      </c>
      <c r="B125" s="27" t="s">
        <v>3929</v>
      </c>
      <c r="C125" s="27" t="s">
        <v>8040</v>
      </c>
      <c r="D125" s="28">
        <v>12000</v>
      </c>
      <c r="E125" s="29">
        <v>1</v>
      </c>
      <c r="F125" s="30" t="s">
        <v>8220</v>
      </c>
      <c r="G125" s="26" t="s">
        <v>8223</v>
      </c>
      <c r="H125" s="26" t="s">
        <v>8245</v>
      </c>
      <c r="I125" s="26">
        <v>1458097364</v>
      </c>
      <c r="J125" s="26">
        <v>1455508964</v>
      </c>
      <c r="K125" s="26" t="b">
        <v>0</v>
      </c>
      <c r="L125" s="26">
        <v>1</v>
      </c>
      <c r="M125" s="26" t="b">
        <v>0</v>
      </c>
      <c r="N125" s="26" t="s">
        <v>8269</v>
      </c>
      <c r="O125" s="31">
        <v>0</v>
      </c>
      <c r="P125" s="26">
        <v>1</v>
      </c>
      <c r="Q125" s="32" t="s">
        <v>8315</v>
      </c>
      <c r="R125" s="26" t="s">
        <v>8316</v>
      </c>
      <c r="S125" s="33">
        <v>42415</v>
      </c>
      <c r="T125" s="33">
        <v>42445</v>
      </c>
    </row>
    <row r="126" spans="1:20" ht="16" x14ac:dyDescent="0.2">
      <c r="A126" s="26">
        <v>3933</v>
      </c>
      <c r="B126" s="27" t="s">
        <v>3930</v>
      </c>
      <c r="C126" s="27" t="s">
        <v>8041</v>
      </c>
      <c r="D126" s="28">
        <v>7000</v>
      </c>
      <c r="E126" s="29">
        <v>1102</v>
      </c>
      <c r="F126" s="30" t="s">
        <v>8220</v>
      </c>
      <c r="G126" s="26" t="s">
        <v>8223</v>
      </c>
      <c r="H126" s="26" t="s">
        <v>8245</v>
      </c>
      <c r="I126" s="26">
        <v>1468716180</v>
      </c>
      <c r="J126" s="26">
        <v>1466205262</v>
      </c>
      <c r="K126" s="26" t="b">
        <v>0</v>
      </c>
      <c r="L126" s="26">
        <v>12</v>
      </c>
      <c r="M126" s="26" t="b">
        <v>0</v>
      </c>
      <c r="N126" s="26" t="s">
        <v>8269</v>
      </c>
      <c r="O126" s="62">
        <v>16</v>
      </c>
      <c r="P126" s="26">
        <v>91.83</v>
      </c>
      <c r="Q126" s="32" t="s">
        <v>8315</v>
      </c>
      <c r="R126" s="26" t="s">
        <v>8316</v>
      </c>
      <c r="S126" s="33">
        <v>42538</v>
      </c>
      <c r="T126" s="33">
        <v>42568</v>
      </c>
    </row>
    <row r="127" spans="1:20" ht="16" x14ac:dyDescent="0.2">
      <c r="A127" s="26">
        <v>3934</v>
      </c>
      <c r="B127" s="27" t="s">
        <v>3931</v>
      </c>
      <c r="C127" s="27" t="s">
        <v>8042</v>
      </c>
      <c r="D127" s="28">
        <v>5000</v>
      </c>
      <c r="E127" s="29">
        <v>550</v>
      </c>
      <c r="F127" s="30" t="s">
        <v>8220</v>
      </c>
      <c r="G127" s="26" t="s">
        <v>8223</v>
      </c>
      <c r="H127" s="26" t="s">
        <v>8245</v>
      </c>
      <c r="I127" s="26">
        <v>1443704400</v>
      </c>
      <c r="J127" s="26">
        <v>1439827639</v>
      </c>
      <c r="K127" s="26" t="b">
        <v>0</v>
      </c>
      <c r="L127" s="26">
        <v>12</v>
      </c>
      <c r="M127" s="26" t="b">
        <v>0</v>
      </c>
      <c r="N127" s="26" t="s">
        <v>8269</v>
      </c>
      <c r="O127" s="45">
        <v>11</v>
      </c>
      <c r="P127" s="26">
        <v>45.83</v>
      </c>
      <c r="Q127" s="32" t="s">
        <v>8315</v>
      </c>
      <c r="R127" s="26" t="s">
        <v>8316</v>
      </c>
      <c r="S127" s="33">
        <v>42233</v>
      </c>
      <c r="T127" s="33">
        <v>42278</v>
      </c>
    </row>
    <row r="128" spans="1:20" ht="16" x14ac:dyDescent="0.2">
      <c r="A128" s="26">
        <v>3936</v>
      </c>
      <c r="B128" s="27" t="s">
        <v>3933</v>
      </c>
      <c r="C128" s="27" t="s">
        <v>8044</v>
      </c>
      <c r="D128" s="28">
        <v>20000</v>
      </c>
      <c r="E128" s="29">
        <v>0</v>
      </c>
      <c r="F128" s="30" t="s">
        <v>8220</v>
      </c>
      <c r="G128" s="26" t="s">
        <v>8223</v>
      </c>
      <c r="H128" s="26" t="s">
        <v>8245</v>
      </c>
      <c r="I128" s="26">
        <v>1480576720</v>
      </c>
      <c r="J128" s="26">
        <v>1477981120</v>
      </c>
      <c r="K128" s="26" t="b">
        <v>0</v>
      </c>
      <c r="L128" s="26">
        <v>0</v>
      </c>
      <c r="M128" s="26" t="b">
        <v>0</v>
      </c>
      <c r="N128" s="26" t="s">
        <v>8269</v>
      </c>
      <c r="O128" s="31">
        <v>0</v>
      </c>
      <c r="P128" s="26">
        <v>0</v>
      </c>
      <c r="Q128" s="32" t="s">
        <v>8315</v>
      </c>
      <c r="R128" s="26" t="s">
        <v>8316</v>
      </c>
      <c r="S128" s="33">
        <v>42675</v>
      </c>
      <c r="T128" s="33">
        <v>42705</v>
      </c>
    </row>
    <row r="129" spans="1:20" ht="16" x14ac:dyDescent="0.2">
      <c r="A129" s="26">
        <v>3937</v>
      </c>
      <c r="B129" s="27" t="s">
        <v>3934</v>
      </c>
      <c r="C129" s="27" t="s">
        <v>8045</v>
      </c>
      <c r="D129" s="28">
        <v>2885</v>
      </c>
      <c r="E129" s="29">
        <v>2485</v>
      </c>
      <c r="F129" s="30" t="s">
        <v>8220</v>
      </c>
      <c r="G129" s="26" t="s">
        <v>8223</v>
      </c>
      <c r="H129" s="26" t="s">
        <v>8245</v>
      </c>
      <c r="I129" s="26">
        <v>1468249760</v>
      </c>
      <c r="J129" s="26">
        <v>1465830560</v>
      </c>
      <c r="K129" s="26" t="b">
        <v>0</v>
      </c>
      <c r="L129" s="26">
        <v>10</v>
      </c>
      <c r="M129" s="26" t="b">
        <v>0</v>
      </c>
      <c r="N129" s="26" t="s">
        <v>8269</v>
      </c>
      <c r="O129" s="66">
        <v>86</v>
      </c>
      <c r="P129" s="26">
        <v>248.5</v>
      </c>
      <c r="Q129" s="32" t="s">
        <v>8315</v>
      </c>
      <c r="R129" s="26" t="s">
        <v>8316</v>
      </c>
      <c r="S129" s="33">
        <v>42534</v>
      </c>
      <c r="T129" s="33">
        <v>42562</v>
      </c>
    </row>
    <row r="130" spans="1:20" ht="32" x14ac:dyDescent="0.2">
      <c r="A130" s="26">
        <v>3938</v>
      </c>
      <c r="B130" s="27" t="s">
        <v>3935</v>
      </c>
      <c r="C130" s="27" t="s">
        <v>8046</v>
      </c>
      <c r="D130" s="28">
        <v>3255</v>
      </c>
      <c r="E130" s="29">
        <v>397</v>
      </c>
      <c r="F130" s="30" t="s">
        <v>8220</v>
      </c>
      <c r="G130" s="26" t="s">
        <v>8223</v>
      </c>
      <c r="H130" s="26" t="s">
        <v>8245</v>
      </c>
      <c r="I130" s="26">
        <v>1435441454</v>
      </c>
      <c r="J130" s="26">
        <v>1432763054</v>
      </c>
      <c r="K130" s="26" t="b">
        <v>0</v>
      </c>
      <c r="L130" s="26">
        <v>5</v>
      </c>
      <c r="M130" s="26" t="b">
        <v>0</v>
      </c>
      <c r="N130" s="26" t="s">
        <v>8269</v>
      </c>
      <c r="O130" s="67">
        <v>12</v>
      </c>
      <c r="P130" s="26">
        <v>79.400000000000006</v>
      </c>
      <c r="Q130" s="32" t="s">
        <v>8315</v>
      </c>
      <c r="R130" s="26" t="s">
        <v>8316</v>
      </c>
      <c r="S130" s="33">
        <v>42151</v>
      </c>
      <c r="T130" s="33">
        <v>42182</v>
      </c>
    </row>
    <row r="131" spans="1:20" ht="32" x14ac:dyDescent="0.2">
      <c r="A131" s="26">
        <v>3940</v>
      </c>
      <c r="B131" s="27" t="s">
        <v>3937</v>
      </c>
      <c r="C131" s="27" t="s">
        <v>8048</v>
      </c>
      <c r="D131" s="28">
        <v>5000</v>
      </c>
      <c r="E131" s="29">
        <v>11</v>
      </c>
      <c r="F131" s="30" t="s">
        <v>8220</v>
      </c>
      <c r="G131" s="26" t="s">
        <v>8223</v>
      </c>
      <c r="H131" s="26" t="s">
        <v>8245</v>
      </c>
      <c r="I131" s="26">
        <v>1420199351</v>
      </c>
      <c r="J131" s="26">
        <v>1416311351</v>
      </c>
      <c r="K131" s="26" t="b">
        <v>0</v>
      </c>
      <c r="L131" s="26">
        <v>2</v>
      </c>
      <c r="M131" s="26" t="b">
        <v>0</v>
      </c>
      <c r="N131" s="26" t="s">
        <v>8269</v>
      </c>
      <c r="O131" s="31">
        <v>0</v>
      </c>
      <c r="P131" s="26">
        <v>5.5</v>
      </c>
      <c r="Q131" s="32" t="s">
        <v>8315</v>
      </c>
      <c r="R131" s="26" t="s">
        <v>8316</v>
      </c>
      <c r="S131" s="33">
        <v>41961</v>
      </c>
      <c r="T131" s="33">
        <v>42006</v>
      </c>
    </row>
    <row r="132" spans="1:20" ht="32" x14ac:dyDescent="0.2">
      <c r="A132" s="26">
        <v>3941</v>
      </c>
      <c r="B132" s="27" t="s">
        <v>3938</v>
      </c>
      <c r="C132" s="27" t="s">
        <v>8049</v>
      </c>
      <c r="D132" s="28">
        <v>5500</v>
      </c>
      <c r="E132" s="29">
        <v>50</v>
      </c>
      <c r="F132" s="30" t="s">
        <v>8220</v>
      </c>
      <c r="G132" s="26" t="s">
        <v>8223</v>
      </c>
      <c r="H132" s="26" t="s">
        <v>8245</v>
      </c>
      <c r="I132" s="26">
        <v>1416877200</v>
      </c>
      <c r="J132" s="26">
        <v>1414505137</v>
      </c>
      <c r="K132" s="26" t="b">
        <v>0</v>
      </c>
      <c r="L132" s="26">
        <v>2</v>
      </c>
      <c r="M132" s="26" t="b">
        <v>0</v>
      </c>
      <c r="N132" s="26" t="s">
        <v>8269</v>
      </c>
      <c r="O132" s="40">
        <v>1</v>
      </c>
      <c r="P132" s="26">
        <v>25</v>
      </c>
      <c r="Q132" s="32" t="s">
        <v>8315</v>
      </c>
      <c r="R132" s="26" t="s">
        <v>8316</v>
      </c>
      <c r="S132" s="33">
        <v>41940</v>
      </c>
      <c r="T132" s="33">
        <v>41968</v>
      </c>
    </row>
    <row r="133" spans="1:20" ht="16" x14ac:dyDescent="0.2">
      <c r="A133" s="26">
        <v>3942</v>
      </c>
      <c r="B133" s="27" t="s">
        <v>3939</v>
      </c>
      <c r="C133" s="27" t="s">
        <v>8050</v>
      </c>
      <c r="D133" s="28">
        <v>1200</v>
      </c>
      <c r="E133" s="29">
        <v>0</v>
      </c>
      <c r="F133" s="30" t="s">
        <v>8220</v>
      </c>
      <c r="G133" s="26" t="s">
        <v>8223</v>
      </c>
      <c r="H133" s="26" t="s">
        <v>8245</v>
      </c>
      <c r="I133" s="26">
        <v>1434490914</v>
      </c>
      <c r="J133" s="26">
        <v>1429306914</v>
      </c>
      <c r="K133" s="26" t="b">
        <v>0</v>
      </c>
      <c r="L133" s="26">
        <v>0</v>
      </c>
      <c r="M133" s="26" t="b">
        <v>0</v>
      </c>
      <c r="N133" s="26" t="s">
        <v>8269</v>
      </c>
      <c r="O133" s="31">
        <v>0</v>
      </c>
      <c r="P133" s="26">
        <v>0</v>
      </c>
      <c r="Q133" s="32" t="s">
        <v>8315</v>
      </c>
      <c r="R133" s="26" t="s">
        <v>8316</v>
      </c>
      <c r="S133" s="33">
        <v>42111</v>
      </c>
      <c r="T133" s="33">
        <v>42171</v>
      </c>
    </row>
    <row r="134" spans="1:20" ht="32" x14ac:dyDescent="0.2">
      <c r="A134" s="26">
        <v>3943</v>
      </c>
      <c r="B134" s="27" t="s">
        <v>3940</v>
      </c>
      <c r="C134" s="27" t="s">
        <v>8051</v>
      </c>
      <c r="D134" s="28">
        <v>5000</v>
      </c>
      <c r="E134" s="29">
        <v>1782</v>
      </c>
      <c r="F134" s="30" t="s">
        <v>8220</v>
      </c>
      <c r="G134" s="26" t="s">
        <v>8223</v>
      </c>
      <c r="H134" s="26" t="s">
        <v>8245</v>
      </c>
      <c r="I134" s="26">
        <v>1446483000</v>
      </c>
      <c r="J134" s="26">
        <v>1443811268</v>
      </c>
      <c r="K134" s="26" t="b">
        <v>0</v>
      </c>
      <c r="L134" s="26">
        <v>13</v>
      </c>
      <c r="M134" s="26" t="b">
        <v>0</v>
      </c>
      <c r="N134" s="26" t="s">
        <v>8269</v>
      </c>
      <c r="O134" s="68">
        <v>36</v>
      </c>
      <c r="P134" s="26">
        <v>137.08000000000001</v>
      </c>
      <c r="Q134" s="32" t="s">
        <v>8315</v>
      </c>
      <c r="R134" s="26" t="s">
        <v>8316</v>
      </c>
      <c r="S134" s="33">
        <v>42279</v>
      </c>
      <c r="T134" s="33">
        <v>42310</v>
      </c>
    </row>
    <row r="135" spans="1:20" ht="32" x14ac:dyDescent="0.2">
      <c r="A135" s="26">
        <v>3944</v>
      </c>
      <c r="B135" s="27" t="s">
        <v>3941</v>
      </c>
      <c r="C135" s="27" t="s">
        <v>8052</v>
      </c>
      <c r="D135" s="28">
        <v>5000</v>
      </c>
      <c r="E135" s="29">
        <v>0</v>
      </c>
      <c r="F135" s="30" t="s">
        <v>8220</v>
      </c>
      <c r="G135" s="26" t="s">
        <v>8223</v>
      </c>
      <c r="H135" s="26" t="s">
        <v>8245</v>
      </c>
      <c r="I135" s="26">
        <v>1440690875</v>
      </c>
      <c r="J135" s="26">
        <v>1438098875</v>
      </c>
      <c r="K135" s="26" t="b">
        <v>0</v>
      </c>
      <c r="L135" s="26">
        <v>0</v>
      </c>
      <c r="M135" s="26" t="b">
        <v>0</v>
      </c>
      <c r="N135" s="26" t="s">
        <v>8269</v>
      </c>
      <c r="O135" s="31">
        <v>0</v>
      </c>
      <c r="P135" s="26">
        <v>0</v>
      </c>
      <c r="Q135" s="32" t="s">
        <v>8315</v>
      </c>
      <c r="R135" s="26" t="s">
        <v>8316</v>
      </c>
      <c r="S135" s="33">
        <v>42213</v>
      </c>
      <c r="T135" s="33">
        <v>42243</v>
      </c>
    </row>
    <row r="136" spans="1:20" ht="32" x14ac:dyDescent="0.2">
      <c r="A136" s="26">
        <v>3945</v>
      </c>
      <c r="B136" s="27" t="s">
        <v>3942</v>
      </c>
      <c r="C136" s="27" t="s">
        <v>8053</v>
      </c>
      <c r="D136" s="28">
        <v>2000</v>
      </c>
      <c r="E136" s="29">
        <v>5</v>
      </c>
      <c r="F136" s="30" t="s">
        <v>8220</v>
      </c>
      <c r="G136" s="26" t="s">
        <v>8223</v>
      </c>
      <c r="H136" s="26" t="s">
        <v>8245</v>
      </c>
      <c r="I136" s="26">
        <v>1431717268</v>
      </c>
      <c r="J136" s="26">
        <v>1429125268</v>
      </c>
      <c r="K136" s="26" t="b">
        <v>0</v>
      </c>
      <c r="L136" s="26">
        <v>1</v>
      </c>
      <c r="M136" s="26" t="b">
        <v>0</v>
      </c>
      <c r="N136" s="26" t="s">
        <v>8269</v>
      </c>
      <c r="O136" s="31">
        <v>0</v>
      </c>
      <c r="P136" s="26">
        <v>5</v>
      </c>
      <c r="Q136" s="32" t="s">
        <v>8315</v>
      </c>
      <c r="R136" s="26" t="s">
        <v>8316</v>
      </c>
      <c r="S136" s="33">
        <v>42109</v>
      </c>
      <c r="T136" s="33">
        <v>42139</v>
      </c>
    </row>
    <row r="137" spans="1:20" ht="32" x14ac:dyDescent="0.2">
      <c r="A137" s="26">
        <v>3946</v>
      </c>
      <c r="B137" s="27" t="s">
        <v>3943</v>
      </c>
      <c r="C137" s="27" t="s">
        <v>8054</v>
      </c>
      <c r="D137" s="28">
        <v>6000</v>
      </c>
      <c r="E137" s="29">
        <v>195</v>
      </c>
      <c r="F137" s="30" t="s">
        <v>8220</v>
      </c>
      <c r="G137" s="26" t="s">
        <v>8223</v>
      </c>
      <c r="H137" s="26" t="s">
        <v>8245</v>
      </c>
      <c r="I137" s="26">
        <v>1425110400</v>
      </c>
      <c r="J137" s="26">
        <v>1422388822</v>
      </c>
      <c r="K137" s="26" t="b">
        <v>0</v>
      </c>
      <c r="L137" s="26">
        <v>5</v>
      </c>
      <c r="M137" s="26" t="b">
        <v>0</v>
      </c>
      <c r="N137" s="26" t="s">
        <v>8269</v>
      </c>
      <c r="O137" s="50">
        <v>3</v>
      </c>
      <c r="P137" s="26">
        <v>39</v>
      </c>
      <c r="Q137" s="32" t="s">
        <v>8315</v>
      </c>
      <c r="R137" s="26" t="s">
        <v>8316</v>
      </c>
      <c r="S137" s="33">
        <v>42031</v>
      </c>
      <c r="T137" s="33">
        <v>42063</v>
      </c>
    </row>
    <row r="138" spans="1:20" ht="32" x14ac:dyDescent="0.2">
      <c r="A138" s="26">
        <v>3947</v>
      </c>
      <c r="B138" s="27" t="s">
        <v>3944</v>
      </c>
      <c r="C138" s="27" t="s">
        <v>8055</v>
      </c>
      <c r="D138" s="28">
        <v>3000</v>
      </c>
      <c r="E138" s="29">
        <v>101</v>
      </c>
      <c r="F138" s="30" t="s">
        <v>8220</v>
      </c>
      <c r="G138" s="26" t="s">
        <v>8223</v>
      </c>
      <c r="H138" s="26" t="s">
        <v>8245</v>
      </c>
      <c r="I138" s="26">
        <v>1475378744</v>
      </c>
      <c r="J138" s="26">
        <v>1472786744</v>
      </c>
      <c r="K138" s="26" t="b">
        <v>0</v>
      </c>
      <c r="L138" s="26">
        <v>2</v>
      </c>
      <c r="M138" s="26" t="b">
        <v>0</v>
      </c>
      <c r="N138" s="26" t="s">
        <v>8269</v>
      </c>
      <c r="O138" s="50">
        <v>3</v>
      </c>
      <c r="P138" s="26">
        <v>50.5</v>
      </c>
      <c r="Q138" s="32" t="s">
        <v>8315</v>
      </c>
      <c r="R138" s="26" t="s">
        <v>8316</v>
      </c>
      <c r="S138" s="33">
        <v>42615</v>
      </c>
      <c r="T138" s="33">
        <v>42645</v>
      </c>
    </row>
    <row r="139" spans="1:20" ht="32" x14ac:dyDescent="0.2">
      <c r="A139" s="26">
        <v>3950</v>
      </c>
      <c r="B139" s="27" t="s">
        <v>3947</v>
      </c>
      <c r="C139" s="27" t="s">
        <v>8058</v>
      </c>
      <c r="D139" s="28">
        <v>4000</v>
      </c>
      <c r="E139" s="29">
        <v>25</v>
      </c>
      <c r="F139" s="30" t="s">
        <v>8220</v>
      </c>
      <c r="G139" s="26" t="s">
        <v>8223</v>
      </c>
      <c r="H139" s="26" t="s">
        <v>8245</v>
      </c>
      <c r="I139" s="26">
        <v>1460140500</v>
      </c>
      <c r="J139" s="26">
        <v>1457628680</v>
      </c>
      <c r="K139" s="26" t="b">
        <v>0</v>
      </c>
      <c r="L139" s="26">
        <v>1</v>
      </c>
      <c r="M139" s="26" t="b">
        <v>0</v>
      </c>
      <c r="N139" s="26" t="s">
        <v>8269</v>
      </c>
      <c r="O139" s="40">
        <v>1</v>
      </c>
      <c r="P139" s="26">
        <v>25</v>
      </c>
      <c r="Q139" s="32" t="s">
        <v>8315</v>
      </c>
      <c r="R139" s="26" t="s">
        <v>8316</v>
      </c>
      <c r="S139" s="33">
        <v>42439</v>
      </c>
      <c r="T139" s="33">
        <v>42468</v>
      </c>
    </row>
    <row r="140" spans="1:20" ht="32" x14ac:dyDescent="0.2">
      <c r="A140" s="26">
        <v>3952</v>
      </c>
      <c r="B140" s="27" t="s">
        <v>3949</v>
      </c>
      <c r="C140" s="27" t="s">
        <v>8059</v>
      </c>
      <c r="D140" s="28">
        <v>26000</v>
      </c>
      <c r="E140" s="29">
        <v>25</v>
      </c>
      <c r="F140" s="30" t="s">
        <v>8220</v>
      </c>
      <c r="G140" s="26" t="s">
        <v>8223</v>
      </c>
      <c r="H140" s="26" t="s">
        <v>8245</v>
      </c>
      <c r="I140" s="26">
        <v>1445885890</v>
      </c>
      <c r="J140" s="26">
        <v>1440701890</v>
      </c>
      <c r="K140" s="26" t="b">
        <v>0</v>
      </c>
      <c r="L140" s="26">
        <v>1</v>
      </c>
      <c r="M140" s="26" t="b">
        <v>0</v>
      </c>
      <c r="N140" s="26" t="s">
        <v>8269</v>
      </c>
      <c r="O140" s="31">
        <v>0</v>
      </c>
      <c r="P140" s="26">
        <v>25</v>
      </c>
      <c r="Q140" s="32" t="s">
        <v>8315</v>
      </c>
      <c r="R140" s="26" t="s">
        <v>8316</v>
      </c>
      <c r="S140" s="33">
        <v>42243</v>
      </c>
      <c r="T140" s="33">
        <v>42303</v>
      </c>
    </row>
    <row r="141" spans="1:20" ht="16" x14ac:dyDescent="0.2">
      <c r="A141" s="26">
        <v>3953</v>
      </c>
      <c r="B141" s="27" t="s">
        <v>3950</v>
      </c>
      <c r="C141" s="27" t="s">
        <v>8060</v>
      </c>
      <c r="D141" s="28">
        <v>17600</v>
      </c>
      <c r="E141" s="29">
        <v>0</v>
      </c>
      <c r="F141" s="30" t="s">
        <v>8220</v>
      </c>
      <c r="G141" s="26" t="s">
        <v>8223</v>
      </c>
      <c r="H141" s="26" t="s">
        <v>8245</v>
      </c>
      <c r="I141" s="26">
        <v>1469834940</v>
      </c>
      <c r="J141" s="26">
        <v>1467162586</v>
      </c>
      <c r="K141" s="26" t="b">
        <v>0</v>
      </c>
      <c r="L141" s="26">
        <v>0</v>
      </c>
      <c r="M141" s="26" t="b">
        <v>0</v>
      </c>
      <c r="N141" s="26" t="s">
        <v>8269</v>
      </c>
      <c r="O141" s="31">
        <v>0</v>
      </c>
      <c r="P141" s="26">
        <v>0</v>
      </c>
      <c r="Q141" s="32" t="s">
        <v>8315</v>
      </c>
      <c r="R141" s="26" t="s">
        <v>8316</v>
      </c>
      <c r="S141" s="33">
        <v>42550</v>
      </c>
      <c r="T141" s="33">
        <v>42580</v>
      </c>
    </row>
    <row r="142" spans="1:20" ht="32" x14ac:dyDescent="0.2">
      <c r="A142" s="26">
        <v>3955</v>
      </c>
      <c r="B142" s="27" t="s">
        <v>3952</v>
      </c>
      <c r="C142" s="27" t="s">
        <v>8062</v>
      </c>
      <c r="D142" s="28">
        <v>1750</v>
      </c>
      <c r="E142" s="29">
        <v>425</v>
      </c>
      <c r="F142" s="30" t="s">
        <v>8220</v>
      </c>
      <c r="G142" s="26" t="s">
        <v>8223</v>
      </c>
      <c r="H142" s="26" t="s">
        <v>8245</v>
      </c>
      <c r="I142" s="26">
        <v>1448745741</v>
      </c>
      <c r="J142" s="26">
        <v>1446150141</v>
      </c>
      <c r="K142" s="26" t="b">
        <v>0</v>
      </c>
      <c r="L142" s="26">
        <v>8</v>
      </c>
      <c r="M142" s="26" t="b">
        <v>0</v>
      </c>
      <c r="N142" s="26" t="s">
        <v>8269</v>
      </c>
      <c r="O142" s="69">
        <v>24</v>
      </c>
      <c r="P142" s="26">
        <v>53.13</v>
      </c>
      <c r="Q142" s="32" t="s">
        <v>8315</v>
      </c>
      <c r="R142" s="26" t="s">
        <v>8316</v>
      </c>
      <c r="S142" s="33">
        <v>42306</v>
      </c>
      <c r="T142" s="33">
        <v>42336</v>
      </c>
    </row>
    <row r="143" spans="1:20" ht="32" x14ac:dyDescent="0.2">
      <c r="A143" s="26">
        <v>3956</v>
      </c>
      <c r="B143" s="27" t="s">
        <v>3953</v>
      </c>
      <c r="C143" s="27" t="s">
        <v>8063</v>
      </c>
      <c r="D143" s="28">
        <v>5500</v>
      </c>
      <c r="E143" s="29">
        <v>0</v>
      </c>
      <c r="F143" s="30" t="s">
        <v>8220</v>
      </c>
      <c r="G143" s="26" t="s">
        <v>8223</v>
      </c>
      <c r="H143" s="26" t="s">
        <v>8245</v>
      </c>
      <c r="I143" s="26">
        <v>1461543600</v>
      </c>
      <c r="J143" s="26">
        <v>1459203727</v>
      </c>
      <c r="K143" s="26" t="b">
        <v>0</v>
      </c>
      <c r="L143" s="26">
        <v>0</v>
      </c>
      <c r="M143" s="26" t="b">
        <v>0</v>
      </c>
      <c r="N143" s="26" t="s">
        <v>8269</v>
      </c>
      <c r="O143" s="31">
        <v>0</v>
      </c>
      <c r="P143" s="26">
        <v>0</v>
      </c>
      <c r="Q143" s="32" t="s">
        <v>8315</v>
      </c>
      <c r="R143" s="26" t="s">
        <v>8316</v>
      </c>
      <c r="S143" s="33">
        <v>42457</v>
      </c>
      <c r="T143" s="33">
        <v>42485</v>
      </c>
    </row>
    <row r="144" spans="1:20" ht="32" x14ac:dyDescent="0.2">
      <c r="A144" s="26">
        <v>3957</v>
      </c>
      <c r="B144" s="27" t="s">
        <v>3954</v>
      </c>
      <c r="C144" s="27" t="s">
        <v>8064</v>
      </c>
      <c r="D144" s="28">
        <v>28000</v>
      </c>
      <c r="E144" s="29">
        <v>7</v>
      </c>
      <c r="F144" s="30" t="s">
        <v>8220</v>
      </c>
      <c r="G144" s="26" t="s">
        <v>8223</v>
      </c>
      <c r="H144" s="26" t="s">
        <v>8245</v>
      </c>
      <c r="I144" s="26">
        <v>1468020354</v>
      </c>
      <c r="J144" s="26">
        <v>1464045954</v>
      </c>
      <c r="K144" s="26" t="b">
        <v>0</v>
      </c>
      <c r="L144" s="26">
        <v>1</v>
      </c>
      <c r="M144" s="26" t="b">
        <v>0</v>
      </c>
      <c r="N144" s="26" t="s">
        <v>8269</v>
      </c>
      <c r="O144" s="31">
        <v>0</v>
      </c>
      <c r="P144" s="26">
        <v>7</v>
      </c>
      <c r="Q144" s="32" t="s">
        <v>8315</v>
      </c>
      <c r="R144" s="26" t="s">
        <v>8316</v>
      </c>
      <c r="S144" s="33">
        <v>42513</v>
      </c>
      <c r="T144" s="33">
        <v>42559</v>
      </c>
    </row>
    <row r="145" spans="1:20" ht="32" x14ac:dyDescent="0.2">
      <c r="A145" s="26">
        <v>3958</v>
      </c>
      <c r="B145" s="27" t="s">
        <v>3955</v>
      </c>
      <c r="C145" s="27" t="s">
        <v>8065</v>
      </c>
      <c r="D145" s="28">
        <v>2000</v>
      </c>
      <c r="E145" s="29">
        <v>641</v>
      </c>
      <c r="F145" s="30" t="s">
        <v>8220</v>
      </c>
      <c r="G145" s="26" t="s">
        <v>8223</v>
      </c>
      <c r="H145" s="26" t="s">
        <v>8245</v>
      </c>
      <c r="I145" s="26">
        <v>1406988000</v>
      </c>
      <c r="J145" s="26">
        <v>1403822912</v>
      </c>
      <c r="K145" s="26" t="b">
        <v>0</v>
      </c>
      <c r="L145" s="26">
        <v>16</v>
      </c>
      <c r="M145" s="26" t="b">
        <v>0</v>
      </c>
      <c r="N145" s="26" t="s">
        <v>8269</v>
      </c>
      <c r="O145" s="34">
        <v>32</v>
      </c>
      <c r="P145" s="26">
        <v>40.06</v>
      </c>
      <c r="Q145" s="32" t="s">
        <v>8315</v>
      </c>
      <c r="R145" s="26" t="s">
        <v>8316</v>
      </c>
      <c r="S145" s="33">
        <v>41816</v>
      </c>
      <c r="T145" s="33">
        <v>41853</v>
      </c>
    </row>
    <row r="146" spans="1:20" ht="32" x14ac:dyDescent="0.2">
      <c r="A146" s="26">
        <v>3959</v>
      </c>
      <c r="B146" s="27" t="s">
        <v>3956</v>
      </c>
      <c r="C146" s="27" t="s">
        <v>8066</v>
      </c>
      <c r="D146" s="28">
        <v>1200</v>
      </c>
      <c r="E146" s="29">
        <v>292</v>
      </c>
      <c r="F146" s="30" t="s">
        <v>8220</v>
      </c>
      <c r="G146" s="26" t="s">
        <v>8223</v>
      </c>
      <c r="H146" s="26" t="s">
        <v>8245</v>
      </c>
      <c r="I146" s="26">
        <v>1411930556</v>
      </c>
      <c r="J146" s="26">
        <v>1409338556</v>
      </c>
      <c r="K146" s="26" t="b">
        <v>0</v>
      </c>
      <c r="L146" s="26">
        <v>12</v>
      </c>
      <c r="M146" s="26" t="b">
        <v>0</v>
      </c>
      <c r="N146" s="26" t="s">
        <v>8269</v>
      </c>
      <c r="O146" s="69">
        <v>24</v>
      </c>
      <c r="P146" s="26">
        <v>24.33</v>
      </c>
      <c r="Q146" s="32" t="s">
        <v>8315</v>
      </c>
      <c r="R146" s="26" t="s">
        <v>8316</v>
      </c>
      <c r="S146" s="33">
        <v>41880</v>
      </c>
      <c r="T146" s="33">
        <v>41910</v>
      </c>
    </row>
    <row r="147" spans="1:20" ht="32" x14ac:dyDescent="0.2">
      <c r="A147" s="26">
        <v>3960</v>
      </c>
      <c r="B147" s="27" t="s">
        <v>3957</v>
      </c>
      <c r="C147" s="27" t="s">
        <v>8067</v>
      </c>
      <c r="D147" s="28">
        <v>3000</v>
      </c>
      <c r="E147" s="29">
        <v>45</v>
      </c>
      <c r="F147" s="30" t="s">
        <v>8220</v>
      </c>
      <c r="G147" s="26" t="s">
        <v>8223</v>
      </c>
      <c r="H147" s="26" t="s">
        <v>8245</v>
      </c>
      <c r="I147" s="26">
        <v>1451852256</v>
      </c>
      <c r="J147" s="26">
        <v>1449260256</v>
      </c>
      <c r="K147" s="26" t="b">
        <v>0</v>
      </c>
      <c r="L147" s="26">
        <v>4</v>
      </c>
      <c r="M147" s="26" t="b">
        <v>0</v>
      </c>
      <c r="N147" s="26" t="s">
        <v>8269</v>
      </c>
      <c r="O147" s="36">
        <v>2</v>
      </c>
      <c r="P147" s="26">
        <v>11.25</v>
      </c>
      <c r="Q147" s="32" t="s">
        <v>8315</v>
      </c>
      <c r="R147" s="26" t="s">
        <v>8316</v>
      </c>
      <c r="S147" s="33">
        <v>42342</v>
      </c>
      <c r="T147" s="33">
        <v>42372</v>
      </c>
    </row>
    <row r="148" spans="1:20" ht="16" x14ac:dyDescent="0.2">
      <c r="A148" s="26">
        <v>3964</v>
      </c>
      <c r="B148" s="27" t="s">
        <v>3961</v>
      </c>
      <c r="C148" s="27" t="s">
        <v>8071</v>
      </c>
      <c r="D148" s="28">
        <v>2000</v>
      </c>
      <c r="E148" s="29">
        <v>126</v>
      </c>
      <c r="F148" s="30" t="s">
        <v>8220</v>
      </c>
      <c r="G148" s="26" t="s">
        <v>8223</v>
      </c>
      <c r="H148" s="26" t="s">
        <v>8245</v>
      </c>
      <c r="I148" s="26">
        <v>1429460386</v>
      </c>
      <c r="J148" s="26">
        <v>1424279986</v>
      </c>
      <c r="K148" s="26" t="b">
        <v>0</v>
      </c>
      <c r="L148" s="26">
        <v>3</v>
      </c>
      <c r="M148" s="26" t="b">
        <v>0</v>
      </c>
      <c r="N148" s="26" t="s">
        <v>8269</v>
      </c>
      <c r="O148" s="70">
        <v>6</v>
      </c>
      <c r="P148" s="26">
        <v>42</v>
      </c>
      <c r="Q148" s="32" t="s">
        <v>8315</v>
      </c>
      <c r="R148" s="26" t="s">
        <v>8316</v>
      </c>
      <c r="S148" s="33">
        <v>42053</v>
      </c>
      <c r="T148" s="33">
        <v>42113</v>
      </c>
    </row>
    <row r="149" spans="1:20" ht="32" x14ac:dyDescent="0.2">
      <c r="A149" s="26">
        <v>3965</v>
      </c>
      <c r="B149" s="27" t="s">
        <v>3962</v>
      </c>
      <c r="C149" s="27" t="s">
        <v>8072</v>
      </c>
      <c r="D149" s="28">
        <v>2000</v>
      </c>
      <c r="E149" s="29">
        <v>285</v>
      </c>
      <c r="F149" s="30" t="s">
        <v>8220</v>
      </c>
      <c r="G149" s="26" t="s">
        <v>8223</v>
      </c>
      <c r="H149" s="26" t="s">
        <v>8245</v>
      </c>
      <c r="I149" s="26">
        <v>1460608780</v>
      </c>
      <c r="J149" s="26">
        <v>1455428380</v>
      </c>
      <c r="K149" s="26" t="b">
        <v>0</v>
      </c>
      <c r="L149" s="26">
        <v>4</v>
      </c>
      <c r="M149" s="26" t="b">
        <v>0</v>
      </c>
      <c r="N149" s="26" t="s">
        <v>8269</v>
      </c>
      <c r="O149" s="56">
        <v>14</v>
      </c>
      <c r="P149" s="26">
        <v>71.25</v>
      </c>
      <c r="Q149" s="32" t="s">
        <v>8315</v>
      </c>
      <c r="R149" s="26" t="s">
        <v>8316</v>
      </c>
      <c r="S149" s="33">
        <v>42414</v>
      </c>
      <c r="T149" s="33">
        <v>42474</v>
      </c>
    </row>
    <row r="150" spans="1:20" ht="32" x14ac:dyDescent="0.2">
      <c r="A150" s="26">
        <v>3966</v>
      </c>
      <c r="B150" s="27" t="s">
        <v>3963</v>
      </c>
      <c r="C150" s="27" t="s">
        <v>8073</v>
      </c>
      <c r="D150" s="28">
        <v>7500</v>
      </c>
      <c r="E150" s="29">
        <v>45</v>
      </c>
      <c r="F150" s="30" t="s">
        <v>8220</v>
      </c>
      <c r="G150" s="26" t="s">
        <v>8223</v>
      </c>
      <c r="H150" s="26" t="s">
        <v>8245</v>
      </c>
      <c r="I150" s="26">
        <v>1406170740</v>
      </c>
      <c r="J150" s="26">
        <v>1402506278</v>
      </c>
      <c r="K150" s="26" t="b">
        <v>0</v>
      </c>
      <c r="L150" s="26">
        <v>2</v>
      </c>
      <c r="M150" s="26" t="b">
        <v>0</v>
      </c>
      <c r="N150" s="26" t="s">
        <v>8269</v>
      </c>
      <c r="O150" s="40">
        <v>1</v>
      </c>
      <c r="P150" s="26">
        <v>22.5</v>
      </c>
      <c r="Q150" s="32" t="s">
        <v>8315</v>
      </c>
      <c r="R150" s="26" t="s">
        <v>8316</v>
      </c>
      <c r="S150" s="33">
        <v>41801</v>
      </c>
      <c r="T150" s="33">
        <v>41844</v>
      </c>
    </row>
    <row r="151" spans="1:20" ht="32" x14ac:dyDescent="0.2">
      <c r="A151" s="26">
        <v>3967</v>
      </c>
      <c r="B151" s="27" t="s">
        <v>3964</v>
      </c>
      <c r="C151" s="27" t="s">
        <v>8074</v>
      </c>
      <c r="D151" s="28">
        <v>1700</v>
      </c>
      <c r="E151" s="29">
        <v>410</v>
      </c>
      <c r="F151" s="30" t="s">
        <v>8220</v>
      </c>
      <c r="G151" s="26" t="s">
        <v>8223</v>
      </c>
      <c r="H151" s="26" t="s">
        <v>8245</v>
      </c>
      <c r="I151" s="26">
        <v>1488783507</v>
      </c>
      <c r="J151" s="26">
        <v>1486191507</v>
      </c>
      <c r="K151" s="26" t="b">
        <v>0</v>
      </c>
      <c r="L151" s="26">
        <v>10</v>
      </c>
      <c r="M151" s="26" t="b">
        <v>0</v>
      </c>
      <c r="N151" s="26" t="s">
        <v>8269</v>
      </c>
      <c r="O151" s="69">
        <v>24</v>
      </c>
      <c r="P151" s="26">
        <v>41</v>
      </c>
      <c r="Q151" s="32" t="s">
        <v>8315</v>
      </c>
      <c r="R151" s="26" t="s">
        <v>8316</v>
      </c>
      <c r="S151" s="33">
        <v>42770</v>
      </c>
      <c r="T151" s="33">
        <v>42800</v>
      </c>
    </row>
    <row r="152" spans="1:20" ht="16" x14ac:dyDescent="0.2">
      <c r="A152" s="26">
        <v>3968</v>
      </c>
      <c r="B152" s="27" t="s">
        <v>3965</v>
      </c>
      <c r="C152" s="27" t="s">
        <v>8075</v>
      </c>
      <c r="D152" s="28">
        <v>5000</v>
      </c>
      <c r="E152" s="29">
        <v>527</v>
      </c>
      <c r="F152" s="30" t="s">
        <v>8220</v>
      </c>
      <c r="G152" s="26" t="s">
        <v>8223</v>
      </c>
      <c r="H152" s="26" t="s">
        <v>8245</v>
      </c>
      <c r="I152" s="26">
        <v>1463945673</v>
      </c>
      <c r="J152" s="26">
        <v>1458761673</v>
      </c>
      <c r="K152" s="26" t="b">
        <v>0</v>
      </c>
      <c r="L152" s="26">
        <v>11</v>
      </c>
      <c r="M152" s="26" t="b">
        <v>0</v>
      </c>
      <c r="N152" s="26" t="s">
        <v>8269</v>
      </c>
      <c r="O152" s="45">
        <v>11</v>
      </c>
      <c r="P152" s="26">
        <v>47.91</v>
      </c>
      <c r="Q152" s="32" t="s">
        <v>8315</v>
      </c>
      <c r="R152" s="26" t="s">
        <v>8316</v>
      </c>
      <c r="S152" s="33">
        <v>42452</v>
      </c>
      <c r="T152" s="33">
        <v>42512</v>
      </c>
    </row>
    <row r="153" spans="1:20" ht="32" x14ac:dyDescent="0.2">
      <c r="A153" s="26">
        <v>3969</v>
      </c>
      <c r="B153" s="27" t="s">
        <v>3966</v>
      </c>
      <c r="C153" s="27" t="s">
        <v>8076</v>
      </c>
      <c r="D153" s="28">
        <v>2825</v>
      </c>
      <c r="E153" s="29">
        <v>211</v>
      </c>
      <c r="F153" s="30" t="s">
        <v>8220</v>
      </c>
      <c r="G153" s="26" t="s">
        <v>8223</v>
      </c>
      <c r="H153" s="26" t="s">
        <v>8245</v>
      </c>
      <c r="I153" s="26">
        <v>1472442900</v>
      </c>
      <c r="J153" s="26">
        <v>1471638646</v>
      </c>
      <c r="K153" s="26" t="b">
        <v>0</v>
      </c>
      <c r="L153" s="26">
        <v>6</v>
      </c>
      <c r="M153" s="26" t="b">
        <v>0</v>
      </c>
      <c r="N153" s="26" t="s">
        <v>8269</v>
      </c>
      <c r="O153" s="39">
        <v>7</v>
      </c>
      <c r="P153" s="26">
        <v>35.17</v>
      </c>
      <c r="Q153" s="32" t="s">
        <v>8315</v>
      </c>
      <c r="R153" s="26" t="s">
        <v>8316</v>
      </c>
      <c r="S153" s="33">
        <v>42601</v>
      </c>
      <c r="T153" s="33">
        <v>42611</v>
      </c>
    </row>
    <row r="154" spans="1:20" ht="32" x14ac:dyDescent="0.2">
      <c r="A154" s="26">
        <v>3970</v>
      </c>
      <c r="B154" s="27" t="s">
        <v>3967</v>
      </c>
      <c r="C154" s="27" t="s">
        <v>8077</v>
      </c>
      <c r="D154" s="28">
        <v>15000</v>
      </c>
      <c r="E154" s="29">
        <v>11</v>
      </c>
      <c r="F154" s="30" t="s">
        <v>8220</v>
      </c>
      <c r="G154" s="26" t="s">
        <v>8223</v>
      </c>
      <c r="H154" s="26" t="s">
        <v>8245</v>
      </c>
      <c r="I154" s="26">
        <v>1460925811</v>
      </c>
      <c r="J154" s="26">
        <v>1458333811</v>
      </c>
      <c r="K154" s="26" t="b">
        <v>0</v>
      </c>
      <c r="L154" s="26">
        <v>2</v>
      </c>
      <c r="M154" s="26" t="b">
        <v>0</v>
      </c>
      <c r="N154" s="26" t="s">
        <v>8269</v>
      </c>
      <c r="O154" s="31">
        <v>0</v>
      </c>
      <c r="P154" s="26">
        <v>5.5</v>
      </c>
      <c r="Q154" s="32" t="s">
        <v>8315</v>
      </c>
      <c r="R154" s="26" t="s">
        <v>8316</v>
      </c>
      <c r="S154" s="33">
        <v>42447</v>
      </c>
      <c r="T154" s="33">
        <v>42477</v>
      </c>
    </row>
    <row r="155" spans="1:20" ht="32" x14ac:dyDescent="0.2">
      <c r="A155" s="26">
        <v>3971</v>
      </c>
      <c r="B155" s="27" t="s">
        <v>3968</v>
      </c>
      <c r="C155" s="27" t="s">
        <v>8078</v>
      </c>
      <c r="D155" s="28">
        <v>14000</v>
      </c>
      <c r="E155" s="29">
        <v>136</v>
      </c>
      <c r="F155" s="30" t="s">
        <v>8220</v>
      </c>
      <c r="G155" s="26" t="s">
        <v>8223</v>
      </c>
      <c r="H155" s="26" t="s">
        <v>8245</v>
      </c>
      <c r="I155" s="26">
        <v>1405947126</v>
      </c>
      <c r="J155" s="26">
        <v>1403355126</v>
      </c>
      <c r="K155" s="26" t="b">
        <v>0</v>
      </c>
      <c r="L155" s="26">
        <v>6</v>
      </c>
      <c r="M155" s="26" t="b">
        <v>0</v>
      </c>
      <c r="N155" s="26" t="s">
        <v>8269</v>
      </c>
      <c r="O155" s="40">
        <v>1</v>
      </c>
      <c r="P155" s="26">
        <v>22.67</v>
      </c>
      <c r="Q155" s="32" t="s">
        <v>8315</v>
      </c>
      <c r="R155" s="26" t="s">
        <v>8316</v>
      </c>
      <c r="S155" s="33">
        <v>41811</v>
      </c>
      <c r="T155" s="33">
        <v>41841</v>
      </c>
    </row>
    <row r="156" spans="1:20" ht="16" x14ac:dyDescent="0.2">
      <c r="A156" s="26">
        <v>3972</v>
      </c>
      <c r="B156" s="27" t="s">
        <v>3969</v>
      </c>
      <c r="C156" s="27" t="s">
        <v>8079</v>
      </c>
      <c r="D156" s="28">
        <v>1000</v>
      </c>
      <c r="E156" s="29">
        <v>211</v>
      </c>
      <c r="F156" s="30" t="s">
        <v>8220</v>
      </c>
      <c r="G156" s="26" t="s">
        <v>8223</v>
      </c>
      <c r="H156" s="26" t="s">
        <v>8245</v>
      </c>
      <c r="I156" s="26">
        <v>1423186634</v>
      </c>
      <c r="J156" s="26">
        <v>1418002634</v>
      </c>
      <c r="K156" s="26" t="b">
        <v>0</v>
      </c>
      <c r="L156" s="26">
        <v>8</v>
      </c>
      <c r="M156" s="26" t="b">
        <v>0</v>
      </c>
      <c r="N156" s="26" t="s">
        <v>8269</v>
      </c>
      <c r="O156" s="52">
        <v>21</v>
      </c>
      <c r="P156" s="26">
        <v>26.38</v>
      </c>
      <c r="Q156" s="32" t="s">
        <v>8315</v>
      </c>
      <c r="R156" s="26" t="s">
        <v>8316</v>
      </c>
      <c r="S156" s="33">
        <v>41981</v>
      </c>
      <c r="T156" s="33">
        <v>42041</v>
      </c>
    </row>
    <row r="157" spans="1:20" ht="32" x14ac:dyDescent="0.2">
      <c r="A157" s="26">
        <v>3973</v>
      </c>
      <c r="B157" s="27" t="s">
        <v>3970</v>
      </c>
      <c r="C157" s="27" t="s">
        <v>8080</v>
      </c>
      <c r="D157" s="28">
        <v>5000</v>
      </c>
      <c r="E157" s="29">
        <v>3905</v>
      </c>
      <c r="F157" s="30" t="s">
        <v>8220</v>
      </c>
      <c r="G157" s="26" t="s">
        <v>8223</v>
      </c>
      <c r="H157" s="26" t="s">
        <v>8245</v>
      </c>
      <c r="I157" s="26">
        <v>1462766400</v>
      </c>
      <c r="J157" s="26">
        <v>1460219110</v>
      </c>
      <c r="K157" s="26" t="b">
        <v>0</v>
      </c>
      <c r="L157" s="26">
        <v>37</v>
      </c>
      <c r="M157" s="26" t="b">
        <v>0</v>
      </c>
      <c r="N157" s="26" t="s">
        <v>8269</v>
      </c>
      <c r="O157" s="71">
        <v>78</v>
      </c>
      <c r="P157" s="26">
        <v>105.54</v>
      </c>
      <c r="Q157" s="32" t="s">
        <v>8315</v>
      </c>
      <c r="R157" s="26" t="s">
        <v>8316</v>
      </c>
      <c r="S157" s="33">
        <v>42469</v>
      </c>
      <c r="T157" s="33">
        <v>42499</v>
      </c>
    </row>
    <row r="158" spans="1:20" ht="32" x14ac:dyDescent="0.2">
      <c r="A158" s="26">
        <v>3975</v>
      </c>
      <c r="B158" s="27" t="s">
        <v>3972</v>
      </c>
      <c r="C158" s="27" t="s">
        <v>8082</v>
      </c>
      <c r="D158" s="28">
        <v>678</v>
      </c>
      <c r="E158" s="29">
        <v>0</v>
      </c>
      <c r="F158" s="30" t="s">
        <v>8220</v>
      </c>
      <c r="G158" s="26" t="s">
        <v>8223</v>
      </c>
      <c r="H158" s="26" t="s">
        <v>8245</v>
      </c>
      <c r="I158" s="26">
        <v>1468442898</v>
      </c>
      <c r="J158" s="26">
        <v>1465850898</v>
      </c>
      <c r="K158" s="26" t="b">
        <v>0</v>
      </c>
      <c r="L158" s="26">
        <v>0</v>
      </c>
      <c r="M158" s="26" t="b">
        <v>0</v>
      </c>
      <c r="N158" s="26" t="s">
        <v>8269</v>
      </c>
      <c r="O158" s="31">
        <v>0</v>
      </c>
      <c r="P158" s="26">
        <v>0</v>
      </c>
      <c r="Q158" s="32" t="s">
        <v>8315</v>
      </c>
      <c r="R158" s="26" t="s">
        <v>8316</v>
      </c>
      <c r="S158" s="33">
        <v>42534</v>
      </c>
      <c r="T158" s="33">
        <v>42564</v>
      </c>
    </row>
    <row r="159" spans="1:20" ht="32" x14ac:dyDescent="0.2">
      <c r="A159" s="26">
        <v>3976</v>
      </c>
      <c r="B159" s="27" t="s">
        <v>3973</v>
      </c>
      <c r="C159" s="27" t="s">
        <v>8083</v>
      </c>
      <c r="D159" s="28">
        <v>1300</v>
      </c>
      <c r="E159" s="29">
        <v>620</v>
      </c>
      <c r="F159" s="30" t="s">
        <v>8220</v>
      </c>
      <c r="G159" s="26" t="s">
        <v>8223</v>
      </c>
      <c r="H159" s="26" t="s">
        <v>8245</v>
      </c>
      <c r="I159" s="26">
        <v>1406876400</v>
      </c>
      <c r="J159" s="26">
        <v>1405024561</v>
      </c>
      <c r="K159" s="26" t="b">
        <v>0</v>
      </c>
      <c r="L159" s="26">
        <v>10</v>
      </c>
      <c r="M159" s="26" t="b">
        <v>0</v>
      </c>
      <c r="N159" s="26" t="s">
        <v>8269</v>
      </c>
      <c r="O159" s="72">
        <v>48</v>
      </c>
      <c r="P159" s="26">
        <v>62</v>
      </c>
      <c r="Q159" s="32" t="s">
        <v>8315</v>
      </c>
      <c r="R159" s="26" t="s">
        <v>8316</v>
      </c>
      <c r="S159" s="33">
        <v>41830</v>
      </c>
      <c r="T159" s="33">
        <v>41852</v>
      </c>
    </row>
    <row r="160" spans="1:20" ht="32" x14ac:dyDescent="0.2">
      <c r="A160" s="26">
        <v>3977</v>
      </c>
      <c r="B160" s="27" t="s">
        <v>3974</v>
      </c>
      <c r="C160" s="27" t="s">
        <v>8084</v>
      </c>
      <c r="D160" s="28">
        <v>90000</v>
      </c>
      <c r="E160" s="29">
        <v>1305</v>
      </c>
      <c r="F160" s="30" t="s">
        <v>8220</v>
      </c>
      <c r="G160" s="26" t="s">
        <v>8223</v>
      </c>
      <c r="H160" s="26" t="s">
        <v>8245</v>
      </c>
      <c r="I160" s="26">
        <v>1469213732</v>
      </c>
      <c r="J160" s="26">
        <v>1466621732</v>
      </c>
      <c r="K160" s="26" t="b">
        <v>0</v>
      </c>
      <c r="L160" s="26">
        <v>6</v>
      </c>
      <c r="M160" s="26" t="b">
        <v>0</v>
      </c>
      <c r="N160" s="26" t="s">
        <v>8269</v>
      </c>
      <c r="O160" s="40">
        <v>1</v>
      </c>
      <c r="P160" s="26">
        <v>217.5</v>
      </c>
      <c r="Q160" s="32" t="s">
        <v>8315</v>
      </c>
      <c r="R160" s="26" t="s">
        <v>8316</v>
      </c>
      <c r="S160" s="33">
        <v>42543</v>
      </c>
      <c r="T160" s="33">
        <v>42573</v>
      </c>
    </row>
    <row r="161" spans="1:20" ht="32" x14ac:dyDescent="0.2">
      <c r="A161" s="26">
        <v>3978</v>
      </c>
      <c r="B161" s="27" t="s">
        <v>3975</v>
      </c>
      <c r="C161" s="27" t="s">
        <v>8085</v>
      </c>
      <c r="D161" s="28">
        <v>2000</v>
      </c>
      <c r="E161" s="29">
        <v>214</v>
      </c>
      <c r="F161" s="30" t="s">
        <v>8220</v>
      </c>
      <c r="G161" s="26" t="s">
        <v>8223</v>
      </c>
      <c r="H161" s="26" t="s">
        <v>8245</v>
      </c>
      <c r="I161" s="26">
        <v>1422717953</v>
      </c>
      <c r="J161" s="26">
        <v>1417533953</v>
      </c>
      <c r="K161" s="26" t="b">
        <v>0</v>
      </c>
      <c r="L161" s="26">
        <v>8</v>
      </c>
      <c r="M161" s="26" t="b">
        <v>0</v>
      </c>
      <c r="N161" s="26" t="s">
        <v>8269</v>
      </c>
      <c r="O161" s="45">
        <v>11</v>
      </c>
      <c r="P161" s="26">
        <v>26.75</v>
      </c>
      <c r="Q161" s="32" t="s">
        <v>8315</v>
      </c>
      <c r="R161" s="26" t="s">
        <v>8316</v>
      </c>
      <c r="S161" s="33">
        <v>41975</v>
      </c>
      <c r="T161" s="33">
        <v>42035</v>
      </c>
    </row>
    <row r="162" spans="1:20" ht="32" x14ac:dyDescent="0.2">
      <c r="A162" s="26">
        <v>3980</v>
      </c>
      <c r="B162" s="27" t="s">
        <v>3977</v>
      </c>
      <c r="C162" s="27" t="s">
        <v>8087</v>
      </c>
      <c r="D162" s="28">
        <v>2500</v>
      </c>
      <c r="E162" s="29">
        <v>450</v>
      </c>
      <c r="F162" s="30" t="s">
        <v>8220</v>
      </c>
      <c r="G162" s="26" t="s">
        <v>8223</v>
      </c>
      <c r="H162" s="26" t="s">
        <v>8245</v>
      </c>
      <c r="I162" s="26">
        <v>1404570147</v>
      </c>
      <c r="J162" s="26">
        <v>1401978147</v>
      </c>
      <c r="K162" s="26" t="b">
        <v>0</v>
      </c>
      <c r="L162" s="26">
        <v>7</v>
      </c>
      <c r="M162" s="26" t="b">
        <v>0</v>
      </c>
      <c r="N162" s="26" t="s">
        <v>8269</v>
      </c>
      <c r="O162" s="54">
        <v>18</v>
      </c>
      <c r="P162" s="26">
        <v>64.290000000000006</v>
      </c>
      <c r="Q162" s="32" t="s">
        <v>8315</v>
      </c>
      <c r="R162" s="26" t="s">
        <v>8316</v>
      </c>
      <c r="S162" s="33">
        <v>41795</v>
      </c>
      <c r="T162" s="33">
        <v>41825</v>
      </c>
    </row>
    <row r="163" spans="1:20" ht="16" x14ac:dyDescent="0.2">
      <c r="A163" s="26">
        <v>3981</v>
      </c>
      <c r="B163" s="27" t="s">
        <v>3358</v>
      </c>
      <c r="C163" s="27" t="s">
        <v>7469</v>
      </c>
      <c r="D163" s="28">
        <v>30000</v>
      </c>
      <c r="E163" s="29">
        <v>1225</v>
      </c>
      <c r="F163" s="30" t="s">
        <v>8220</v>
      </c>
      <c r="G163" s="26" t="s">
        <v>8223</v>
      </c>
      <c r="H163" s="26" t="s">
        <v>8245</v>
      </c>
      <c r="I163" s="26">
        <v>1468729149</v>
      </c>
      <c r="J163" s="26">
        <v>1463545149</v>
      </c>
      <c r="K163" s="26" t="b">
        <v>0</v>
      </c>
      <c r="L163" s="26">
        <v>7</v>
      </c>
      <c r="M163" s="26" t="b">
        <v>0</v>
      </c>
      <c r="N163" s="26" t="s">
        <v>8269</v>
      </c>
      <c r="O163" s="35">
        <v>4</v>
      </c>
      <c r="P163" s="26">
        <v>175</v>
      </c>
      <c r="Q163" s="32" t="s">
        <v>8315</v>
      </c>
      <c r="R163" s="26" t="s">
        <v>8316</v>
      </c>
      <c r="S163" s="33">
        <v>42508</v>
      </c>
      <c r="T163" s="33">
        <v>42568</v>
      </c>
    </row>
    <row r="164" spans="1:20" ht="32" x14ac:dyDescent="0.2">
      <c r="A164" s="26">
        <v>3983</v>
      </c>
      <c r="B164" s="27" t="s">
        <v>3979</v>
      </c>
      <c r="C164" s="27" t="s">
        <v>8089</v>
      </c>
      <c r="D164" s="28">
        <v>11140</v>
      </c>
      <c r="E164" s="29">
        <v>3877</v>
      </c>
      <c r="F164" s="30" t="s">
        <v>8220</v>
      </c>
      <c r="G164" s="26" t="s">
        <v>8223</v>
      </c>
      <c r="H164" s="26" t="s">
        <v>8245</v>
      </c>
      <c r="I164" s="26">
        <v>1400569140</v>
      </c>
      <c r="J164" s="26">
        <v>1397854356</v>
      </c>
      <c r="K164" s="26" t="b">
        <v>0</v>
      </c>
      <c r="L164" s="26">
        <v>46</v>
      </c>
      <c r="M164" s="26" t="b">
        <v>0</v>
      </c>
      <c r="N164" s="26" t="s">
        <v>8269</v>
      </c>
      <c r="O164" s="73">
        <v>35</v>
      </c>
      <c r="P164" s="26">
        <v>84.28</v>
      </c>
      <c r="Q164" s="32" t="s">
        <v>8315</v>
      </c>
      <c r="R164" s="26" t="s">
        <v>8316</v>
      </c>
      <c r="S164" s="33">
        <v>41747</v>
      </c>
      <c r="T164" s="33">
        <v>41779</v>
      </c>
    </row>
    <row r="165" spans="1:20" ht="32" x14ac:dyDescent="0.2">
      <c r="A165" s="26">
        <v>3985</v>
      </c>
      <c r="B165" s="27" t="s">
        <v>3981</v>
      </c>
      <c r="C165" s="27" t="s">
        <v>8391</v>
      </c>
      <c r="D165" s="28">
        <v>2000</v>
      </c>
      <c r="E165" s="29">
        <v>641</v>
      </c>
      <c r="F165" s="30" t="s">
        <v>8220</v>
      </c>
      <c r="G165" s="26" t="s">
        <v>8223</v>
      </c>
      <c r="H165" s="26" t="s">
        <v>8245</v>
      </c>
      <c r="I165" s="26">
        <v>1456002300</v>
      </c>
      <c r="J165" s="26">
        <v>1454173120</v>
      </c>
      <c r="K165" s="26" t="b">
        <v>0</v>
      </c>
      <c r="L165" s="26">
        <v>19</v>
      </c>
      <c r="M165" s="26" t="b">
        <v>0</v>
      </c>
      <c r="N165" s="26" t="s">
        <v>8269</v>
      </c>
      <c r="O165" s="34">
        <v>32</v>
      </c>
      <c r="P165" s="26">
        <v>33.74</v>
      </c>
      <c r="Q165" s="32" t="s">
        <v>8315</v>
      </c>
      <c r="R165" s="26" t="s">
        <v>8316</v>
      </c>
      <c r="S165" s="33">
        <v>42399</v>
      </c>
      <c r="T165" s="33">
        <v>42420</v>
      </c>
    </row>
    <row r="166" spans="1:20" ht="32" x14ac:dyDescent="0.2">
      <c r="A166" s="26">
        <v>3988</v>
      </c>
      <c r="B166" s="27" t="s">
        <v>3984</v>
      </c>
      <c r="C166" s="27" t="s">
        <v>8094</v>
      </c>
      <c r="D166" s="28">
        <v>1500</v>
      </c>
      <c r="E166" s="29">
        <v>32</v>
      </c>
      <c r="F166" s="30" t="s">
        <v>8220</v>
      </c>
      <c r="G166" s="26" t="s">
        <v>8223</v>
      </c>
      <c r="H166" s="26" t="s">
        <v>8245</v>
      </c>
      <c r="I166" s="26">
        <v>1440813413</v>
      </c>
      <c r="J166" s="26">
        <v>1439517413</v>
      </c>
      <c r="K166" s="26" t="b">
        <v>0</v>
      </c>
      <c r="L166" s="26">
        <v>4</v>
      </c>
      <c r="M166" s="26" t="b">
        <v>0</v>
      </c>
      <c r="N166" s="26" t="s">
        <v>8269</v>
      </c>
      <c r="O166" s="36">
        <v>2</v>
      </c>
      <c r="P166" s="26">
        <v>8</v>
      </c>
      <c r="Q166" s="32" t="s">
        <v>8315</v>
      </c>
      <c r="R166" s="26" t="s">
        <v>8316</v>
      </c>
      <c r="S166" s="33">
        <v>42230</v>
      </c>
      <c r="T166" s="33">
        <v>42245</v>
      </c>
    </row>
    <row r="167" spans="1:20" ht="32" x14ac:dyDescent="0.2">
      <c r="A167" s="26">
        <v>3989</v>
      </c>
      <c r="B167" s="27" t="s">
        <v>3985</v>
      </c>
      <c r="C167" s="27" t="s">
        <v>8095</v>
      </c>
      <c r="D167" s="28">
        <v>3000</v>
      </c>
      <c r="E167" s="29">
        <v>0</v>
      </c>
      <c r="F167" s="30" t="s">
        <v>8220</v>
      </c>
      <c r="G167" s="26" t="s">
        <v>8223</v>
      </c>
      <c r="H167" s="26" t="s">
        <v>8245</v>
      </c>
      <c r="I167" s="26">
        <v>1447009181</v>
      </c>
      <c r="J167" s="26">
        <v>1444413581</v>
      </c>
      <c r="K167" s="26" t="b">
        <v>0</v>
      </c>
      <c r="L167" s="26">
        <v>0</v>
      </c>
      <c r="M167" s="26" t="b">
        <v>0</v>
      </c>
      <c r="N167" s="26" t="s">
        <v>8269</v>
      </c>
      <c r="O167" s="31">
        <v>0</v>
      </c>
      <c r="P167" s="26">
        <v>0</v>
      </c>
      <c r="Q167" s="32" t="s">
        <v>8315</v>
      </c>
      <c r="R167" s="26" t="s">
        <v>8316</v>
      </c>
      <c r="S167" s="33">
        <v>42286</v>
      </c>
      <c r="T167" s="33">
        <v>42316</v>
      </c>
    </row>
    <row r="168" spans="1:20" ht="32" x14ac:dyDescent="0.2">
      <c r="A168" s="26">
        <v>3991</v>
      </c>
      <c r="B168" s="27" t="s">
        <v>3987</v>
      </c>
      <c r="C168" s="27" t="s">
        <v>8097</v>
      </c>
      <c r="D168" s="28">
        <v>500</v>
      </c>
      <c r="E168" s="29">
        <v>100</v>
      </c>
      <c r="F168" s="30" t="s">
        <v>8220</v>
      </c>
      <c r="G168" s="26" t="s">
        <v>8223</v>
      </c>
      <c r="H168" s="26" t="s">
        <v>8245</v>
      </c>
      <c r="I168" s="26">
        <v>1433086082</v>
      </c>
      <c r="J168" s="26">
        <v>1430494082</v>
      </c>
      <c r="K168" s="26" t="b">
        <v>0</v>
      </c>
      <c r="L168" s="26">
        <v>1</v>
      </c>
      <c r="M168" s="26" t="b">
        <v>0</v>
      </c>
      <c r="N168" s="26" t="s">
        <v>8269</v>
      </c>
      <c r="O168" s="41">
        <v>20</v>
      </c>
      <c r="P168" s="26">
        <v>100</v>
      </c>
      <c r="Q168" s="32" t="s">
        <v>8315</v>
      </c>
      <c r="R168" s="26" t="s">
        <v>8316</v>
      </c>
      <c r="S168" s="33">
        <v>42125</v>
      </c>
      <c r="T168" s="33">
        <v>42155</v>
      </c>
    </row>
    <row r="169" spans="1:20" ht="32" x14ac:dyDescent="0.2">
      <c r="A169" s="26">
        <v>3992</v>
      </c>
      <c r="B169" s="27" t="s">
        <v>3988</v>
      </c>
      <c r="C169" s="27" t="s">
        <v>8098</v>
      </c>
      <c r="D169" s="28">
        <v>10000</v>
      </c>
      <c r="E169" s="29">
        <v>541</v>
      </c>
      <c r="F169" s="30" t="s">
        <v>8220</v>
      </c>
      <c r="G169" s="26" t="s">
        <v>8223</v>
      </c>
      <c r="H169" s="26" t="s">
        <v>8245</v>
      </c>
      <c r="I169" s="26">
        <v>1449876859</v>
      </c>
      <c r="J169" s="26">
        <v>1444689259</v>
      </c>
      <c r="K169" s="26" t="b">
        <v>0</v>
      </c>
      <c r="L169" s="26">
        <v>9</v>
      </c>
      <c r="M169" s="26" t="b">
        <v>0</v>
      </c>
      <c r="N169" s="26" t="s">
        <v>8269</v>
      </c>
      <c r="O169" s="38">
        <v>5</v>
      </c>
      <c r="P169" s="26">
        <v>60.11</v>
      </c>
      <c r="Q169" s="32" t="s">
        <v>8315</v>
      </c>
      <c r="R169" s="26" t="s">
        <v>8316</v>
      </c>
      <c r="S169" s="33">
        <v>42289</v>
      </c>
      <c r="T169" s="33">
        <v>42349</v>
      </c>
    </row>
    <row r="170" spans="1:20" ht="32" x14ac:dyDescent="0.2">
      <c r="A170" s="26">
        <v>3993</v>
      </c>
      <c r="B170" s="27" t="s">
        <v>3989</v>
      </c>
      <c r="C170" s="27" t="s">
        <v>8099</v>
      </c>
      <c r="D170" s="28">
        <v>50000</v>
      </c>
      <c r="E170" s="29">
        <v>3</v>
      </c>
      <c r="F170" s="30" t="s">
        <v>8220</v>
      </c>
      <c r="G170" s="26" t="s">
        <v>8223</v>
      </c>
      <c r="H170" s="26" t="s">
        <v>8245</v>
      </c>
      <c r="I170" s="26">
        <v>1431549912</v>
      </c>
      <c r="J170" s="26">
        <v>1428957912</v>
      </c>
      <c r="K170" s="26" t="b">
        <v>0</v>
      </c>
      <c r="L170" s="26">
        <v>1</v>
      </c>
      <c r="M170" s="26" t="b">
        <v>0</v>
      </c>
      <c r="N170" s="26" t="s">
        <v>8269</v>
      </c>
      <c r="O170" s="31">
        <v>0</v>
      </c>
      <c r="P170" s="26">
        <v>3</v>
      </c>
      <c r="Q170" s="32" t="s">
        <v>8315</v>
      </c>
      <c r="R170" s="26" t="s">
        <v>8316</v>
      </c>
      <c r="S170" s="33">
        <v>42107</v>
      </c>
      <c r="T170" s="33">
        <v>42137</v>
      </c>
    </row>
    <row r="171" spans="1:20" ht="16" x14ac:dyDescent="0.2">
      <c r="A171" s="26">
        <v>3994</v>
      </c>
      <c r="B171" s="27" t="s">
        <v>3990</v>
      </c>
      <c r="C171" s="27" t="s">
        <v>8100</v>
      </c>
      <c r="D171" s="28">
        <v>2000</v>
      </c>
      <c r="E171" s="29">
        <v>5</v>
      </c>
      <c r="F171" s="30" t="s">
        <v>8220</v>
      </c>
      <c r="G171" s="26" t="s">
        <v>8223</v>
      </c>
      <c r="H171" s="26" t="s">
        <v>8245</v>
      </c>
      <c r="I171" s="26">
        <v>1405761690</v>
      </c>
      <c r="J171" s="26">
        <v>1403169690</v>
      </c>
      <c r="K171" s="26" t="b">
        <v>0</v>
      </c>
      <c r="L171" s="26">
        <v>1</v>
      </c>
      <c r="M171" s="26" t="b">
        <v>0</v>
      </c>
      <c r="N171" s="26" t="s">
        <v>8269</v>
      </c>
      <c r="O171" s="31">
        <v>0</v>
      </c>
      <c r="P171" s="26">
        <v>5</v>
      </c>
      <c r="Q171" s="32" t="s">
        <v>8315</v>
      </c>
      <c r="R171" s="26" t="s">
        <v>8316</v>
      </c>
      <c r="S171" s="33">
        <v>41809</v>
      </c>
      <c r="T171" s="33">
        <v>41839</v>
      </c>
    </row>
    <row r="172" spans="1:20" ht="32" x14ac:dyDescent="0.2">
      <c r="A172" s="26">
        <v>3996</v>
      </c>
      <c r="B172" s="27" t="s">
        <v>3992</v>
      </c>
      <c r="C172" s="27" t="s">
        <v>8102</v>
      </c>
      <c r="D172" s="28">
        <v>3000</v>
      </c>
      <c r="E172" s="29">
        <v>497</v>
      </c>
      <c r="F172" s="30" t="s">
        <v>8220</v>
      </c>
      <c r="G172" s="26" t="s">
        <v>8223</v>
      </c>
      <c r="H172" s="26" t="s">
        <v>8245</v>
      </c>
      <c r="I172" s="26">
        <v>1416499440</v>
      </c>
      <c r="J172" s="26">
        <v>1415341464</v>
      </c>
      <c r="K172" s="26" t="b">
        <v>0</v>
      </c>
      <c r="L172" s="26">
        <v>17</v>
      </c>
      <c r="M172" s="26" t="b">
        <v>0</v>
      </c>
      <c r="N172" s="26" t="s">
        <v>8269</v>
      </c>
      <c r="O172" s="64">
        <v>17</v>
      </c>
      <c r="P172" s="26">
        <v>29.24</v>
      </c>
      <c r="Q172" s="32" t="s">
        <v>8315</v>
      </c>
      <c r="R172" s="26" t="s">
        <v>8316</v>
      </c>
      <c r="S172" s="33">
        <v>41950</v>
      </c>
      <c r="T172" s="33">
        <v>41963</v>
      </c>
    </row>
    <row r="173" spans="1:20" ht="16" x14ac:dyDescent="0.2">
      <c r="A173" s="26">
        <v>3998</v>
      </c>
      <c r="B173" s="27" t="s">
        <v>3994</v>
      </c>
      <c r="C173" s="27" t="s">
        <v>8104</v>
      </c>
      <c r="D173" s="28">
        <v>1250</v>
      </c>
      <c r="E173" s="29">
        <v>715</v>
      </c>
      <c r="F173" s="30" t="s">
        <v>8220</v>
      </c>
      <c r="G173" s="26" t="s">
        <v>8223</v>
      </c>
      <c r="H173" s="26" t="s">
        <v>8245</v>
      </c>
      <c r="I173" s="26">
        <v>1427580426</v>
      </c>
      <c r="J173" s="26">
        <v>1424992026</v>
      </c>
      <c r="K173" s="26" t="b">
        <v>0</v>
      </c>
      <c r="L173" s="26">
        <v>12</v>
      </c>
      <c r="M173" s="26" t="b">
        <v>0</v>
      </c>
      <c r="N173" s="26" t="s">
        <v>8269</v>
      </c>
      <c r="O173" s="74">
        <v>57</v>
      </c>
      <c r="P173" s="26">
        <v>59.58</v>
      </c>
      <c r="Q173" s="32" t="s">
        <v>8315</v>
      </c>
      <c r="R173" s="26" t="s">
        <v>8316</v>
      </c>
      <c r="S173" s="33">
        <v>42061</v>
      </c>
      <c r="T173" s="33">
        <v>42091</v>
      </c>
    </row>
    <row r="174" spans="1:20" ht="32" x14ac:dyDescent="0.2">
      <c r="A174" s="26">
        <v>3999</v>
      </c>
      <c r="B174" s="27" t="s">
        <v>3995</v>
      </c>
      <c r="C174" s="27" t="s">
        <v>8105</v>
      </c>
      <c r="D174" s="28">
        <v>7000</v>
      </c>
      <c r="E174" s="29">
        <v>1156</v>
      </c>
      <c r="F174" s="30" t="s">
        <v>8220</v>
      </c>
      <c r="G174" s="26" t="s">
        <v>8223</v>
      </c>
      <c r="H174" s="26" t="s">
        <v>8245</v>
      </c>
      <c r="I174" s="26">
        <v>1409514709</v>
      </c>
      <c r="J174" s="26">
        <v>1406058798</v>
      </c>
      <c r="K174" s="26" t="b">
        <v>0</v>
      </c>
      <c r="L174" s="26">
        <v>14</v>
      </c>
      <c r="M174" s="26" t="b">
        <v>0</v>
      </c>
      <c r="N174" s="26" t="s">
        <v>8269</v>
      </c>
      <c r="O174" s="64">
        <v>17</v>
      </c>
      <c r="P174" s="26">
        <v>82.57</v>
      </c>
      <c r="Q174" s="32" t="s">
        <v>8315</v>
      </c>
      <c r="R174" s="26" t="s">
        <v>8316</v>
      </c>
      <c r="S174" s="33">
        <v>41842</v>
      </c>
      <c r="T174" s="33">
        <v>41882</v>
      </c>
    </row>
    <row r="175" spans="1:20" ht="16" x14ac:dyDescent="0.2">
      <c r="A175" s="26">
        <v>4000</v>
      </c>
      <c r="B175" s="27" t="s">
        <v>3996</v>
      </c>
      <c r="C175" s="27" t="s">
        <v>8106</v>
      </c>
      <c r="D175" s="28">
        <v>8000</v>
      </c>
      <c r="E175" s="29">
        <v>10</v>
      </c>
      <c r="F175" s="30" t="s">
        <v>8220</v>
      </c>
      <c r="G175" s="26" t="s">
        <v>8223</v>
      </c>
      <c r="H175" s="26" t="s">
        <v>8245</v>
      </c>
      <c r="I175" s="26">
        <v>1462631358</v>
      </c>
      <c r="J175" s="26">
        <v>1457450958</v>
      </c>
      <c r="K175" s="26" t="b">
        <v>0</v>
      </c>
      <c r="L175" s="26">
        <v>1</v>
      </c>
      <c r="M175" s="26" t="b">
        <v>0</v>
      </c>
      <c r="N175" s="26" t="s">
        <v>8269</v>
      </c>
      <c r="O175" s="31">
        <v>0</v>
      </c>
      <c r="P175" s="26">
        <v>10</v>
      </c>
      <c r="Q175" s="32" t="s">
        <v>8315</v>
      </c>
      <c r="R175" s="26" t="s">
        <v>8316</v>
      </c>
      <c r="S175" s="33">
        <v>42437</v>
      </c>
      <c r="T175" s="33">
        <v>42497</v>
      </c>
    </row>
    <row r="176" spans="1:20" ht="16" x14ac:dyDescent="0.2">
      <c r="A176" s="26">
        <v>4002</v>
      </c>
      <c r="B176" s="27" t="s">
        <v>3998</v>
      </c>
      <c r="C176" s="27" t="s">
        <v>8108</v>
      </c>
      <c r="D176" s="28">
        <v>1250</v>
      </c>
      <c r="E176" s="29">
        <v>23</v>
      </c>
      <c r="F176" s="30" t="s">
        <v>8220</v>
      </c>
      <c r="G176" s="26" t="s">
        <v>8223</v>
      </c>
      <c r="H176" s="26" t="s">
        <v>8245</v>
      </c>
      <c r="I176" s="26">
        <v>1411779761</v>
      </c>
      <c r="J176" s="26">
        <v>1409187761</v>
      </c>
      <c r="K176" s="26" t="b">
        <v>0</v>
      </c>
      <c r="L176" s="26">
        <v>4</v>
      </c>
      <c r="M176" s="26" t="b">
        <v>0</v>
      </c>
      <c r="N176" s="26" t="s">
        <v>8269</v>
      </c>
      <c r="O176" s="36">
        <v>2</v>
      </c>
      <c r="P176" s="26">
        <v>5.75</v>
      </c>
      <c r="Q176" s="32" t="s">
        <v>8315</v>
      </c>
      <c r="R176" s="26" t="s">
        <v>8316</v>
      </c>
      <c r="S176" s="33">
        <v>41879</v>
      </c>
      <c r="T176" s="33">
        <v>41909</v>
      </c>
    </row>
    <row r="177" spans="1:20" ht="16" x14ac:dyDescent="0.2">
      <c r="A177" s="26">
        <v>4003</v>
      </c>
      <c r="B177" s="27" t="s">
        <v>3999</v>
      </c>
      <c r="C177" s="27" t="s">
        <v>8071</v>
      </c>
      <c r="D177" s="28">
        <v>2000</v>
      </c>
      <c r="E177" s="29">
        <v>201</v>
      </c>
      <c r="F177" s="30" t="s">
        <v>8220</v>
      </c>
      <c r="G177" s="26" t="s">
        <v>8223</v>
      </c>
      <c r="H177" s="26" t="s">
        <v>8245</v>
      </c>
      <c r="I177" s="26">
        <v>1424009147</v>
      </c>
      <c r="J177" s="26">
        <v>1421417147</v>
      </c>
      <c r="K177" s="26" t="b">
        <v>0</v>
      </c>
      <c r="L177" s="26">
        <v>2</v>
      </c>
      <c r="M177" s="26" t="b">
        <v>0</v>
      </c>
      <c r="N177" s="26" t="s">
        <v>8269</v>
      </c>
      <c r="O177" s="59">
        <v>10</v>
      </c>
      <c r="P177" s="26">
        <v>100.5</v>
      </c>
      <c r="Q177" s="32" t="s">
        <v>8315</v>
      </c>
      <c r="R177" s="26" t="s">
        <v>8316</v>
      </c>
      <c r="S177" s="33">
        <v>42020</v>
      </c>
      <c r="T177" s="33">
        <v>42050</v>
      </c>
    </row>
    <row r="178" spans="1:20" ht="16" x14ac:dyDescent="0.2">
      <c r="A178" s="26">
        <v>4004</v>
      </c>
      <c r="B178" s="27" t="s">
        <v>4000</v>
      </c>
      <c r="C178" s="27" t="s">
        <v>8109</v>
      </c>
      <c r="D178" s="28">
        <v>500</v>
      </c>
      <c r="E178" s="29">
        <v>1</v>
      </c>
      <c r="F178" s="30" t="s">
        <v>8220</v>
      </c>
      <c r="G178" s="26" t="s">
        <v>8223</v>
      </c>
      <c r="H178" s="26" t="s">
        <v>8245</v>
      </c>
      <c r="I178" s="26">
        <v>1412740457</v>
      </c>
      <c r="J178" s="26">
        <v>1410148457</v>
      </c>
      <c r="K178" s="26" t="b">
        <v>0</v>
      </c>
      <c r="L178" s="26">
        <v>1</v>
      </c>
      <c r="M178" s="26" t="b">
        <v>0</v>
      </c>
      <c r="N178" s="26" t="s">
        <v>8269</v>
      </c>
      <c r="O178" s="31">
        <v>0</v>
      </c>
      <c r="P178" s="26">
        <v>1</v>
      </c>
      <c r="Q178" s="32" t="s">
        <v>8315</v>
      </c>
      <c r="R178" s="26" t="s">
        <v>8316</v>
      </c>
      <c r="S178" s="33">
        <v>41890</v>
      </c>
      <c r="T178" s="33">
        <v>41920</v>
      </c>
    </row>
    <row r="179" spans="1:20" ht="32" x14ac:dyDescent="0.2">
      <c r="A179" s="26">
        <v>4005</v>
      </c>
      <c r="B179" s="27" t="s">
        <v>4001</v>
      </c>
      <c r="C179" s="27" t="s">
        <v>8110</v>
      </c>
      <c r="D179" s="28">
        <v>3000</v>
      </c>
      <c r="E179" s="29">
        <v>40</v>
      </c>
      <c r="F179" s="30" t="s">
        <v>8220</v>
      </c>
      <c r="G179" s="26" t="s">
        <v>8223</v>
      </c>
      <c r="H179" s="26" t="s">
        <v>8245</v>
      </c>
      <c r="I179" s="26">
        <v>1413832985</v>
      </c>
      <c r="J179" s="26">
        <v>1408648985</v>
      </c>
      <c r="K179" s="26" t="b">
        <v>0</v>
      </c>
      <c r="L179" s="26">
        <v>2</v>
      </c>
      <c r="M179" s="26" t="b">
        <v>0</v>
      </c>
      <c r="N179" s="26" t="s">
        <v>8269</v>
      </c>
      <c r="O179" s="40">
        <v>1</v>
      </c>
      <c r="P179" s="26">
        <v>20</v>
      </c>
      <c r="Q179" s="32" t="s">
        <v>8315</v>
      </c>
      <c r="R179" s="26" t="s">
        <v>8316</v>
      </c>
      <c r="S179" s="33">
        <v>41872</v>
      </c>
      <c r="T179" s="33">
        <v>41932</v>
      </c>
    </row>
    <row r="180" spans="1:20" ht="32" x14ac:dyDescent="0.2">
      <c r="A180" s="26">
        <v>4006</v>
      </c>
      <c r="B180" s="27" t="s">
        <v>4002</v>
      </c>
      <c r="C180" s="27" t="s">
        <v>8111</v>
      </c>
      <c r="D180" s="28">
        <v>30000</v>
      </c>
      <c r="E180" s="29">
        <v>2</v>
      </c>
      <c r="F180" s="30" t="s">
        <v>8220</v>
      </c>
      <c r="G180" s="26" t="s">
        <v>8223</v>
      </c>
      <c r="H180" s="26" t="s">
        <v>8245</v>
      </c>
      <c r="I180" s="26">
        <v>1455647587</v>
      </c>
      <c r="J180" s="26">
        <v>1453487587</v>
      </c>
      <c r="K180" s="26" t="b">
        <v>0</v>
      </c>
      <c r="L180" s="26">
        <v>1</v>
      </c>
      <c r="M180" s="26" t="b">
        <v>0</v>
      </c>
      <c r="N180" s="26" t="s">
        <v>8269</v>
      </c>
      <c r="O180" s="31">
        <v>0</v>
      </c>
      <c r="P180" s="26">
        <v>2</v>
      </c>
      <c r="Q180" s="32" t="s">
        <v>8315</v>
      </c>
      <c r="R180" s="26" t="s">
        <v>8316</v>
      </c>
      <c r="S180" s="33">
        <v>42391</v>
      </c>
      <c r="T180" s="33">
        <v>42416</v>
      </c>
    </row>
    <row r="181" spans="1:20" ht="16" x14ac:dyDescent="0.2">
      <c r="A181" s="26">
        <v>4007</v>
      </c>
      <c r="B181" s="27" t="s">
        <v>4003</v>
      </c>
      <c r="C181" s="27" t="s">
        <v>8112</v>
      </c>
      <c r="D181" s="28">
        <v>2000</v>
      </c>
      <c r="E181" s="29">
        <v>5</v>
      </c>
      <c r="F181" s="30" t="s">
        <v>8220</v>
      </c>
      <c r="G181" s="26" t="s">
        <v>8223</v>
      </c>
      <c r="H181" s="26" t="s">
        <v>8245</v>
      </c>
      <c r="I181" s="26">
        <v>1409070480</v>
      </c>
      <c r="J181" s="26">
        <v>1406572381</v>
      </c>
      <c r="K181" s="26" t="b">
        <v>0</v>
      </c>
      <c r="L181" s="26">
        <v>1</v>
      </c>
      <c r="M181" s="26" t="b">
        <v>0</v>
      </c>
      <c r="N181" s="26" t="s">
        <v>8269</v>
      </c>
      <c r="O181" s="31">
        <v>0</v>
      </c>
      <c r="P181" s="26">
        <v>5</v>
      </c>
      <c r="Q181" s="32" t="s">
        <v>8315</v>
      </c>
      <c r="R181" s="26" t="s">
        <v>8316</v>
      </c>
      <c r="S181" s="33">
        <v>41848</v>
      </c>
      <c r="T181" s="33">
        <v>41877</v>
      </c>
    </row>
    <row r="182" spans="1:20" ht="16" x14ac:dyDescent="0.2">
      <c r="A182" s="26">
        <v>4010</v>
      </c>
      <c r="B182" s="27" t="s">
        <v>4006</v>
      </c>
      <c r="C182" s="27" t="s">
        <v>8115</v>
      </c>
      <c r="D182" s="28">
        <v>7200</v>
      </c>
      <c r="E182" s="29">
        <v>1742</v>
      </c>
      <c r="F182" s="30" t="s">
        <v>8220</v>
      </c>
      <c r="G182" s="26" t="s">
        <v>8223</v>
      </c>
      <c r="H182" s="26" t="s">
        <v>8245</v>
      </c>
      <c r="I182" s="26">
        <v>1414348166</v>
      </c>
      <c r="J182" s="26">
        <v>1412879366</v>
      </c>
      <c r="K182" s="26" t="b">
        <v>0</v>
      </c>
      <c r="L182" s="26">
        <v>38</v>
      </c>
      <c r="M182" s="26" t="b">
        <v>0</v>
      </c>
      <c r="N182" s="26" t="s">
        <v>8269</v>
      </c>
      <c r="O182" s="69">
        <v>24</v>
      </c>
      <c r="P182" s="26">
        <v>45.84</v>
      </c>
      <c r="Q182" s="32" t="s">
        <v>8315</v>
      </c>
      <c r="R182" s="26" t="s">
        <v>8316</v>
      </c>
      <c r="S182" s="33">
        <v>41921</v>
      </c>
      <c r="T182" s="33">
        <v>41938</v>
      </c>
    </row>
    <row r="183" spans="1:20" ht="32" x14ac:dyDescent="0.2">
      <c r="A183" s="26">
        <v>4013</v>
      </c>
      <c r="B183" s="27" t="s">
        <v>4009</v>
      </c>
      <c r="C183" s="27" t="s">
        <v>8118</v>
      </c>
      <c r="D183" s="28">
        <v>2000</v>
      </c>
      <c r="E183" s="29">
        <v>26</v>
      </c>
      <c r="F183" s="30" t="s">
        <v>8220</v>
      </c>
      <c r="G183" s="26" t="s">
        <v>8223</v>
      </c>
      <c r="H183" s="26" t="s">
        <v>8245</v>
      </c>
      <c r="I183" s="26">
        <v>1424070823</v>
      </c>
      <c r="J183" s="26">
        <v>1421478823</v>
      </c>
      <c r="K183" s="26" t="b">
        <v>0</v>
      </c>
      <c r="L183" s="26">
        <v>2</v>
      </c>
      <c r="M183" s="26" t="b">
        <v>0</v>
      </c>
      <c r="N183" s="26" t="s">
        <v>8269</v>
      </c>
      <c r="O183" s="40">
        <v>1</v>
      </c>
      <c r="P183" s="26">
        <v>13</v>
      </c>
      <c r="Q183" s="32" t="s">
        <v>8315</v>
      </c>
      <c r="R183" s="26" t="s">
        <v>8316</v>
      </c>
      <c r="S183" s="33">
        <v>42021</v>
      </c>
      <c r="T183" s="33">
        <v>42051</v>
      </c>
    </row>
    <row r="184" spans="1:20" ht="32" x14ac:dyDescent="0.2">
      <c r="A184" s="26">
        <v>4014</v>
      </c>
      <c r="B184" s="27" t="s">
        <v>4010</v>
      </c>
      <c r="C184" s="27" t="s">
        <v>8119</v>
      </c>
      <c r="D184" s="28">
        <v>9000</v>
      </c>
      <c r="E184" s="29">
        <v>0</v>
      </c>
      <c r="F184" s="30" t="s">
        <v>8220</v>
      </c>
      <c r="G184" s="26" t="s">
        <v>8223</v>
      </c>
      <c r="H184" s="26" t="s">
        <v>8245</v>
      </c>
      <c r="I184" s="26">
        <v>1457157269</v>
      </c>
      <c r="J184" s="26">
        <v>1455861269</v>
      </c>
      <c r="K184" s="26" t="b">
        <v>0</v>
      </c>
      <c r="L184" s="26">
        <v>0</v>
      </c>
      <c r="M184" s="26" t="b">
        <v>0</v>
      </c>
      <c r="N184" s="26" t="s">
        <v>8269</v>
      </c>
      <c r="O184" s="31">
        <v>0</v>
      </c>
      <c r="P184" s="26">
        <v>0</v>
      </c>
      <c r="Q184" s="32" t="s">
        <v>8315</v>
      </c>
      <c r="R184" s="26" t="s">
        <v>8316</v>
      </c>
      <c r="S184" s="33">
        <v>42419</v>
      </c>
      <c r="T184" s="33">
        <v>42434</v>
      </c>
    </row>
    <row r="185" spans="1:20" ht="32" x14ac:dyDescent="0.2">
      <c r="A185" s="26">
        <v>4015</v>
      </c>
      <c r="B185" s="27" t="s">
        <v>4011</v>
      </c>
      <c r="C185" s="27" t="s">
        <v>8120</v>
      </c>
      <c r="D185" s="28">
        <v>7000</v>
      </c>
      <c r="E185" s="29">
        <v>1</v>
      </c>
      <c r="F185" s="30" t="s">
        <v>8220</v>
      </c>
      <c r="G185" s="26" t="s">
        <v>8223</v>
      </c>
      <c r="H185" s="26" t="s">
        <v>8245</v>
      </c>
      <c r="I185" s="26">
        <v>1437331463</v>
      </c>
      <c r="J185" s="26">
        <v>1434739463</v>
      </c>
      <c r="K185" s="26" t="b">
        <v>0</v>
      </c>
      <c r="L185" s="26">
        <v>1</v>
      </c>
      <c r="M185" s="26" t="b">
        <v>0</v>
      </c>
      <c r="N185" s="26" t="s">
        <v>8269</v>
      </c>
      <c r="O185" s="31">
        <v>0</v>
      </c>
      <c r="P185" s="26">
        <v>1</v>
      </c>
      <c r="Q185" s="32" t="s">
        <v>8315</v>
      </c>
      <c r="R185" s="26" t="s">
        <v>8316</v>
      </c>
      <c r="S185" s="33">
        <v>42174</v>
      </c>
      <c r="T185" s="33">
        <v>42204</v>
      </c>
    </row>
    <row r="186" spans="1:20" ht="32" x14ac:dyDescent="0.2">
      <c r="A186" s="26">
        <v>4017</v>
      </c>
      <c r="B186" s="27" t="s">
        <v>4013</v>
      </c>
      <c r="C186" s="27" t="s">
        <v>8122</v>
      </c>
      <c r="D186" s="28">
        <v>10000</v>
      </c>
      <c r="E186" s="29">
        <v>105</v>
      </c>
      <c r="F186" s="30" t="s">
        <v>8220</v>
      </c>
      <c r="G186" s="26" t="s">
        <v>8223</v>
      </c>
      <c r="H186" s="26" t="s">
        <v>8245</v>
      </c>
      <c r="I186" s="26">
        <v>1409846874</v>
      </c>
      <c r="J186" s="26">
        <v>1407254874</v>
      </c>
      <c r="K186" s="26" t="b">
        <v>0</v>
      </c>
      <c r="L186" s="26">
        <v>2</v>
      </c>
      <c r="M186" s="26" t="b">
        <v>0</v>
      </c>
      <c r="N186" s="26" t="s">
        <v>8269</v>
      </c>
      <c r="O186" s="40">
        <v>1</v>
      </c>
      <c r="P186" s="26">
        <v>52.5</v>
      </c>
      <c r="Q186" s="32" t="s">
        <v>8315</v>
      </c>
      <c r="R186" s="26" t="s">
        <v>8316</v>
      </c>
      <c r="S186" s="33">
        <v>41856</v>
      </c>
      <c r="T186" s="33">
        <v>41886</v>
      </c>
    </row>
    <row r="187" spans="1:20" ht="32" x14ac:dyDescent="0.2">
      <c r="A187" s="26">
        <v>4019</v>
      </c>
      <c r="B187" s="27" t="s">
        <v>4015</v>
      </c>
      <c r="C187" s="27" t="s">
        <v>8124</v>
      </c>
      <c r="D187" s="28">
        <v>3500</v>
      </c>
      <c r="E187" s="29">
        <v>29</v>
      </c>
      <c r="F187" s="30" t="s">
        <v>8220</v>
      </c>
      <c r="G187" s="26" t="s">
        <v>8223</v>
      </c>
      <c r="H187" s="26" t="s">
        <v>8245</v>
      </c>
      <c r="I187" s="26">
        <v>1460737680</v>
      </c>
      <c r="J187" s="26">
        <v>1455725596</v>
      </c>
      <c r="K187" s="26" t="b">
        <v>0</v>
      </c>
      <c r="L187" s="26">
        <v>4</v>
      </c>
      <c r="M187" s="26" t="b">
        <v>0</v>
      </c>
      <c r="N187" s="26" t="s">
        <v>8269</v>
      </c>
      <c r="O187" s="40">
        <v>1</v>
      </c>
      <c r="P187" s="26">
        <v>7.25</v>
      </c>
      <c r="Q187" s="32" t="s">
        <v>8315</v>
      </c>
      <c r="R187" s="26" t="s">
        <v>8316</v>
      </c>
      <c r="S187" s="33">
        <v>42417</v>
      </c>
      <c r="T187" s="33">
        <v>42475</v>
      </c>
    </row>
    <row r="188" spans="1:20" ht="16" x14ac:dyDescent="0.2">
      <c r="A188" s="26">
        <v>4020</v>
      </c>
      <c r="B188" s="27" t="s">
        <v>4016</v>
      </c>
      <c r="C188" s="27" t="s">
        <v>8125</v>
      </c>
      <c r="D188" s="28">
        <v>600</v>
      </c>
      <c r="E188" s="29">
        <v>100</v>
      </c>
      <c r="F188" s="30" t="s">
        <v>8220</v>
      </c>
      <c r="G188" s="26" t="s">
        <v>8223</v>
      </c>
      <c r="H188" s="26" t="s">
        <v>8245</v>
      </c>
      <c r="I188" s="26">
        <v>1427168099</v>
      </c>
      <c r="J188" s="26">
        <v>1424579699</v>
      </c>
      <c r="K188" s="26" t="b">
        <v>0</v>
      </c>
      <c r="L188" s="26">
        <v>3</v>
      </c>
      <c r="M188" s="26" t="b">
        <v>0</v>
      </c>
      <c r="N188" s="26" t="s">
        <v>8269</v>
      </c>
      <c r="O188" s="64">
        <v>17</v>
      </c>
      <c r="P188" s="26">
        <v>33.33</v>
      </c>
      <c r="Q188" s="32" t="s">
        <v>8315</v>
      </c>
      <c r="R188" s="26" t="s">
        <v>8316</v>
      </c>
      <c r="S188" s="33">
        <v>42057</v>
      </c>
      <c r="T188" s="33">
        <v>42087</v>
      </c>
    </row>
    <row r="189" spans="1:20" ht="16" x14ac:dyDescent="0.2">
      <c r="A189" s="26">
        <v>4021</v>
      </c>
      <c r="B189" s="27" t="s">
        <v>4017</v>
      </c>
      <c r="C189" s="27" t="s">
        <v>8126</v>
      </c>
      <c r="D189" s="28">
        <v>15000</v>
      </c>
      <c r="E189" s="29">
        <v>125</v>
      </c>
      <c r="F189" s="30" t="s">
        <v>8220</v>
      </c>
      <c r="G189" s="26" t="s">
        <v>8223</v>
      </c>
      <c r="H189" s="26" t="s">
        <v>8245</v>
      </c>
      <c r="I189" s="26">
        <v>1414360358</v>
      </c>
      <c r="J189" s="26">
        <v>1409176358</v>
      </c>
      <c r="K189" s="26" t="b">
        <v>0</v>
      </c>
      <c r="L189" s="26">
        <v>2</v>
      </c>
      <c r="M189" s="26" t="b">
        <v>0</v>
      </c>
      <c r="N189" s="26" t="s">
        <v>8269</v>
      </c>
      <c r="O189" s="40">
        <v>1</v>
      </c>
      <c r="P189" s="26">
        <v>62.5</v>
      </c>
      <c r="Q189" s="32" t="s">
        <v>8315</v>
      </c>
      <c r="R189" s="26" t="s">
        <v>8316</v>
      </c>
      <c r="S189" s="33">
        <v>41878</v>
      </c>
      <c r="T189" s="33">
        <v>41938</v>
      </c>
    </row>
    <row r="190" spans="1:20" ht="32" x14ac:dyDescent="0.2">
      <c r="A190" s="26">
        <v>4022</v>
      </c>
      <c r="B190" s="27" t="s">
        <v>4018</v>
      </c>
      <c r="C190" s="27" t="s">
        <v>8127</v>
      </c>
      <c r="D190" s="28">
        <v>18000</v>
      </c>
      <c r="E190" s="29">
        <v>12521</v>
      </c>
      <c r="F190" s="30" t="s">
        <v>8220</v>
      </c>
      <c r="G190" s="26" t="s">
        <v>8223</v>
      </c>
      <c r="H190" s="26" t="s">
        <v>8245</v>
      </c>
      <c r="I190" s="26">
        <v>1422759240</v>
      </c>
      <c r="J190" s="26">
        <v>1418824867</v>
      </c>
      <c r="K190" s="26" t="b">
        <v>0</v>
      </c>
      <c r="L190" s="26">
        <v>197</v>
      </c>
      <c r="M190" s="26" t="b">
        <v>0</v>
      </c>
      <c r="N190" s="26" t="s">
        <v>8269</v>
      </c>
      <c r="O190" s="75">
        <v>70</v>
      </c>
      <c r="P190" s="26">
        <v>63.56</v>
      </c>
      <c r="Q190" s="32" t="s">
        <v>8315</v>
      </c>
      <c r="R190" s="26" t="s">
        <v>8316</v>
      </c>
      <c r="S190" s="33">
        <v>41990</v>
      </c>
      <c r="T190" s="33">
        <v>42036</v>
      </c>
    </row>
    <row r="191" spans="1:20" ht="16" x14ac:dyDescent="0.2">
      <c r="A191" s="26">
        <v>4023</v>
      </c>
      <c r="B191" s="27" t="s">
        <v>4019</v>
      </c>
      <c r="C191" s="27" t="s">
        <v>8128</v>
      </c>
      <c r="D191" s="28">
        <v>7000</v>
      </c>
      <c r="E191" s="29">
        <v>0</v>
      </c>
      <c r="F191" s="30" t="s">
        <v>8220</v>
      </c>
      <c r="G191" s="26" t="s">
        <v>8223</v>
      </c>
      <c r="H191" s="26" t="s">
        <v>8245</v>
      </c>
      <c r="I191" s="26">
        <v>1458860363</v>
      </c>
      <c r="J191" s="26">
        <v>1454975963</v>
      </c>
      <c r="K191" s="26" t="b">
        <v>0</v>
      </c>
      <c r="L191" s="26">
        <v>0</v>
      </c>
      <c r="M191" s="26" t="b">
        <v>0</v>
      </c>
      <c r="N191" s="26" t="s">
        <v>8269</v>
      </c>
      <c r="O191" s="31">
        <v>0</v>
      </c>
      <c r="P191" s="26">
        <v>0</v>
      </c>
      <c r="Q191" s="32" t="s">
        <v>8315</v>
      </c>
      <c r="R191" s="26" t="s">
        <v>8316</v>
      </c>
      <c r="S191" s="33">
        <v>42408</v>
      </c>
      <c r="T191" s="33">
        <v>42453</v>
      </c>
    </row>
    <row r="192" spans="1:20" ht="32" x14ac:dyDescent="0.2">
      <c r="A192" s="26">
        <v>4024</v>
      </c>
      <c r="B192" s="27" t="s">
        <v>4020</v>
      </c>
      <c r="C192" s="27" t="s">
        <v>8129</v>
      </c>
      <c r="D192" s="28">
        <v>800</v>
      </c>
      <c r="E192" s="29">
        <v>10</v>
      </c>
      <c r="F192" s="30" t="s">
        <v>8220</v>
      </c>
      <c r="G192" s="26" t="s">
        <v>8223</v>
      </c>
      <c r="H192" s="26" t="s">
        <v>8245</v>
      </c>
      <c r="I192" s="26">
        <v>1441037097</v>
      </c>
      <c r="J192" s="26">
        <v>1438445097</v>
      </c>
      <c r="K192" s="26" t="b">
        <v>0</v>
      </c>
      <c r="L192" s="26">
        <v>1</v>
      </c>
      <c r="M192" s="26" t="b">
        <v>0</v>
      </c>
      <c r="N192" s="26" t="s">
        <v>8269</v>
      </c>
      <c r="O192" s="40">
        <v>1</v>
      </c>
      <c r="P192" s="26">
        <v>10</v>
      </c>
      <c r="Q192" s="32" t="s">
        <v>8315</v>
      </c>
      <c r="R192" s="26" t="s">
        <v>8316</v>
      </c>
      <c r="S192" s="33">
        <v>42217</v>
      </c>
      <c r="T192" s="33">
        <v>42247</v>
      </c>
    </row>
    <row r="193" spans="1:20" ht="32" x14ac:dyDescent="0.2">
      <c r="A193" s="26">
        <v>4026</v>
      </c>
      <c r="B193" s="27" t="s">
        <v>4022</v>
      </c>
      <c r="C193" s="27" t="s">
        <v>8131</v>
      </c>
      <c r="D193" s="28">
        <v>4000</v>
      </c>
      <c r="E193" s="29">
        <v>0</v>
      </c>
      <c r="F193" s="30" t="s">
        <v>8220</v>
      </c>
      <c r="G193" s="26" t="s">
        <v>8223</v>
      </c>
      <c r="H193" s="26" t="s">
        <v>8245</v>
      </c>
      <c r="I193" s="26">
        <v>1449247439</v>
      </c>
      <c r="J193" s="26">
        <v>1444059839</v>
      </c>
      <c r="K193" s="26" t="b">
        <v>0</v>
      </c>
      <c r="L193" s="26">
        <v>0</v>
      </c>
      <c r="M193" s="26" t="b">
        <v>0</v>
      </c>
      <c r="N193" s="26" t="s">
        <v>8269</v>
      </c>
      <c r="O193" s="31">
        <v>0</v>
      </c>
      <c r="P193" s="26">
        <v>0</v>
      </c>
      <c r="Q193" s="32" t="s">
        <v>8315</v>
      </c>
      <c r="R193" s="26" t="s">
        <v>8316</v>
      </c>
      <c r="S193" s="33">
        <v>42282</v>
      </c>
      <c r="T193" s="33">
        <v>42342</v>
      </c>
    </row>
    <row r="194" spans="1:20" ht="32" x14ac:dyDescent="0.2">
      <c r="A194" s="26">
        <v>4027</v>
      </c>
      <c r="B194" s="27" t="s">
        <v>4023</v>
      </c>
      <c r="C194" s="27" t="s">
        <v>8132</v>
      </c>
      <c r="D194" s="28">
        <v>3000</v>
      </c>
      <c r="E194" s="29">
        <v>215</v>
      </c>
      <c r="F194" s="30" t="s">
        <v>8220</v>
      </c>
      <c r="G194" s="26" t="s">
        <v>8223</v>
      </c>
      <c r="H194" s="26" t="s">
        <v>8245</v>
      </c>
      <c r="I194" s="26">
        <v>1487811600</v>
      </c>
      <c r="J194" s="26">
        <v>1486077481</v>
      </c>
      <c r="K194" s="26" t="b">
        <v>0</v>
      </c>
      <c r="L194" s="26">
        <v>7</v>
      </c>
      <c r="M194" s="26" t="b">
        <v>0</v>
      </c>
      <c r="N194" s="26" t="s">
        <v>8269</v>
      </c>
      <c r="O194" s="39">
        <v>7</v>
      </c>
      <c r="P194" s="26">
        <v>30.71</v>
      </c>
      <c r="Q194" s="32" t="s">
        <v>8315</v>
      </c>
      <c r="R194" s="26" t="s">
        <v>8316</v>
      </c>
      <c r="S194" s="33">
        <v>42768</v>
      </c>
      <c r="T194" s="33">
        <v>42789</v>
      </c>
    </row>
    <row r="195" spans="1:20" ht="32" x14ac:dyDescent="0.2">
      <c r="A195" s="26">
        <v>4028</v>
      </c>
      <c r="B195" s="27" t="s">
        <v>4024</v>
      </c>
      <c r="C195" s="27" t="s">
        <v>8133</v>
      </c>
      <c r="D195" s="28">
        <v>2000</v>
      </c>
      <c r="E195" s="29">
        <v>561</v>
      </c>
      <c r="F195" s="30" t="s">
        <v>8220</v>
      </c>
      <c r="G195" s="26" t="s">
        <v>8223</v>
      </c>
      <c r="H195" s="26" t="s">
        <v>8245</v>
      </c>
      <c r="I195" s="26">
        <v>1402007500</v>
      </c>
      <c r="J195" s="26">
        <v>1399415500</v>
      </c>
      <c r="K195" s="26" t="b">
        <v>0</v>
      </c>
      <c r="L195" s="26">
        <v>11</v>
      </c>
      <c r="M195" s="26" t="b">
        <v>0</v>
      </c>
      <c r="N195" s="26" t="s">
        <v>8269</v>
      </c>
      <c r="O195" s="60">
        <v>28</v>
      </c>
      <c r="P195" s="26">
        <v>51</v>
      </c>
      <c r="Q195" s="32" t="s">
        <v>8315</v>
      </c>
      <c r="R195" s="26" t="s">
        <v>8316</v>
      </c>
      <c r="S195" s="33">
        <v>41765</v>
      </c>
      <c r="T195" s="33">
        <v>41795</v>
      </c>
    </row>
    <row r="196" spans="1:20" ht="16" x14ac:dyDescent="0.2">
      <c r="A196" s="26">
        <v>4029</v>
      </c>
      <c r="B196" s="27" t="s">
        <v>4025</v>
      </c>
      <c r="C196" s="27" t="s">
        <v>8134</v>
      </c>
      <c r="D196" s="28">
        <v>20000</v>
      </c>
      <c r="E196" s="29">
        <v>0</v>
      </c>
      <c r="F196" s="30" t="s">
        <v>8220</v>
      </c>
      <c r="G196" s="26" t="s">
        <v>8223</v>
      </c>
      <c r="H196" s="26" t="s">
        <v>8245</v>
      </c>
      <c r="I196" s="26">
        <v>1450053370</v>
      </c>
      <c r="J196" s="26">
        <v>1447461370</v>
      </c>
      <c r="K196" s="26" t="b">
        <v>0</v>
      </c>
      <c r="L196" s="26">
        <v>0</v>
      </c>
      <c r="M196" s="26" t="b">
        <v>0</v>
      </c>
      <c r="N196" s="26" t="s">
        <v>8269</v>
      </c>
      <c r="O196" s="31">
        <v>0</v>
      </c>
      <c r="P196" s="26">
        <v>0</v>
      </c>
      <c r="Q196" s="32" t="s">
        <v>8315</v>
      </c>
      <c r="R196" s="26" t="s">
        <v>8316</v>
      </c>
      <c r="S196" s="33">
        <v>42322</v>
      </c>
      <c r="T196" s="33">
        <v>42352</v>
      </c>
    </row>
    <row r="197" spans="1:20" ht="32" x14ac:dyDescent="0.2">
      <c r="A197" s="26">
        <v>4030</v>
      </c>
      <c r="B197" s="27" t="s">
        <v>4026</v>
      </c>
      <c r="C197" s="27" t="s">
        <v>8135</v>
      </c>
      <c r="D197" s="28">
        <v>2500</v>
      </c>
      <c r="E197" s="29">
        <v>400</v>
      </c>
      <c r="F197" s="30" t="s">
        <v>8220</v>
      </c>
      <c r="G197" s="26" t="s">
        <v>8223</v>
      </c>
      <c r="H197" s="26" t="s">
        <v>8245</v>
      </c>
      <c r="I197" s="26">
        <v>1454525340</v>
      </c>
      <c r="J197" s="26">
        <v>1452008599</v>
      </c>
      <c r="K197" s="26" t="b">
        <v>0</v>
      </c>
      <c r="L197" s="26">
        <v>6</v>
      </c>
      <c r="M197" s="26" t="b">
        <v>0</v>
      </c>
      <c r="N197" s="26" t="s">
        <v>8269</v>
      </c>
      <c r="O197" s="62">
        <v>16</v>
      </c>
      <c r="P197" s="26">
        <v>66.67</v>
      </c>
      <c r="Q197" s="32" t="s">
        <v>8315</v>
      </c>
      <c r="R197" s="26" t="s">
        <v>8316</v>
      </c>
      <c r="S197" s="33">
        <v>42374</v>
      </c>
      <c r="T197" s="33">
        <v>42403</v>
      </c>
    </row>
    <row r="198" spans="1:20" ht="32" x14ac:dyDescent="0.2">
      <c r="A198" s="26">
        <v>4031</v>
      </c>
      <c r="B198" s="27" t="s">
        <v>4027</v>
      </c>
      <c r="C198" s="27" t="s">
        <v>8136</v>
      </c>
      <c r="D198" s="28">
        <v>5000</v>
      </c>
      <c r="E198" s="29">
        <v>0</v>
      </c>
      <c r="F198" s="30" t="s">
        <v>8220</v>
      </c>
      <c r="G198" s="26" t="s">
        <v>8223</v>
      </c>
      <c r="H198" s="26" t="s">
        <v>8245</v>
      </c>
      <c r="I198" s="26">
        <v>1418914964</v>
      </c>
      <c r="J198" s="26">
        <v>1414591364</v>
      </c>
      <c r="K198" s="26" t="b">
        <v>0</v>
      </c>
      <c r="L198" s="26">
        <v>0</v>
      </c>
      <c r="M198" s="26" t="b">
        <v>0</v>
      </c>
      <c r="N198" s="26" t="s">
        <v>8269</v>
      </c>
      <c r="O198" s="31">
        <v>0</v>
      </c>
      <c r="P198" s="26">
        <v>0</v>
      </c>
      <c r="Q198" s="32" t="s">
        <v>8315</v>
      </c>
      <c r="R198" s="26" t="s">
        <v>8316</v>
      </c>
      <c r="S198" s="33">
        <v>41941</v>
      </c>
      <c r="T198" s="33">
        <v>41991</v>
      </c>
    </row>
    <row r="199" spans="1:20" ht="32" x14ac:dyDescent="0.2">
      <c r="A199" s="26">
        <v>4032</v>
      </c>
      <c r="B199" s="27" t="s">
        <v>4028</v>
      </c>
      <c r="C199" s="27" t="s">
        <v>8137</v>
      </c>
      <c r="D199" s="28">
        <v>6048</v>
      </c>
      <c r="E199" s="29">
        <v>413</v>
      </c>
      <c r="F199" s="30" t="s">
        <v>8220</v>
      </c>
      <c r="G199" s="26" t="s">
        <v>8223</v>
      </c>
      <c r="H199" s="26" t="s">
        <v>8245</v>
      </c>
      <c r="I199" s="26">
        <v>1450211116</v>
      </c>
      <c r="J199" s="26">
        <v>1445023516</v>
      </c>
      <c r="K199" s="26" t="b">
        <v>0</v>
      </c>
      <c r="L199" s="26">
        <v>7</v>
      </c>
      <c r="M199" s="26" t="b">
        <v>0</v>
      </c>
      <c r="N199" s="26" t="s">
        <v>8269</v>
      </c>
      <c r="O199" s="39">
        <v>7</v>
      </c>
      <c r="P199" s="26">
        <v>59</v>
      </c>
      <c r="Q199" s="32" t="s">
        <v>8315</v>
      </c>
      <c r="R199" s="26" t="s">
        <v>8316</v>
      </c>
      <c r="S199" s="33">
        <v>42293</v>
      </c>
      <c r="T199" s="33">
        <v>42353</v>
      </c>
    </row>
    <row r="200" spans="1:20" ht="32" x14ac:dyDescent="0.2">
      <c r="A200" s="26">
        <v>4034</v>
      </c>
      <c r="B200" s="27" t="s">
        <v>4030</v>
      </c>
      <c r="C200" s="27" t="s">
        <v>8139</v>
      </c>
      <c r="D200" s="28">
        <v>13500</v>
      </c>
      <c r="E200" s="29">
        <v>200</v>
      </c>
      <c r="F200" s="30" t="s">
        <v>8220</v>
      </c>
      <c r="G200" s="26" t="s">
        <v>8223</v>
      </c>
      <c r="H200" s="26" t="s">
        <v>8245</v>
      </c>
      <c r="I200" s="26">
        <v>1428097450</v>
      </c>
      <c r="J200" s="26">
        <v>1425509050</v>
      </c>
      <c r="K200" s="26" t="b">
        <v>0</v>
      </c>
      <c r="L200" s="26">
        <v>2</v>
      </c>
      <c r="M200" s="26" t="b">
        <v>0</v>
      </c>
      <c r="N200" s="26" t="s">
        <v>8269</v>
      </c>
      <c r="O200" s="40">
        <v>1</v>
      </c>
      <c r="P200" s="26">
        <v>100</v>
      </c>
      <c r="Q200" s="32" t="s">
        <v>8315</v>
      </c>
      <c r="R200" s="26" t="s">
        <v>8316</v>
      </c>
      <c r="S200" s="33">
        <v>42067</v>
      </c>
      <c r="T200" s="33">
        <v>42097</v>
      </c>
    </row>
    <row r="201" spans="1:20" ht="16" x14ac:dyDescent="0.2">
      <c r="A201" s="26">
        <v>4035</v>
      </c>
      <c r="B201" s="27" t="s">
        <v>4031</v>
      </c>
      <c r="C201" s="27" t="s">
        <v>8140</v>
      </c>
      <c r="D201" s="28">
        <v>10000</v>
      </c>
      <c r="E201" s="29">
        <v>3685</v>
      </c>
      <c r="F201" s="30" t="s">
        <v>8220</v>
      </c>
      <c r="G201" s="26" t="s">
        <v>8223</v>
      </c>
      <c r="H201" s="26" t="s">
        <v>8245</v>
      </c>
      <c r="I201" s="26">
        <v>1413925887</v>
      </c>
      <c r="J201" s="26">
        <v>1411333887</v>
      </c>
      <c r="K201" s="26" t="b">
        <v>0</v>
      </c>
      <c r="L201" s="26">
        <v>25</v>
      </c>
      <c r="M201" s="26" t="b">
        <v>0</v>
      </c>
      <c r="N201" s="26" t="s">
        <v>8269</v>
      </c>
      <c r="O201" s="55">
        <v>37</v>
      </c>
      <c r="P201" s="26">
        <v>147.4</v>
      </c>
      <c r="Q201" s="32" t="s">
        <v>8315</v>
      </c>
      <c r="R201" s="26" t="s">
        <v>8316</v>
      </c>
      <c r="S201" s="33">
        <v>41903</v>
      </c>
      <c r="T201" s="33">
        <v>41933</v>
      </c>
    </row>
    <row r="202" spans="1:20" ht="16" x14ac:dyDescent="0.2">
      <c r="A202" s="26">
        <v>4036</v>
      </c>
      <c r="B202" s="27" t="s">
        <v>4032</v>
      </c>
      <c r="C202" s="27" t="s">
        <v>7438</v>
      </c>
      <c r="D202" s="28">
        <v>6000</v>
      </c>
      <c r="E202" s="29">
        <v>2823</v>
      </c>
      <c r="F202" s="30" t="s">
        <v>8220</v>
      </c>
      <c r="G202" s="26" t="s">
        <v>8223</v>
      </c>
      <c r="H202" s="26" t="s">
        <v>8245</v>
      </c>
      <c r="I202" s="26">
        <v>1404253800</v>
      </c>
      <c r="J202" s="26">
        <v>1402784964</v>
      </c>
      <c r="K202" s="26" t="b">
        <v>0</v>
      </c>
      <c r="L202" s="26">
        <v>17</v>
      </c>
      <c r="M202" s="26" t="b">
        <v>0</v>
      </c>
      <c r="N202" s="26" t="s">
        <v>8269</v>
      </c>
      <c r="O202" s="76">
        <v>47</v>
      </c>
      <c r="P202" s="26">
        <v>166.06</v>
      </c>
      <c r="Q202" s="32" t="s">
        <v>8315</v>
      </c>
      <c r="R202" s="26" t="s">
        <v>8316</v>
      </c>
      <c r="S202" s="33">
        <v>41804</v>
      </c>
      <c r="T202" s="33">
        <v>41821</v>
      </c>
    </row>
    <row r="203" spans="1:20" ht="32" x14ac:dyDescent="0.2">
      <c r="A203" s="26">
        <v>4037</v>
      </c>
      <c r="B203" s="27" t="s">
        <v>4033</v>
      </c>
      <c r="C203" s="27" t="s">
        <v>8141</v>
      </c>
      <c r="D203" s="28">
        <v>700</v>
      </c>
      <c r="E203" s="29">
        <v>80</v>
      </c>
      <c r="F203" s="30" t="s">
        <v>8220</v>
      </c>
      <c r="G203" s="26" t="s">
        <v>8223</v>
      </c>
      <c r="H203" s="26" t="s">
        <v>8245</v>
      </c>
      <c r="I203" s="26">
        <v>1464099900</v>
      </c>
      <c r="J203" s="26">
        <v>1462585315</v>
      </c>
      <c r="K203" s="26" t="b">
        <v>0</v>
      </c>
      <c r="L203" s="26">
        <v>2</v>
      </c>
      <c r="M203" s="26" t="b">
        <v>0</v>
      </c>
      <c r="N203" s="26" t="s">
        <v>8269</v>
      </c>
      <c r="O203" s="45">
        <v>11</v>
      </c>
      <c r="P203" s="26">
        <v>40</v>
      </c>
      <c r="Q203" s="32" t="s">
        <v>8315</v>
      </c>
      <c r="R203" s="26" t="s">
        <v>8316</v>
      </c>
      <c r="S203" s="33">
        <v>42497</v>
      </c>
      <c r="T203" s="33">
        <v>42514</v>
      </c>
    </row>
    <row r="204" spans="1:20" ht="32" x14ac:dyDescent="0.2">
      <c r="A204" s="26">
        <v>4038</v>
      </c>
      <c r="B204" s="27" t="s">
        <v>4034</v>
      </c>
      <c r="C204" s="27" t="s">
        <v>8142</v>
      </c>
      <c r="D204" s="28">
        <v>2500</v>
      </c>
      <c r="E204" s="29">
        <v>301</v>
      </c>
      <c r="F204" s="30" t="s">
        <v>8220</v>
      </c>
      <c r="G204" s="26" t="s">
        <v>8223</v>
      </c>
      <c r="H204" s="26" t="s">
        <v>8245</v>
      </c>
      <c r="I204" s="26">
        <v>1413573010</v>
      </c>
      <c r="J204" s="26">
        <v>1408389010</v>
      </c>
      <c r="K204" s="26" t="b">
        <v>0</v>
      </c>
      <c r="L204" s="26">
        <v>4</v>
      </c>
      <c r="M204" s="26" t="b">
        <v>0</v>
      </c>
      <c r="N204" s="26" t="s">
        <v>8269</v>
      </c>
      <c r="O204" s="67">
        <v>12</v>
      </c>
      <c r="P204" s="26">
        <v>75.25</v>
      </c>
      <c r="Q204" s="32" t="s">
        <v>8315</v>
      </c>
      <c r="R204" s="26" t="s">
        <v>8316</v>
      </c>
      <c r="S204" s="33">
        <v>41869</v>
      </c>
      <c r="T204" s="33">
        <v>41929</v>
      </c>
    </row>
    <row r="205" spans="1:20" ht="32" x14ac:dyDescent="0.2">
      <c r="A205" s="26">
        <v>4039</v>
      </c>
      <c r="B205" s="27" t="s">
        <v>4035</v>
      </c>
      <c r="C205" s="27" t="s">
        <v>8143</v>
      </c>
      <c r="D205" s="28">
        <v>500</v>
      </c>
      <c r="E205" s="29">
        <v>300</v>
      </c>
      <c r="F205" s="30" t="s">
        <v>8220</v>
      </c>
      <c r="G205" s="26" t="s">
        <v>8223</v>
      </c>
      <c r="H205" s="26" t="s">
        <v>8245</v>
      </c>
      <c r="I205" s="26">
        <v>1448949540</v>
      </c>
      <c r="J205" s="26">
        <v>1446048367</v>
      </c>
      <c r="K205" s="26" t="b">
        <v>0</v>
      </c>
      <c r="L205" s="26">
        <v>5</v>
      </c>
      <c r="M205" s="26" t="b">
        <v>0</v>
      </c>
      <c r="N205" s="26" t="s">
        <v>8269</v>
      </c>
      <c r="O205" s="77">
        <v>60</v>
      </c>
      <c r="P205" s="26">
        <v>60</v>
      </c>
      <c r="Q205" s="32" t="s">
        <v>8315</v>
      </c>
      <c r="R205" s="26" t="s">
        <v>8316</v>
      </c>
      <c r="S205" s="33">
        <v>42305</v>
      </c>
      <c r="T205" s="33">
        <v>42339</v>
      </c>
    </row>
    <row r="206" spans="1:20" ht="16" x14ac:dyDescent="0.2">
      <c r="A206" s="26">
        <v>4040</v>
      </c>
      <c r="B206" s="27" t="s">
        <v>4036</v>
      </c>
      <c r="C206" s="27" t="s">
        <v>8144</v>
      </c>
      <c r="D206" s="28">
        <v>8000</v>
      </c>
      <c r="E206" s="29">
        <v>2500</v>
      </c>
      <c r="F206" s="30" t="s">
        <v>8220</v>
      </c>
      <c r="G206" s="26" t="s">
        <v>8223</v>
      </c>
      <c r="H206" s="26" t="s">
        <v>8245</v>
      </c>
      <c r="I206" s="26">
        <v>1437188400</v>
      </c>
      <c r="J206" s="26">
        <v>1432100004</v>
      </c>
      <c r="K206" s="26" t="b">
        <v>0</v>
      </c>
      <c r="L206" s="26">
        <v>2</v>
      </c>
      <c r="M206" s="26" t="b">
        <v>0</v>
      </c>
      <c r="N206" s="26" t="s">
        <v>8269</v>
      </c>
      <c r="O206" s="78">
        <v>31</v>
      </c>
      <c r="P206" s="26">
        <v>1250</v>
      </c>
      <c r="Q206" s="32" t="s">
        <v>8315</v>
      </c>
      <c r="R206" s="26" t="s">
        <v>8316</v>
      </c>
      <c r="S206" s="33">
        <v>42144</v>
      </c>
      <c r="T206" s="33">
        <v>42203</v>
      </c>
    </row>
    <row r="207" spans="1:20" ht="16" x14ac:dyDescent="0.2">
      <c r="A207" s="26">
        <v>4042</v>
      </c>
      <c r="B207" s="27" t="s">
        <v>4038</v>
      </c>
      <c r="C207" s="27" t="s">
        <v>8146</v>
      </c>
      <c r="D207" s="28">
        <v>10000</v>
      </c>
      <c r="E207" s="29">
        <v>21</v>
      </c>
      <c r="F207" s="30" t="s">
        <v>8220</v>
      </c>
      <c r="G207" s="26" t="s">
        <v>8223</v>
      </c>
      <c r="H207" s="26" t="s">
        <v>8245</v>
      </c>
      <c r="I207" s="26">
        <v>1421781360</v>
      </c>
      <c r="J207" s="26">
        <v>1419213664</v>
      </c>
      <c r="K207" s="26" t="b">
        <v>0</v>
      </c>
      <c r="L207" s="26">
        <v>3</v>
      </c>
      <c r="M207" s="26" t="b">
        <v>0</v>
      </c>
      <c r="N207" s="26" t="s">
        <v>8269</v>
      </c>
      <c r="O207" s="31">
        <v>0</v>
      </c>
      <c r="P207" s="26">
        <v>7</v>
      </c>
      <c r="Q207" s="32" t="s">
        <v>8315</v>
      </c>
      <c r="R207" s="26" t="s">
        <v>8316</v>
      </c>
      <c r="S207" s="33">
        <v>41995</v>
      </c>
      <c r="T207" s="33">
        <v>42024</v>
      </c>
    </row>
    <row r="208" spans="1:20" ht="32" x14ac:dyDescent="0.2">
      <c r="A208" s="26">
        <v>4044</v>
      </c>
      <c r="B208" s="27" t="s">
        <v>4040</v>
      </c>
      <c r="C208" s="27" t="s">
        <v>8148</v>
      </c>
      <c r="D208" s="28">
        <v>600</v>
      </c>
      <c r="E208" s="29">
        <v>225</v>
      </c>
      <c r="F208" s="30" t="s">
        <v>8220</v>
      </c>
      <c r="G208" s="26" t="s">
        <v>8223</v>
      </c>
      <c r="H208" s="26" t="s">
        <v>8245</v>
      </c>
      <c r="I208" s="26">
        <v>1428642000</v>
      </c>
      <c r="J208" s="26">
        <v>1426050982</v>
      </c>
      <c r="K208" s="26" t="b">
        <v>0</v>
      </c>
      <c r="L208" s="26">
        <v>4</v>
      </c>
      <c r="M208" s="26" t="b">
        <v>0</v>
      </c>
      <c r="N208" s="26" t="s">
        <v>8269</v>
      </c>
      <c r="O208" s="44">
        <v>38</v>
      </c>
      <c r="P208" s="26">
        <v>56.25</v>
      </c>
      <c r="Q208" s="32" t="s">
        <v>8315</v>
      </c>
      <c r="R208" s="26" t="s">
        <v>8316</v>
      </c>
      <c r="S208" s="33">
        <v>42074</v>
      </c>
      <c r="T208" s="33">
        <v>42104</v>
      </c>
    </row>
    <row r="209" spans="1:20" ht="32" x14ac:dyDescent="0.2">
      <c r="A209" s="26">
        <v>4046</v>
      </c>
      <c r="B209" s="27" t="s">
        <v>4042</v>
      </c>
      <c r="C209" s="27" t="s">
        <v>8150</v>
      </c>
      <c r="D209" s="28">
        <v>5600</v>
      </c>
      <c r="E209" s="29">
        <v>460</v>
      </c>
      <c r="F209" s="30" t="s">
        <v>8220</v>
      </c>
      <c r="G209" s="26" t="s">
        <v>8223</v>
      </c>
      <c r="H209" s="26" t="s">
        <v>8245</v>
      </c>
      <c r="I209" s="26">
        <v>1413992210</v>
      </c>
      <c r="J209" s="26">
        <v>1411400210</v>
      </c>
      <c r="K209" s="26" t="b">
        <v>0</v>
      </c>
      <c r="L209" s="26">
        <v>12</v>
      </c>
      <c r="M209" s="26" t="b">
        <v>0</v>
      </c>
      <c r="N209" s="26" t="s">
        <v>8269</v>
      </c>
      <c r="O209" s="65">
        <v>8</v>
      </c>
      <c r="P209" s="26">
        <v>38.33</v>
      </c>
      <c r="Q209" s="32" t="s">
        <v>8315</v>
      </c>
      <c r="R209" s="26" t="s">
        <v>8316</v>
      </c>
      <c r="S209" s="33">
        <v>41904</v>
      </c>
      <c r="T209" s="33">
        <v>41934</v>
      </c>
    </row>
    <row r="210" spans="1:20" ht="32" x14ac:dyDescent="0.2">
      <c r="A210" s="26">
        <v>4047</v>
      </c>
      <c r="B210" s="27" t="s">
        <v>4043</v>
      </c>
      <c r="C210" s="27" t="s">
        <v>8151</v>
      </c>
      <c r="D210" s="28">
        <v>5000</v>
      </c>
      <c r="E210" s="29">
        <v>110</v>
      </c>
      <c r="F210" s="30" t="s">
        <v>8220</v>
      </c>
      <c r="G210" s="26" t="s">
        <v>8223</v>
      </c>
      <c r="H210" s="26" t="s">
        <v>8245</v>
      </c>
      <c r="I210" s="26">
        <v>1420938000</v>
      </c>
      <c r="J210" s="26">
        <v>1418862743</v>
      </c>
      <c r="K210" s="26" t="b">
        <v>0</v>
      </c>
      <c r="L210" s="26">
        <v>4</v>
      </c>
      <c r="M210" s="26" t="b">
        <v>0</v>
      </c>
      <c r="N210" s="26" t="s">
        <v>8269</v>
      </c>
      <c r="O210" s="36">
        <v>2</v>
      </c>
      <c r="P210" s="26">
        <v>27.5</v>
      </c>
      <c r="Q210" s="32" t="s">
        <v>8315</v>
      </c>
      <c r="R210" s="26" t="s">
        <v>8316</v>
      </c>
      <c r="S210" s="33">
        <v>41991</v>
      </c>
      <c r="T210" s="33">
        <v>42015</v>
      </c>
    </row>
    <row r="211" spans="1:20" ht="32" x14ac:dyDescent="0.2">
      <c r="A211" s="26">
        <v>4049</v>
      </c>
      <c r="B211" s="27" t="s">
        <v>4045</v>
      </c>
      <c r="C211" s="27" t="s">
        <v>8153</v>
      </c>
      <c r="D211" s="28">
        <v>20000</v>
      </c>
      <c r="E211" s="29">
        <v>16</v>
      </c>
      <c r="F211" s="30" t="s">
        <v>8220</v>
      </c>
      <c r="G211" s="26" t="s">
        <v>8223</v>
      </c>
      <c r="H211" s="26" t="s">
        <v>8245</v>
      </c>
      <c r="I211" s="26">
        <v>1436914815</v>
      </c>
      <c r="J211" s="26">
        <v>1434322815</v>
      </c>
      <c r="K211" s="26" t="b">
        <v>0</v>
      </c>
      <c r="L211" s="26">
        <v>1</v>
      </c>
      <c r="M211" s="26" t="b">
        <v>0</v>
      </c>
      <c r="N211" s="26" t="s">
        <v>8269</v>
      </c>
      <c r="O211" s="31">
        <v>0</v>
      </c>
      <c r="P211" s="26">
        <v>16</v>
      </c>
      <c r="Q211" s="32" t="s">
        <v>8315</v>
      </c>
      <c r="R211" s="26" t="s">
        <v>8316</v>
      </c>
      <c r="S211" s="33">
        <v>42169</v>
      </c>
      <c r="T211" s="33">
        <v>42199</v>
      </c>
    </row>
    <row r="212" spans="1:20" ht="32" x14ac:dyDescent="0.2">
      <c r="A212" s="26">
        <v>4050</v>
      </c>
      <c r="B212" s="27" t="s">
        <v>4046</v>
      </c>
      <c r="C212" s="27" t="s">
        <v>8154</v>
      </c>
      <c r="D212" s="28">
        <v>1500</v>
      </c>
      <c r="E212" s="29">
        <v>1</v>
      </c>
      <c r="F212" s="30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8269</v>
      </c>
      <c r="O212" s="31">
        <v>0</v>
      </c>
      <c r="P212" s="26">
        <v>1</v>
      </c>
      <c r="Q212" s="32" t="s">
        <v>8315</v>
      </c>
      <c r="R212" s="26" t="s">
        <v>8316</v>
      </c>
      <c r="S212" s="33">
        <v>41905</v>
      </c>
      <c r="T212" s="33">
        <v>41935</v>
      </c>
    </row>
    <row r="213" spans="1:20" ht="16" x14ac:dyDescent="0.2">
      <c r="A213" s="26">
        <v>4051</v>
      </c>
      <c r="B213" s="27" t="s">
        <v>4047</v>
      </c>
      <c r="C213" s="27" t="s">
        <v>8155</v>
      </c>
      <c r="D213" s="28">
        <v>500</v>
      </c>
      <c r="E213" s="29">
        <v>0</v>
      </c>
      <c r="F213" s="30" t="s">
        <v>8220</v>
      </c>
      <c r="G213" s="26" t="s">
        <v>8223</v>
      </c>
      <c r="H213" s="26" t="s">
        <v>8245</v>
      </c>
      <c r="I213" s="26">
        <v>1399618380</v>
      </c>
      <c r="J213" s="26">
        <v>1399058797</v>
      </c>
      <c r="K213" s="26" t="b">
        <v>0</v>
      </c>
      <c r="L213" s="26">
        <v>0</v>
      </c>
      <c r="M213" s="26" t="b">
        <v>0</v>
      </c>
      <c r="N213" s="26" t="s">
        <v>8269</v>
      </c>
      <c r="O213" s="31">
        <v>0</v>
      </c>
      <c r="P213" s="26">
        <v>0</v>
      </c>
      <c r="Q213" s="32" t="s">
        <v>8315</v>
      </c>
      <c r="R213" s="26" t="s">
        <v>8316</v>
      </c>
      <c r="S213" s="33">
        <v>41761</v>
      </c>
      <c r="T213" s="33">
        <v>41768</v>
      </c>
    </row>
    <row r="214" spans="1:20" ht="32" x14ac:dyDescent="0.2">
      <c r="A214" s="26">
        <v>4052</v>
      </c>
      <c r="B214" s="27" t="s">
        <v>4048</v>
      </c>
      <c r="C214" s="27" t="s">
        <v>8156</v>
      </c>
      <c r="D214" s="28">
        <v>3000</v>
      </c>
      <c r="E214" s="29">
        <v>1126</v>
      </c>
      <c r="F214" s="30" t="s">
        <v>8220</v>
      </c>
      <c r="G214" s="26" t="s">
        <v>8223</v>
      </c>
      <c r="H214" s="26" t="s">
        <v>8245</v>
      </c>
      <c r="I214" s="26">
        <v>1413234316</v>
      </c>
      <c r="J214" s="26">
        <v>1408050316</v>
      </c>
      <c r="K214" s="26" t="b">
        <v>0</v>
      </c>
      <c r="L214" s="26">
        <v>13</v>
      </c>
      <c r="M214" s="26" t="b">
        <v>0</v>
      </c>
      <c r="N214" s="26" t="s">
        <v>8269</v>
      </c>
      <c r="O214" s="44">
        <v>38</v>
      </c>
      <c r="P214" s="26">
        <v>86.62</v>
      </c>
      <c r="Q214" s="32" t="s">
        <v>8315</v>
      </c>
      <c r="R214" s="26" t="s">
        <v>8316</v>
      </c>
      <c r="S214" s="33">
        <v>41865</v>
      </c>
      <c r="T214" s="33">
        <v>41925</v>
      </c>
    </row>
    <row r="215" spans="1:20" ht="32" x14ac:dyDescent="0.2">
      <c r="A215" s="26">
        <v>4054</v>
      </c>
      <c r="B215" s="27" t="s">
        <v>4050</v>
      </c>
      <c r="C215" s="27" t="s">
        <v>8158</v>
      </c>
      <c r="D215" s="28">
        <v>8880</v>
      </c>
      <c r="E215" s="29">
        <v>0</v>
      </c>
      <c r="F215" s="30" t="s">
        <v>8220</v>
      </c>
      <c r="G215" s="26" t="s">
        <v>8223</v>
      </c>
      <c r="H215" s="26" t="s">
        <v>8245</v>
      </c>
      <c r="I215" s="26">
        <v>1475294400</v>
      </c>
      <c r="J215" s="26">
        <v>1472674285</v>
      </c>
      <c r="K215" s="26" t="b">
        <v>0</v>
      </c>
      <c r="L215" s="26">
        <v>0</v>
      </c>
      <c r="M215" s="26" t="b">
        <v>0</v>
      </c>
      <c r="N215" s="26" t="s">
        <v>8269</v>
      </c>
      <c r="O215" s="31">
        <v>0</v>
      </c>
      <c r="P215" s="26">
        <v>0</v>
      </c>
      <c r="Q215" s="32" t="s">
        <v>8315</v>
      </c>
      <c r="R215" s="26" t="s">
        <v>8316</v>
      </c>
      <c r="S215" s="33">
        <v>42613</v>
      </c>
      <c r="T215" s="33">
        <v>42644</v>
      </c>
    </row>
    <row r="216" spans="1:20" ht="16" x14ac:dyDescent="0.2">
      <c r="A216" s="26">
        <v>4056</v>
      </c>
      <c r="B216" s="27" t="s">
        <v>4052</v>
      </c>
      <c r="C216" s="27" t="s">
        <v>8160</v>
      </c>
      <c r="D216" s="28">
        <v>1500</v>
      </c>
      <c r="E216" s="29">
        <v>795</v>
      </c>
      <c r="F216" s="30" t="s">
        <v>8220</v>
      </c>
      <c r="G216" s="26" t="s">
        <v>8223</v>
      </c>
      <c r="H216" s="26" t="s">
        <v>8245</v>
      </c>
      <c r="I216" s="26">
        <v>1467575940</v>
      </c>
      <c r="J216" s="26">
        <v>1465856639</v>
      </c>
      <c r="K216" s="26" t="b">
        <v>0</v>
      </c>
      <c r="L216" s="26">
        <v>9</v>
      </c>
      <c r="M216" s="26" t="b">
        <v>0</v>
      </c>
      <c r="N216" s="26" t="s">
        <v>8269</v>
      </c>
      <c r="O216" s="79">
        <v>53</v>
      </c>
      <c r="P216" s="26">
        <v>88.33</v>
      </c>
      <c r="Q216" s="32" t="s">
        <v>8315</v>
      </c>
      <c r="R216" s="26" t="s">
        <v>8316</v>
      </c>
      <c r="S216" s="33">
        <v>42534</v>
      </c>
      <c r="T216" s="33">
        <v>42554</v>
      </c>
    </row>
    <row r="217" spans="1:20" ht="16" x14ac:dyDescent="0.2">
      <c r="A217" s="26">
        <v>4058</v>
      </c>
      <c r="B217" s="27" t="s">
        <v>4054</v>
      </c>
      <c r="C217" s="27" t="s">
        <v>8162</v>
      </c>
      <c r="D217" s="28">
        <v>3750</v>
      </c>
      <c r="E217" s="29">
        <v>95</v>
      </c>
      <c r="F217" s="30" t="s">
        <v>8220</v>
      </c>
      <c r="G217" s="26" t="s">
        <v>8223</v>
      </c>
      <c r="H217" s="26" t="s">
        <v>8245</v>
      </c>
      <c r="I217" s="26">
        <v>1459483140</v>
      </c>
      <c r="J217" s="26">
        <v>1458178044</v>
      </c>
      <c r="K217" s="26" t="b">
        <v>0</v>
      </c>
      <c r="L217" s="26">
        <v>4</v>
      </c>
      <c r="M217" s="26" t="b">
        <v>0</v>
      </c>
      <c r="N217" s="26" t="s">
        <v>8269</v>
      </c>
      <c r="O217" s="50">
        <v>3</v>
      </c>
      <c r="P217" s="26">
        <v>23.75</v>
      </c>
      <c r="Q217" s="32" t="s">
        <v>8315</v>
      </c>
      <c r="R217" s="26" t="s">
        <v>8316</v>
      </c>
      <c r="S217" s="33">
        <v>42446</v>
      </c>
      <c r="T217" s="33">
        <v>42461</v>
      </c>
    </row>
    <row r="218" spans="1:20" ht="32" x14ac:dyDescent="0.2">
      <c r="A218" s="26">
        <v>4061</v>
      </c>
      <c r="B218" s="27" t="s">
        <v>4057</v>
      </c>
      <c r="C218" s="27" t="s">
        <v>8165</v>
      </c>
      <c r="D218" s="28">
        <v>525</v>
      </c>
      <c r="E218" s="29">
        <v>0</v>
      </c>
      <c r="F218" s="30" t="s">
        <v>8220</v>
      </c>
      <c r="G218" s="26" t="s">
        <v>8223</v>
      </c>
      <c r="H218" s="26" t="s">
        <v>8245</v>
      </c>
      <c r="I218" s="26">
        <v>1461205423</v>
      </c>
      <c r="J218" s="26">
        <v>1456025023</v>
      </c>
      <c r="K218" s="26" t="b">
        <v>0</v>
      </c>
      <c r="L218" s="26">
        <v>0</v>
      </c>
      <c r="M218" s="26" t="b">
        <v>0</v>
      </c>
      <c r="N218" s="26" t="s">
        <v>8269</v>
      </c>
      <c r="O218" s="31">
        <v>0</v>
      </c>
      <c r="P218" s="26">
        <v>0</v>
      </c>
      <c r="Q218" s="32" t="s">
        <v>8315</v>
      </c>
      <c r="R218" s="26" t="s">
        <v>8316</v>
      </c>
      <c r="S218" s="33">
        <v>42421</v>
      </c>
      <c r="T218" s="33">
        <v>42481</v>
      </c>
    </row>
    <row r="219" spans="1:20" ht="32" x14ac:dyDescent="0.2">
      <c r="A219" s="26">
        <v>4062</v>
      </c>
      <c r="B219" s="27" t="s">
        <v>4058</v>
      </c>
      <c r="C219" s="27" t="s">
        <v>8166</v>
      </c>
      <c r="D219" s="28">
        <v>20000</v>
      </c>
      <c r="E219" s="29">
        <v>490</v>
      </c>
      <c r="F219" s="30" t="s">
        <v>8220</v>
      </c>
      <c r="G219" s="26" t="s">
        <v>8223</v>
      </c>
      <c r="H219" s="26" t="s">
        <v>8245</v>
      </c>
      <c r="I219" s="26">
        <v>1467481468</v>
      </c>
      <c r="J219" s="26">
        <v>1464889468</v>
      </c>
      <c r="K219" s="26" t="b">
        <v>0</v>
      </c>
      <c r="L219" s="26">
        <v>3</v>
      </c>
      <c r="M219" s="26" t="b">
        <v>0</v>
      </c>
      <c r="N219" s="26" t="s">
        <v>8269</v>
      </c>
      <c r="O219" s="36">
        <v>2</v>
      </c>
      <c r="P219" s="26">
        <v>163.33000000000001</v>
      </c>
      <c r="Q219" s="32" t="s">
        <v>8315</v>
      </c>
      <c r="R219" s="26" t="s">
        <v>8316</v>
      </c>
      <c r="S219" s="33">
        <v>42523</v>
      </c>
      <c r="T219" s="33">
        <v>42553</v>
      </c>
    </row>
    <row r="220" spans="1:20" ht="16" x14ac:dyDescent="0.2">
      <c r="A220" s="26">
        <v>4065</v>
      </c>
      <c r="B220" s="27" t="s">
        <v>4061</v>
      </c>
      <c r="C220" s="27" t="s">
        <v>8169</v>
      </c>
      <c r="D220" s="28">
        <v>4000</v>
      </c>
      <c r="E220" s="29">
        <v>27</v>
      </c>
      <c r="F220" s="30" t="s">
        <v>8220</v>
      </c>
      <c r="G220" s="26" t="s">
        <v>8223</v>
      </c>
      <c r="H220" s="26" t="s">
        <v>8245</v>
      </c>
      <c r="I220" s="26">
        <v>1407883811</v>
      </c>
      <c r="J220" s="26">
        <v>1405291811</v>
      </c>
      <c r="K220" s="26" t="b">
        <v>0</v>
      </c>
      <c r="L220" s="26">
        <v>4</v>
      </c>
      <c r="M220" s="26" t="b">
        <v>0</v>
      </c>
      <c r="N220" s="26" t="s">
        <v>8269</v>
      </c>
      <c r="O220" s="40">
        <v>1</v>
      </c>
      <c r="P220" s="26">
        <v>6.75</v>
      </c>
      <c r="Q220" s="32" t="s">
        <v>8315</v>
      </c>
      <c r="R220" s="26" t="s">
        <v>8316</v>
      </c>
      <c r="S220" s="33">
        <v>41833</v>
      </c>
      <c r="T220" s="33">
        <v>41863</v>
      </c>
    </row>
    <row r="221" spans="1:20" ht="32" x14ac:dyDescent="0.2">
      <c r="A221" s="26">
        <v>4066</v>
      </c>
      <c r="B221" s="27" t="s">
        <v>4062</v>
      </c>
      <c r="C221" s="27" t="s">
        <v>8170</v>
      </c>
      <c r="D221" s="28">
        <v>15000</v>
      </c>
      <c r="E221" s="29">
        <v>25</v>
      </c>
      <c r="F221" s="30" t="s">
        <v>8220</v>
      </c>
      <c r="G221" s="26" t="s">
        <v>8223</v>
      </c>
      <c r="H221" s="26" t="s">
        <v>8245</v>
      </c>
      <c r="I221" s="26">
        <v>1463619388</v>
      </c>
      <c r="J221" s="26">
        <v>1461027388</v>
      </c>
      <c r="K221" s="26" t="b">
        <v>0</v>
      </c>
      <c r="L221" s="26">
        <v>1</v>
      </c>
      <c r="M221" s="26" t="b">
        <v>0</v>
      </c>
      <c r="N221" s="26" t="s">
        <v>8269</v>
      </c>
      <c r="O221" s="31">
        <v>0</v>
      </c>
      <c r="P221" s="26">
        <v>25</v>
      </c>
      <c r="Q221" s="32" t="s">
        <v>8315</v>
      </c>
      <c r="R221" s="26" t="s">
        <v>8316</v>
      </c>
      <c r="S221" s="33">
        <v>42479</v>
      </c>
      <c r="T221" s="33">
        <v>42509</v>
      </c>
    </row>
    <row r="222" spans="1:20" ht="32" x14ac:dyDescent="0.2">
      <c r="A222" s="26">
        <v>4067</v>
      </c>
      <c r="B222" s="27" t="s">
        <v>4063</v>
      </c>
      <c r="C222" s="27" t="s">
        <v>7998</v>
      </c>
      <c r="D222" s="28">
        <v>5000</v>
      </c>
      <c r="E222" s="29">
        <v>3045</v>
      </c>
      <c r="F222" s="30" t="s">
        <v>8220</v>
      </c>
      <c r="G222" s="26" t="s">
        <v>8223</v>
      </c>
      <c r="H222" s="26" t="s">
        <v>8245</v>
      </c>
      <c r="I222" s="26">
        <v>1443408550</v>
      </c>
      <c r="J222" s="26">
        <v>1439952550</v>
      </c>
      <c r="K222" s="26" t="b">
        <v>0</v>
      </c>
      <c r="L222" s="26">
        <v>17</v>
      </c>
      <c r="M222" s="26" t="b">
        <v>0</v>
      </c>
      <c r="N222" s="26" t="s">
        <v>8269</v>
      </c>
      <c r="O222" s="80">
        <v>61</v>
      </c>
      <c r="P222" s="26">
        <v>179.12</v>
      </c>
      <c r="Q222" s="32" t="s">
        <v>8315</v>
      </c>
      <c r="R222" s="26" t="s">
        <v>8316</v>
      </c>
      <c r="S222" s="33">
        <v>42235</v>
      </c>
      <c r="T222" s="33">
        <v>42275</v>
      </c>
    </row>
    <row r="223" spans="1:20" ht="32" x14ac:dyDescent="0.2">
      <c r="A223" s="26">
        <v>4068</v>
      </c>
      <c r="B223" s="27" t="s">
        <v>4064</v>
      </c>
      <c r="C223" s="27" t="s">
        <v>8171</v>
      </c>
      <c r="D223" s="28">
        <v>3495</v>
      </c>
      <c r="E223" s="29">
        <v>34.950000000000003</v>
      </c>
      <c r="F223" s="30" t="s">
        <v>8220</v>
      </c>
      <c r="G223" s="26" t="s">
        <v>8223</v>
      </c>
      <c r="H223" s="26" t="s">
        <v>8245</v>
      </c>
      <c r="I223" s="26">
        <v>1484348700</v>
      </c>
      <c r="J223" s="26">
        <v>1481756855</v>
      </c>
      <c r="K223" s="26" t="b">
        <v>0</v>
      </c>
      <c r="L223" s="26">
        <v>1</v>
      </c>
      <c r="M223" s="26" t="b">
        <v>0</v>
      </c>
      <c r="N223" s="26" t="s">
        <v>8269</v>
      </c>
      <c r="O223" s="40">
        <v>1</v>
      </c>
      <c r="P223" s="26">
        <v>34.950000000000003</v>
      </c>
      <c r="Q223" s="32" t="s">
        <v>8315</v>
      </c>
      <c r="R223" s="26" t="s">
        <v>8316</v>
      </c>
      <c r="S223" s="33">
        <v>42718</v>
      </c>
      <c r="T223" s="33">
        <v>42748</v>
      </c>
    </row>
    <row r="224" spans="1:20" ht="32" x14ac:dyDescent="0.2">
      <c r="A224" s="26">
        <v>4070</v>
      </c>
      <c r="B224" s="27" t="s">
        <v>4066</v>
      </c>
      <c r="C224" s="27" t="s">
        <v>8173</v>
      </c>
      <c r="D224" s="28">
        <v>1000</v>
      </c>
      <c r="E224" s="29">
        <v>165</v>
      </c>
      <c r="F224" s="30" t="s">
        <v>8220</v>
      </c>
      <c r="G224" s="26" t="s">
        <v>8223</v>
      </c>
      <c r="H224" s="26" t="s">
        <v>8245</v>
      </c>
      <c r="I224" s="26">
        <v>1425178800</v>
      </c>
      <c r="J224" s="26">
        <v>1422374420</v>
      </c>
      <c r="K224" s="26" t="b">
        <v>0</v>
      </c>
      <c r="L224" s="26">
        <v>6</v>
      </c>
      <c r="M224" s="26" t="b">
        <v>0</v>
      </c>
      <c r="N224" s="26" t="s">
        <v>8269</v>
      </c>
      <c r="O224" s="64">
        <v>17</v>
      </c>
      <c r="P224" s="26">
        <v>27.5</v>
      </c>
      <c r="Q224" s="32" t="s">
        <v>8315</v>
      </c>
      <c r="R224" s="26" t="s">
        <v>8316</v>
      </c>
      <c r="S224" s="33">
        <v>42031</v>
      </c>
      <c r="T224" s="33">
        <v>42064</v>
      </c>
    </row>
    <row r="225" spans="1:20" ht="32" x14ac:dyDescent="0.2">
      <c r="A225" s="26">
        <v>4073</v>
      </c>
      <c r="B225" s="27" t="s">
        <v>4069</v>
      </c>
      <c r="C225" s="27" t="s">
        <v>8176</v>
      </c>
      <c r="D225" s="28">
        <v>3500</v>
      </c>
      <c r="E225" s="29">
        <v>37</v>
      </c>
      <c r="F225" s="30" t="s">
        <v>8220</v>
      </c>
      <c r="G225" s="26" t="s">
        <v>8223</v>
      </c>
      <c r="H225" s="26" t="s">
        <v>8245</v>
      </c>
      <c r="I225" s="26">
        <v>1431144000</v>
      </c>
      <c r="J225" s="26">
        <v>1426407426</v>
      </c>
      <c r="K225" s="26" t="b">
        <v>0</v>
      </c>
      <c r="L225" s="26">
        <v>2</v>
      </c>
      <c r="M225" s="26" t="b">
        <v>0</v>
      </c>
      <c r="N225" s="26" t="s">
        <v>8269</v>
      </c>
      <c r="O225" s="40">
        <v>1</v>
      </c>
      <c r="P225" s="26">
        <v>18.5</v>
      </c>
      <c r="Q225" s="32" t="s">
        <v>8315</v>
      </c>
      <c r="R225" s="26" t="s">
        <v>8316</v>
      </c>
      <c r="S225" s="33">
        <v>42078</v>
      </c>
      <c r="T225" s="33">
        <v>42133</v>
      </c>
    </row>
    <row r="226" spans="1:20" ht="32" x14ac:dyDescent="0.2">
      <c r="A226" s="26">
        <v>4076</v>
      </c>
      <c r="B226" s="27" t="s">
        <v>4072</v>
      </c>
      <c r="C226" s="27" t="s">
        <v>8179</v>
      </c>
      <c r="D226" s="28">
        <v>700</v>
      </c>
      <c r="E226" s="29">
        <v>0</v>
      </c>
      <c r="F226" s="30" t="s">
        <v>8220</v>
      </c>
      <c r="G226" s="26" t="s">
        <v>8223</v>
      </c>
      <c r="H226" s="26" t="s">
        <v>8245</v>
      </c>
      <c r="I226" s="26">
        <v>1413921060</v>
      </c>
      <c r="J226" s="26">
        <v>1411499149</v>
      </c>
      <c r="K226" s="26" t="b">
        <v>0</v>
      </c>
      <c r="L226" s="26">
        <v>0</v>
      </c>
      <c r="M226" s="26" t="b">
        <v>0</v>
      </c>
      <c r="N226" s="26" t="s">
        <v>8269</v>
      </c>
      <c r="O226" s="31">
        <v>0</v>
      </c>
      <c r="P226" s="26">
        <v>0</v>
      </c>
      <c r="Q226" s="32" t="s">
        <v>8315</v>
      </c>
      <c r="R226" s="26" t="s">
        <v>8316</v>
      </c>
      <c r="S226" s="33">
        <v>41905</v>
      </c>
      <c r="T226" s="33">
        <v>41933</v>
      </c>
    </row>
    <row r="227" spans="1:20" ht="32" x14ac:dyDescent="0.2">
      <c r="A227" s="26">
        <v>4077</v>
      </c>
      <c r="B227" s="27" t="s">
        <v>4073</v>
      </c>
      <c r="C227" s="27" t="s">
        <v>8180</v>
      </c>
      <c r="D227" s="28">
        <v>15000</v>
      </c>
      <c r="E227" s="29">
        <v>1335</v>
      </c>
      <c r="F227" s="30" t="s">
        <v>8220</v>
      </c>
      <c r="G227" s="26" t="s">
        <v>8223</v>
      </c>
      <c r="H227" s="26" t="s">
        <v>8245</v>
      </c>
      <c r="I227" s="26">
        <v>1482339794</v>
      </c>
      <c r="J227" s="26">
        <v>1479747794</v>
      </c>
      <c r="K227" s="26" t="b">
        <v>0</v>
      </c>
      <c r="L227" s="26">
        <v>6</v>
      </c>
      <c r="M227" s="26" t="b">
        <v>0</v>
      </c>
      <c r="N227" s="26" t="s">
        <v>8269</v>
      </c>
      <c r="O227" s="51">
        <v>9</v>
      </c>
      <c r="P227" s="26">
        <v>222.5</v>
      </c>
      <c r="Q227" s="32" t="s">
        <v>8315</v>
      </c>
      <c r="R227" s="26" t="s">
        <v>8316</v>
      </c>
      <c r="S227" s="33">
        <v>42695</v>
      </c>
      <c r="T227" s="33">
        <v>42725</v>
      </c>
    </row>
    <row r="228" spans="1:20" ht="32" x14ac:dyDescent="0.2">
      <c r="A228" s="26">
        <v>4079</v>
      </c>
      <c r="B228" s="27" t="s">
        <v>4075</v>
      </c>
      <c r="C228" s="27" t="s">
        <v>8182</v>
      </c>
      <c r="D228" s="28">
        <v>3000</v>
      </c>
      <c r="E228" s="29">
        <v>5</v>
      </c>
      <c r="F228" s="30" t="s">
        <v>8220</v>
      </c>
      <c r="G228" s="26" t="s">
        <v>8223</v>
      </c>
      <c r="H228" s="26" t="s">
        <v>8245</v>
      </c>
      <c r="I228" s="26">
        <v>1466375521</v>
      </c>
      <c r="J228" s="26">
        <v>1463783521</v>
      </c>
      <c r="K228" s="26" t="b">
        <v>0</v>
      </c>
      <c r="L228" s="26">
        <v>1</v>
      </c>
      <c r="M228" s="26" t="b">
        <v>0</v>
      </c>
      <c r="N228" s="26" t="s">
        <v>8269</v>
      </c>
      <c r="O228" s="31">
        <v>0</v>
      </c>
      <c r="P228" s="26">
        <v>5</v>
      </c>
      <c r="Q228" s="32" t="s">
        <v>8315</v>
      </c>
      <c r="R228" s="26" t="s">
        <v>8316</v>
      </c>
      <c r="S228" s="33">
        <v>42510</v>
      </c>
      <c r="T228" s="33">
        <v>42540</v>
      </c>
    </row>
    <row r="229" spans="1:20" ht="16" x14ac:dyDescent="0.2">
      <c r="A229" s="26">
        <v>4080</v>
      </c>
      <c r="B229" s="27" t="s">
        <v>4076</v>
      </c>
      <c r="C229" s="27" t="s">
        <v>8183</v>
      </c>
      <c r="D229" s="28">
        <v>3000</v>
      </c>
      <c r="E229" s="29">
        <v>0</v>
      </c>
      <c r="F229" s="30" t="s">
        <v>8220</v>
      </c>
      <c r="G229" s="26" t="s">
        <v>8223</v>
      </c>
      <c r="H229" s="26" t="s">
        <v>8245</v>
      </c>
      <c r="I229" s="26">
        <v>1465930440</v>
      </c>
      <c r="J229" s="26">
        <v>1463849116</v>
      </c>
      <c r="K229" s="26" t="b">
        <v>0</v>
      </c>
      <c r="L229" s="26">
        <v>0</v>
      </c>
      <c r="M229" s="26" t="b">
        <v>0</v>
      </c>
      <c r="N229" s="26" t="s">
        <v>8269</v>
      </c>
      <c r="O229" s="31">
        <v>0</v>
      </c>
      <c r="P229" s="26">
        <v>0</v>
      </c>
      <c r="Q229" s="32" t="s">
        <v>8315</v>
      </c>
      <c r="R229" s="26" t="s">
        <v>8316</v>
      </c>
      <c r="S229" s="33">
        <v>42511</v>
      </c>
      <c r="T229" s="33">
        <v>42535</v>
      </c>
    </row>
    <row r="230" spans="1:20" ht="32" x14ac:dyDescent="0.2">
      <c r="A230" s="26">
        <v>4081</v>
      </c>
      <c r="B230" s="27" t="s">
        <v>4077</v>
      </c>
      <c r="C230" s="27" t="s">
        <v>8184</v>
      </c>
      <c r="D230" s="28">
        <v>2224</v>
      </c>
      <c r="E230" s="29">
        <v>350</v>
      </c>
      <c r="F230" s="30" t="s">
        <v>8220</v>
      </c>
      <c r="G230" s="26" t="s">
        <v>8223</v>
      </c>
      <c r="H230" s="26" t="s">
        <v>8245</v>
      </c>
      <c r="I230" s="26">
        <v>1425819425</v>
      </c>
      <c r="J230" s="26">
        <v>1423231025</v>
      </c>
      <c r="K230" s="26" t="b">
        <v>0</v>
      </c>
      <c r="L230" s="26">
        <v>12</v>
      </c>
      <c r="M230" s="26" t="b">
        <v>0</v>
      </c>
      <c r="N230" s="26" t="s">
        <v>8269</v>
      </c>
      <c r="O230" s="62">
        <v>16</v>
      </c>
      <c r="P230" s="26">
        <v>29.17</v>
      </c>
      <c r="Q230" s="32" t="s">
        <v>8315</v>
      </c>
      <c r="R230" s="26" t="s">
        <v>8316</v>
      </c>
      <c r="S230" s="33">
        <v>42041</v>
      </c>
      <c r="T230" s="33">
        <v>42071</v>
      </c>
    </row>
    <row r="231" spans="1:20" ht="32" x14ac:dyDescent="0.2">
      <c r="A231" s="26">
        <v>4082</v>
      </c>
      <c r="B231" s="27" t="s">
        <v>4078</v>
      </c>
      <c r="C231" s="27" t="s">
        <v>8185</v>
      </c>
      <c r="D231" s="28">
        <v>150</v>
      </c>
      <c r="E231" s="29">
        <v>3</v>
      </c>
      <c r="F231" s="30" t="s">
        <v>8220</v>
      </c>
      <c r="G231" s="26" t="s">
        <v>8223</v>
      </c>
      <c r="H231" s="26" t="s">
        <v>8245</v>
      </c>
      <c r="I231" s="26">
        <v>1447542000</v>
      </c>
      <c r="J231" s="26">
        <v>1446179553</v>
      </c>
      <c r="K231" s="26" t="b">
        <v>0</v>
      </c>
      <c r="L231" s="26">
        <v>2</v>
      </c>
      <c r="M231" s="26" t="b">
        <v>0</v>
      </c>
      <c r="N231" s="26" t="s">
        <v>8269</v>
      </c>
      <c r="O231" s="36">
        <v>2</v>
      </c>
      <c r="P231" s="26">
        <v>1.5</v>
      </c>
      <c r="Q231" s="32" t="s">
        <v>8315</v>
      </c>
      <c r="R231" s="26" t="s">
        <v>8316</v>
      </c>
      <c r="S231" s="33">
        <v>42307</v>
      </c>
      <c r="T231" s="33">
        <v>42322</v>
      </c>
    </row>
    <row r="232" spans="1:20" ht="32" x14ac:dyDescent="0.2">
      <c r="A232" s="26">
        <v>4083</v>
      </c>
      <c r="B232" s="27" t="s">
        <v>4079</v>
      </c>
      <c r="C232" s="27" t="s">
        <v>8186</v>
      </c>
      <c r="D232" s="28">
        <v>3500</v>
      </c>
      <c r="E232" s="29">
        <v>759</v>
      </c>
      <c r="F232" s="30" t="s">
        <v>8220</v>
      </c>
      <c r="G232" s="26" t="s">
        <v>8223</v>
      </c>
      <c r="H232" s="26" t="s">
        <v>8245</v>
      </c>
      <c r="I232" s="26">
        <v>1452795416</v>
      </c>
      <c r="J232" s="26">
        <v>1450203416</v>
      </c>
      <c r="K232" s="26" t="b">
        <v>0</v>
      </c>
      <c r="L232" s="26">
        <v>6</v>
      </c>
      <c r="M232" s="26" t="b">
        <v>0</v>
      </c>
      <c r="N232" s="26" t="s">
        <v>8269</v>
      </c>
      <c r="O232" s="57">
        <v>22</v>
      </c>
      <c r="P232" s="26">
        <v>126.5</v>
      </c>
      <c r="Q232" s="32" t="s">
        <v>8315</v>
      </c>
      <c r="R232" s="26" t="s">
        <v>8316</v>
      </c>
      <c r="S232" s="33">
        <v>42353</v>
      </c>
      <c r="T232" s="33">
        <v>42383</v>
      </c>
    </row>
    <row r="233" spans="1:20" ht="32" x14ac:dyDescent="0.2">
      <c r="A233" s="26">
        <v>4085</v>
      </c>
      <c r="B233" s="27" t="s">
        <v>4081</v>
      </c>
      <c r="C233" s="27" t="s">
        <v>8188</v>
      </c>
      <c r="D233" s="28">
        <v>3500</v>
      </c>
      <c r="E233" s="29">
        <v>10</v>
      </c>
      <c r="F233" s="30" t="s">
        <v>8220</v>
      </c>
      <c r="G233" s="26" t="s">
        <v>8223</v>
      </c>
      <c r="H233" s="26" t="s">
        <v>8245</v>
      </c>
      <c r="I233" s="26">
        <v>1427169540</v>
      </c>
      <c r="J233" s="26">
        <v>1424701775</v>
      </c>
      <c r="K233" s="26" t="b">
        <v>0</v>
      </c>
      <c r="L233" s="26">
        <v>1</v>
      </c>
      <c r="M233" s="26" t="b">
        <v>0</v>
      </c>
      <c r="N233" s="26" t="s">
        <v>8269</v>
      </c>
      <c r="O233" s="31">
        <v>0</v>
      </c>
      <c r="P233" s="26">
        <v>10</v>
      </c>
      <c r="Q233" s="32" t="s">
        <v>8315</v>
      </c>
      <c r="R233" s="26" t="s">
        <v>8316</v>
      </c>
      <c r="S233" s="33">
        <v>42058</v>
      </c>
      <c r="T233" s="33">
        <v>42087</v>
      </c>
    </row>
    <row r="234" spans="1:20" ht="32" x14ac:dyDescent="0.2">
      <c r="A234" s="26">
        <v>4086</v>
      </c>
      <c r="B234" s="27" t="s">
        <v>4082</v>
      </c>
      <c r="C234" s="27" t="s">
        <v>8189</v>
      </c>
      <c r="D234" s="28">
        <v>1000</v>
      </c>
      <c r="E234" s="29">
        <v>47</v>
      </c>
      <c r="F234" s="30" t="s">
        <v>8220</v>
      </c>
      <c r="G234" s="26" t="s">
        <v>8223</v>
      </c>
      <c r="H234" s="26" t="s">
        <v>8245</v>
      </c>
      <c r="I234" s="26">
        <v>1448078400</v>
      </c>
      <c r="J234" s="26">
        <v>1445985299</v>
      </c>
      <c r="K234" s="26" t="b">
        <v>0</v>
      </c>
      <c r="L234" s="26">
        <v>5</v>
      </c>
      <c r="M234" s="26" t="b">
        <v>0</v>
      </c>
      <c r="N234" s="26" t="s">
        <v>8269</v>
      </c>
      <c r="O234" s="38">
        <v>5</v>
      </c>
      <c r="P234" s="26">
        <v>9.4</v>
      </c>
      <c r="Q234" s="32" t="s">
        <v>8315</v>
      </c>
      <c r="R234" s="26" t="s">
        <v>8316</v>
      </c>
      <c r="S234" s="33">
        <v>42304</v>
      </c>
      <c r="T234" s="33">
        <v>42329</v>
      </c>
    </row>
    <row r="235" spans="1:20" ht="16" x14ac:dyDescent="0.2">
      <c r="A235" s="26">
        <v>4087</v>
      </c>
      <c r="B235" s="27" t="s">
        <v>4083</v>
      </c>
      <c r="C235" s="27" t="s">
        <v>8190</v>
      </c>
      <c r="D235" s="28">
        <v>9600</v>
      </c>
      <c r="E235" s="29">
        <v>0</v>
      </c>
      <c r="F235" s="30" t="s">
        <v>8220</v>
      </c>
      <c r="G235" s="26" t="s">
        <v>8223</v>
      </c>
      <c r="H235" s="26" t="s">
        <v>8245</v>
      </c>
      <c r="I235" s="26">
        <v>1468777786</v>
      </c>
      <c r="J235" s="26">
        <v>1466185786</v>
      </c>
      <c r="K235" s="26" t="b">
        <v>0</v>
      </c>
      <c r="L235" s="26">
        <v>0</v>
      </c>
      <c r="M235" s="26" t="b">
        <v>0</v>
      </c>
      <c r="N235" s="26" t="s">
        <v>8269</v>
      </c>
      <c r="O235" s="31">
        <v>0</v>
      </c>
      <c r="P235" s="26">
        <v>0</v>
      </c>
      <c r="Q235" s="32" t="s">
        <v>8315</v>
      </c>
      <c r="R235" s="26" t="s">
        <v>8316</v>
      </c>
      <c r="S235" s="33">
        <v>42538</v>
      </c>
      <c r="T235" s="33">
        <v>42568</v>
      </c>
    </row>
    <row r="236" spans="1:20" ht="32" x14ac:dyDescent="0.2">
      <c r="A236" s="26">
        <v>4089</v>
      </c>
      <c r="B236" s="27" t="s">
        <v>4085</v>
      </c>
      <c r="C236" s="27" t="s">
        <v>8192</v>
      </c>
      <c r="D236" s="28">
        <v>5000</v>
      </c>
      <c r="E236" s="29">
        <v>240</v>
      </c>
      <c r="F236" s="30" t="s">
        <v>8220</v>
      </c>
      <c r="G236" s="26" t="s">
        <v>8223</v>
      </c>
      <c r="H236" s="26" t="s">
        <v>8245</v>
      </c>
      <c r="I236" s="26">
        <v>1433093700</v>
      </c>
      <c r="J236" s="26">
        <v>1430242488</v>
      </c>
      <c r="K236" s="26" t="b">
        <v>0</v>
      </c>
      <c r="L236" s="26">
        <v>8</v>
      </c>
      <c r="M236" s="26" t="b">
        <v>0</v>
      </c>
      <c r="N236" s="26" t="s">
        <v>8269</v>
      </c>
      <c r="O236" s="38">
        <v>5</v>
      </c>
      <c r="P236" s="26">
        <v>30</v>
      </c>
      <c r="Q236" s="32" t="s">
        <v>8315</v>
      </c>
      <c r="R236" s="26" t="s">
        <v>8316</v>
      </c>
      <c r="S236" s="33">
        <v>42122</v>
      </c>
      <c r="T236" s="33">
        <v>42155</v>
      </c>
    </row>
    <row r="237" spans="1:20" ht="32" x14ac:dyDescent="0.2">
      <c r="A237" s="26">
        <v>4090</v>
      </c>
      <c r="B237" s="27" t="s">
        <v>4086</v>
      </c>
      <c r="C237" s="27" t="s">
        <v>8193</v>
      </c>
      <c r="D237" s="28">
        <v>1000</v>
      </c>
      <c r="E237" s="29">
        <v>32</v>
      </c>
      <c r="F237" s="30" t="s">
        <v>8220</v>
      </c>
      <c r="G237" s="26" t="s">
        <v>8223</v>
      </c>
      <c r="H237" s="26" t="s">
        <v>8245</v>
      </c>
      <c r="I237" s="26">
        <v>1438959600</v>
      </c>
      <c r="J237" s="26">
        <v>1437754137</v>
      </c>
      <c r="K237" s="26" t="b">
        <v>0</v>
      </c>
      <c r="L237" s="26">
        <v>3</v>
      </c>
      <c r="M237" s="26" t="b">
        <v>0</v>
      </c>
      <c r="N237" s="26" t="s">
        <v>8269</v>
      </c>
      <c r="O237" s="50">
        <v>3</v>
      </c>
      <c r="P237" s="26">
        <v>10.67</v>
      </c>
      <c r="Q237" s="32" t="s">
        <v>8315</v>
      </c>
      <c r="R237" s="26" t="s">
        <v>8316</v>
      </c>
      <c r="S237" s="33">
        <v>42209</v>
      </c>
      <c r="T237" s="33">
        <v>42223</v>
      </c>
    </row>
    <row r="238" spans="1:20" ht="32" x14ac:dyDescent="0.2">
      <c r="A238" s="26">
        <v>4091</v>
      </c>
      <c r="B238" s="27" t="s">
        <v>4087</v>
      </c>
      <c r="C238" s="27" t="s">
        <v>8194</v>
      </c>
      <c r="D238" s="28">
        <v>1600</v>
      </c>
      <c r="E238" s="29">
        <v>204</v>
      </c>
      <c r="F238" s="30" t="s">
        <v>8220</v>
      </c>
      <c r="G238" s="26" t="s">
        <v>8223</v>
      </c>
      <c r="H238" s="26" t="s">
        <v>8245</v>
      </c>
      <c r="I238" s="26">
        <v>1421410151</v>
      </c>
      <c r="J238" s="26">
        <v>1418818151</v>
      </c>
      <c r="K238" s="26" t="b">
        <v>0</v>
      </c>
      <c r="L238" s="26">
        <v>8</v>
      </c>
      <c r="M238" s="26" t="b">
        <v>0</v>
      </c>
      <c r="N238" s="26" t="s">
        <v>8269</v>
      </c>
      <c r="O238" s="63">
        <v>13</v>
      </c>
      <c r="P238" s="26">
        <v>25.5</v>
      </c>
      <c r="Q238" s="32" t="s">
        <v>8315</v>
      </c>
      <c r="R238" s="26" t="s">
        <v>8316</v>
      </c>
      <c r="S238" s="33">
        <v>41990</v>
      </c>
      <c r="T238" s="33">
        <v>42020</v>
      </c>
    </row>
    <row r="239" spans="1:20" ht="16" x14ac:dyDescent="0.2">
      <c r="A239" s="26">
        <v>4092</v>
      </c>
      <c r="B239" s="27" t="s">
        <v>4088</v>
      </c>
      <c r="C239" s="27" t="s">
        <v>8195</v>
      </c>
      <c r="D239" s="28">
        <v>110000</v>
      </c>
      <c r="E239" s="29">
        <v>20</v>
      </c>
      <c r="F239" s="30" t="s">
        <v>8220</v>
      </c>
      <c r="G239" s="26" t="s">
        <v>8223</v>
      </c>
      <c r="H239" s="26" t="s">
        <v>8245</v>
      </c>
      <c r="I239" s="26">
        <v>1428205247</v>
      </c>
      <c r="J239" s="26">
        <v>1423024847</v>
      </c>
      <c r="K239" s="26" t="b">
        <v>0</v>
      </c>
      <c r="L239" s="26">
        <v>1</v>
      </c>
      <c r="M239" s="26" t="b">
        <v>0</v>
      </c>
      <c r="N239" s="26" t="s">
        <v>8269</v>
      </c>
      <c r="O239" s="31">
        <v>0</v>
      </c>
      <c r="P239" s="26">
        <v>20</v>
      </c>
      <c r="Q239" s="32" t="s">
        <v>8315</v>
      </c>
      <c r="R239" s="26" t="s">
        <v>8316</v>
      </c>
      <c r="S239" s="33">
        <v>42039</v>
      </c>
      <c r="T239" s="33">
        <v>42099</v>
      </c>
    </row>
    <row r="240" spans="1:20" ht="32" x14ac:dyDescent="0.2">
      <c r="A240" s="26">
        <v>4094</v>
      </c>
      <c r="B240" s="27" t="s">
        <v>4090</v>
      </c>
      <c r="C240" s="27" t="s">
        <v>8197</v>
      </c>
      <c r="D240" s="28">
        <v>2000</v>
      </c>
      <c r="E240" s="29">
        <v>730</v>
      </c>
      <c r="F240" s="30" t="s">
        <v>8220</v>
      </c>
      <c r="G240" s="26" t="s">
        <v>8223</v>
      </c>
      <c r="H240" s="26" t="s">
        <v>8245</v>
      </c>
      <c r="I240" s="26">
        <v>1413953940</v>
      </c>
      <c r="J240" s="26">
        <v>1410141900</v>
      </c>
      <c r="K240" s="26" t="b">
        <v>0</v>
      </c>
      <c r="L240" s="26">
        <v>8</v>
      </c>
      <c r="M240" s="26" t="b">
        <v>0</v>
      </c>
      <c r="N240" s="26" t="s">
        <v>8269</v>
      </c>
      <c r="O240" s="55">
        <v>37</v>
      </c>
      <c r="P240" s="26">
        <v>91.25</v>
      </c>
      <c r="Q240" s="32" t="s">
        <v>8315</v>
      </c>
      <c r="R240" s="26" t="s">
        <v>8316</v>
      </c>
      <c r="S240" s="33">
        <v>41890</v>
      </c>
      <c r="T240" s="33">
        <v>41934</v>
      </c>
    </row>
    <row r="241" spans="1:20" ht="16" x14ac:dyDescent="0.2">
      <c r="A241" s="26">
        <v>4098</v>
      </c>
      <c r="B241" s="27" t="s">
        <v>4094</v>
      </c>
      <c r="C241" s="27" t="s">
        <v>8201</v>
      </c>
      <c r="D241" s="28">
        <v>75000</v>
      </c>
      <c r="E241" s="29">
        <v>0</v>
      </c>
      <c r="F241" s="30" t="s">
        <v>8220</v>
      </c>
      <c r="G241" s="26" t="s">
        <v>8223</v>
      </c>
      <c r="H241" s="26" t="s">
        <v>8245</v>
      </c>
      <c r="I241" s="26">
        <v>1465060797</v>
      </c>
      <c r="J241" s="26">
        <v>1462468797</v>
      </c>
      <c r="K241" s="26" t="b">
        <v>0</v>
      </c>
      <c r="L241" s="26">
        <v>0</v>
      </c>
      <c r="M241" s="26" t="b">
        <v>0</v>
      </c>
      <c r="N241" s="26" t="s">
        <v>8269</v>
      </c>
      <c r="O241" s="31">
        <v>0</v>
      </c>
      <c r="P241" s="26">
        <v>0</v>
      </c>
      <c r="Q241" s="32" t="s">
        <v>8315</v>
      </c>
      <c r="R241" s="26" t="s">
        <v>8316</v>
      </c>
      <c r="S241" s="33">
        <v>42495</v>
      </c>
      <c r="T241" s="33">
        <v>42525</v>
      </c>
    </row>
    <row r="242" spans="1:20" ht="32" x14ac:dyDescent="0.2">
      <c r="A242" s="26">
        <v>4099</v>
      </c>
      <c r="B242" s="27" t="s">
        <v>4095</v>
      </c>
      <c r="C242" s="27" t="s">
        <v>8202</v>
      </c>
      <c r="D242" s="28">
        <v>4500</v>
      </c>
      <c r="E242" s="29">
        <v>50</v>
      </c>
      <c r="F242" s="30" t="s">
        <v>8220</v>
      </c>
      <c r="G242" s="26" t="s">
        <v>8223</v>
      </c>
      <c r="H242" s="26" t="s">
        <v>8245</v>
      </c>
      <c r="I242" s="26">
        <v>1472847873</v>
      </c>
      <c r="J242" s="26">
        <v>1468959873</v>
      </c>
      <c r="K242" s="26" t="b">
        <v>0</v>
      </c>
      <c r="L242" s="26">
        <v>1</v>
      </c>
      <c r="M242" s="26" t="b">
        <v>0</v>
      </c>
      <c r="N242" s="26" t="s">
        <v>8269</v>
      </c>
      <c r="O242" s="40">
        <v>1</v>
      </c>
      <c r="P242" s="26">
        <v>50</v>
      </c>
      <c r="Q242" s="32" t="s">
        <v>8315</v>
      </c>
      <c r="R242" s="26" t="s">
        <v>8316</v>
      </c>
      <c r="S242" s="33">
        <v>42570</v>
      </c>
      <c r="T242" s="33">
        <v>42615</v>
      </c>
    </row>
    <row r="243" spans="1:20" ht="32" x14ac:dyDescent="0.2">
      <c r="A243" s="26">
        <v>4100</v>
      </c>
      <c r="B243" s="27" t="s">
        <v>4096</v>
      </c>
      <c r="C243" s="27" t="s">
        <v>8203</v>
      </c>
      <c r="D243" s="28">
        <v>270</v>
      </c>
      <c r="E243" s="29">
        <v>0</v>
      </c>
      <c r="F243" s="30" t="s">
        <v>8220</v>
      </c>
      <c r="G243" s="26" t="s">
        <v>8223</v>
      </c>
      <c r="H243" s="26" t="s">
        <v>8245</v>
      </c>
      <c r="I243" s="26">
        <v>1414205990</v>
      </c>
      <c r="J243" s="26">
        <v>1413341990</v>
      </c>
      <c r="K243" s="26" t="b">
        <v>0</v>
      </c>
      <c r="L243" s="26">
        <v>0</v>
      </c>
      <c r="M243" s="26" t="b">
        <v>0</v>
      </c>
      <c r="N243" s="26" t="s">
        <v>8269</v>
      </c>
      <c r="O243" s="31">
        <v>0</v>
      </c>
      <c r="P243" s="26">
        <v>0</v>
      </c>
      <c r="Q243" s="32" t="s">
        <v>8315</v>
      </c>
      <c r="R243" s="26" t="s">
        <v>8316</v>
      </c>
      <c r="S243" s="33">
        <v>41927</v>
      </c>
      <c r="T243" s="33">
        <v>41937</v>
      </c>
    </row>
    <row r="244" spans="1:20" ht="32" x14ac:dyDescent="0.2">
      <c r="A244" s="26">
        <v>4101</v>
      </c>
      <c r="B244" s="27" t="s">
        <v>4097</v>
      </c>
      <c r="C244" s="27" t="s">
        <v>8204</v>
      </c>
      <c r="D244" s="28">
        <v>600</v>
      </c>
      <c r="E244" s="29">
        <v>0</v>
      </c>
      <c r="F244" s="30" t="s">
        <v>8220</v>
      </c>
      <c r="G244" s="26" t="s">
        <v>8223</v>
      </c>
      <c r="H244" s="26" t="s">
        <v>8245</v>
      </c>
      <c r="I244" s="26">
        <v>1485380482</v>
      </c>
      <c r="J244" s="26">
        <v>1482788482</v>
      </c>
      <c r="K244" s="26" t="b">
        <v>0</v>
      </c>
      <c r="L244" s="26">
        <v>0</v>
      </c>
      <c r="M244" s="26" t="b">
        <v>0</v>
      </c>
      <c r="N244" s="26" t="s">
        <v>8269</v>
      </c>
      <c r="O244" s="31">
        <v>0</v>
      </c>
      <c r="P244" s="26">
        <v>0</v>
      </c>
      <c r="Q244" s="32" t="s">
        <v>8315</v>
      </c>
      <c r="R244" s="26" t="s">
        <v>8316</v>
      </c>
      <c r="S244" s="33">
        <v>42730</v>
      </c>
      <c r="T244" s="33">
        <v>42760</v>
      </c>
    </row>
    <row r="245" spans="1:20" ht="16" x14ac:dyDescent="0.2">
      <c r="A245" s="26">
        <v>4102</v>
      </c>
      <c r="B245" s="27" t="s">
        <v>4098</v>
      </c>
      <c r="C245" s="27" t="s">
        <v>8205</v>
      </c>
      <c r="D245" s="28">
        <v>500</v>
      </c>
      <c r="E245" s="29">
        <v>137</v>
      </c>
      <c r="F245" s="30" t="s">
        <v>8220</v>
      </c>
      <c r="G245" s="26" t="s">
        <v>8223</v>
      </c>
      <c r="H245" s="26" t="s">
        <v>8245</v>
      </c>
      <c r="I245" s="26">
        <v>1463343673</v>
      </c>
      <c r="J245" s="26">
        <v>1460751673</v>
      </c>
      <c r="K245" s="26" t="b">
        <v>0</v>
      </c>
      <c r="L245" s="26">
        <v>6</v>
      </c>
      <c r="M245" s="26" t="b">
        <v>0</v>
      </c>
      <c r="N245" s="26" t="s">
        <v>8269</v>
      </c>
      <c r="O245" s="58">
        <v>27</v>
      </c>
      <c r="P245" s="26">
        <v>22.83</v>
      </c>
      <c r="Q245" s="32" t="s">
        <v>8315</v>
      </c>
      <c r="R245" s="26" t="s">
        <v>8316</v>
      </c>
      <c r="S245" s="33">
        <v>42475</v>
      </c>
      <c r="T245" s="33">
        <v>42505</v>
      </c>
    </row>
    <row r="246" spans="1:20" ht="16" x14ac:dyDescent="0.2">
      <c r="A246" s="26">
        <v>4103</v>
      </c>
      <c r="B246" s="27" t="s">
        <v>4099</v>
      </c>
      <c r="C246" s="27" t="s">
        <v>8206</v>
      </c>
      <c r="D246" s="28">
        <v>1000</v>
      </c>
      <c r="E246" s="29">
        <v>100</v>
      </c>
      <c r="F246" s="30" t="s">
        <v>8220</v>
      </c>
      <c r="G246" s="26" t="s">
        <v>8223</v>
      </c>
      <c r="H246" s="26" t="s">
        <v>8245</v>
      </c>
      <c r="I246" s="26">
        <v>1440613920</v>
      </c>
      <c r="J246" s="26">
        <v>1435953566</v>
      </c>
      <c r="K246" s="26" t="b">
        <v>0</v>
      </c>
      <c r="L246" s="26">
        <v>6</v>
      </c>
      <c r="M246" s="26" t="b">
        <v>0</v>
      </c>
      <c r="N246" s="26" t="s">
        <v>8269</v>
      </c>
      <c r="O246" s="59">
        <v>10</v>
      </c>
      <c r="P246" s="26">
        <v>16.670000000000002</v>
      </c>
      <c r="Q246" s="32" t="s">
        <v>8315</v>
      </c>
      <c r="R246" s="26" t="s">
        <v>8316</v>
      </c>
      <c r="S246" s="33">
        <v>42188</v>
      </c>
      <c r="T246" s="33">
        <v>42242</v>
      </c>
    </row>
    <row r="247" spans="1:20" ht="32" x14ac:dyDescent="0.2">
      <c r="A247" s="26">
        <v>4106</v>
      </c>
      <c r="B247" s="27" t="s">
        <v>4102</v>
      </c>
      <c r="C247" s="27" t="s">
        <v>8209</v>
      </c>
      <c r="D247" s="28">
        <v>5000</v>
      </c>
      <c r="E247" s="29">
        <v>3530</v>
      </c>
      <c r="F247" s="30" t="s">
        <v>8220</v>
      </c>
      <c r="G247" s="26" t="s">
        <v>8223</v>
      </c>
      <c r="H247" s="26" t="s">
        <v>8245</v>
      </c>
      <c r="I247" s="26">
        <v>1427936400</v>
      </c>
      <c r="J247" s="26">
        <v>1424221866</v>
      </c>
      <c r="K247" s="26" t="b">
        <v>0</v>
      </c>
      <c r="L247" s="26">
        <v>33</v>
      </c>
      <c r="M247" s="26" t="b">
        <v>0</v>
      </c>
      <c r="N247" s="26" t="s">
        <v>8269</v>
      </c>
      <c r="O247" s="81">
        <v>71</v>
      </c>
      <c r="P247" s="26">
        <v>106.97</v>
      </c>
      <c r="Q247" s="32" t="s">
        <v>8315</v>
      </c>
      <c r="R247" s="26" t="s">
        <v>8316</v>
      </c>
      <c r="S247" s="33">
        <v>42053</v>
      </c>
      <c r="T247" s="33">
        <v>42096</v>
      </c>
    </row>
    <row r="248" spans="1:20" ht="32" x14ac:dyDescent="0.2">
      <c r="A248" s="26">
        <v>4107</v>
      </c>
      <c r="B248" s="27" t="s">
        <v>4103</v>
      </c>
      <c r="C248" s="27" t="s">
        <v>8210</v>
      </c>
      <c r="D248" s="28">
        <v>2000</v>
      </c>
      <c r="E248" s="29">
        <v>41</v>
      </c>
      <c r="F248" s="30" t="s">
        <v>8220</v>
      </c>
      <c r="G248" s="26" t="s">
        <v>8223</v>
      </c>
      <c r="H248" s="26" t="s">
        <v>8245</v>
      </c>
      <c r="I248" s="26">
        <v>1411596001</v>
      </c>
      <c r="J248" s="26">
        <v>1409608801</v>
      </c>
      <c r="K248" s="26" t="b">
        <v>0</v>
      </c>
      <c r="L248" s="26">
        <v>4</v>
      </c>
      <c r="M248" s="26" t="b">
        <v>0</v>
      </c>
      <c r="N248" s="26" t="s">
        <v>8269</v>
      </c>
      <c r="O248" s="36">
        <v>2</v>
      </c>
      <c r="P248" s="26">
        <v>10.25</v>
      </c>
      <c r="Q248" s="32" t="s">
        <v>8315</v>
      </c>
      <c r="R248" s="26" t="s">
        <v>8316</v>
      </c>
      <c r="S248" s="33">
        <v>41883</v>
      </c>
      <c r="T248" s="33">
        <v>41906</v>
      </c>
    </row>
    <row r="249" spans="1:20" ht="32" x14ac:dyDescent="0.2">
      <c r="A249" s="26">
        <v>4108</v>
      </c>
      <c r="B249" s="27" t="s">
        <v>4104</v>
      </c>
      <c r="C249" s="27" t="s">
        <v>8211</v>
      </c>
      <c r="D249" s="28">
        <v>3000</v>
      </c>
      <c r="E249" s="29">
        <v>59</v>
      </c>
      <c r="F249" s="30" t="s">
        <v>8220</v>
      </c>
      <c r="G249" s="26" t="s">
        <v>8223</v>
      </c>
      <c r="H249" s="26" t="s">
        <v>8245</v>
      </c>
      <c r="I249" s="26">
        <v>1488517200</v>
      </c>
      <c r="J249" s="26">
        <v>1485909937</v>
      </c>
      <c r="K249" s="26" t="b">
        <v>0</v>
      </c>
      <c r="L249" s="26">
        <v>1</v>
      </c>
      <c r="M249" s="26" t="b">
        <v>0</v>
      </c>
      <c r="N249" s="26" t="s">
        <v>8269</v>
      </c>
      <c r="O249" s="36">
        <v>2</v>
      </c>
      <c r="P249" s="26">
        <v>59</v>
      </c>
      <c r="Q249" s="32" t="s">
        <v>8315</v>
      </c>
      <c r="R249" s="26" t="s">
        <v>8316</v>
      </c>
      <c r="S249" s="33">
        <v>42767</v>
      </c>
      <c r="T249" s="33">
        <v>42797</v>
      </c>
    </row>
    <row r="250" spans="1:20" ht="16" x14ac:dyDescent="0.2">
      <c r="A250" s="26">
        <v>4111</v>
      </c>
      <c r="B250" s="27" t="s">
        <v>4107</v>
      </c>
      <c r="C250" s="27" t="s">
        <v>8214</v>
      </c>
      <c r="D250" s="28">
        <v>3000</v>
      </c>
      <c r="E250" s="29">
        <v>94</v>
      </c>
      <c r="F250" s="30" t="s">
        <v>8220</v>
      </c>
      <c r="G250" s="26" t="s">
        <v>8223</v>
      </c>
      <c r="H250" s="26" t="s">
        <v>8245</v>
      </c>
      <c r="I250" s="26">
        <v>1424747740</v>
      </c>
      <c r="J250" s="26">
        <v>1422155740</v>
      </c>
      <c r="K250" s="26" t="b">
        <v>0</v>
      </c>
      <c r="L250" s="26">
        <v>6</v>
      </c>
      <c r="M250" s="26" t="b">
        <v>0</v>
      </c>
      <c r="N250" s="26" t="s">
        <v>8269</v>
      </c>
      <c r="O250" s="50">
        <v>3</v>
      </c>
      <c r="P250" s="26">
        <v>15.67</v>
      </c>
      <c r="Q250" s="32" t="s">
        <v>8315</v>
      </c>
      <c r="R250" s="26" t="s">
        <v>8316</v>
      </c>
      <c r="S250" s="33">
        <v>42029</v>
      </c>
      <c r="T250" s="33">
        <v>42059</v>
      </c>
    </row>
    <row r="251" spans="1:20" ht="32" x14ac:dyDescent="0.2">
      <c r="A251" s="26">
        <v>4113</v>
      </c>
      <c r="B251" s="27" t="s">
        <v>4109</v>
      </c>
      <c r="C251" s="27" t="s">
        <v>8215</v>
      </c>
      <c r="D251" s="28">
        <v>1500</v>
      </c>
      <c r="E251" s="29">
        <v>3</v>
      </c>
      <c r="F251" s="30" t="s">
        <v>8220</v>
      </c>
      <c r="G251" s="26" t="s">
        <v>8223</v>
      </c>
      <c r="H251" s="26" t="s">
        <v>8245</v>
      </c>
      <c r="I251" s="26">
        <v>1452234840</v>
      </c>
      <c r="J251" s="26">
        <v>1450619123</v>
      </c>
      <c r="K251" s="26" t="b">
        <v>0</v>
      </c>
      <c r="L251" s="26">
        <v>3</v>
      </c>
      <c r="M251" s="26" t="b">
        <v>0</v>
      </c>
      <c r="N251" s="26" t="s">
        <v>8269</v>
      </c>
      <c r="O251" s="31">
        <v>0</v>
      </c>
      <c r="P251" s="26">
        <v>1</v>
      </c>
      <c r="Q251" s="32" t="s">
        <v>8315</v>
      </c>
      <c r="R251" s="26" t="s">
        <v>8316</v>
      </c>
      <c r="S251" s="33">
        <v>42358</v>
      </c>
      <c r="T251" s="33">
        <v>42377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CDC43-195C-2F46-A7D1-C68D83120E2A}">
  <dimension ref="A1:C15"/>
  <sheetViews>
    <sheetView zoomScale="125" workbookViewId="0">
      <selection activeCell="E2" sqref="E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6">
        <f>AVERAGE('Successful US Kickstarters'!D2:D413)</f>
        <v>5048.8786407766993</v>
      </c>
      <c r="C2" s="6">
        <f>AVERAGE('Failed US Kickstarters'!D2:D251)</f>
        <v>10554.212</v>
      </c>
    </row>
    <row r="3" spans="1:3" x14ac:dyDescent="0.2">
      <c r="A3" t="s">
        <v>8388</v>
      </c>
      <c r="B3" s="6">
        <f>MEDIAN('Successful US Kickstarters'!D2:D413)</f>
        <v>3000</v>
      </c>
      <c r="C3" s="6">
        <f>MEDIAN('Failed US Kickstarters'!D2:D251)</f>
        <v>5000</v>
      </c>
    </row>
    <row r="4" spans="1:3" x14ac:dyDescent="0.2">
      <c r="A4" t="s">
        <v>8393</v>
      </c>
      <c r="B4">
        <f>_xlfn.STDEV.P('Successful US Kickstarters'!D2:D413)</f>
        <v>7748.7537726373303</v>
      </c>
      <c r="C4">
        <f>_xlfn.STDEV.P('Failed US Kickstarters'!D2:D251)</f>
        <v>21967.731061515115</v>
      </c>
    </row>
    <row r="5" spans="1:3" x14ac:dyDescent="0.2">
      <c r="A5" t="s">
        <v>8394</v>
      </c>
      <c r="B5" s="6">
        <f>_xlfn.QUARTILE.EXC('Successful US Kickstarters'!D2:D413,3)</f>
        <v>5000</v>
      </c>
      <c r="C5" s="6">
        <f>_xlfn.QUARTILE.EXC('Failed US Kickstarters'!D2:D251,3)</f>
        <v>10000</v>
      </c>
    </row>
    <row r="6" spans="1:3" x14ac:dyDescent="0.2">
      <c r="A6" t="s">
        <v>8395</v>
      </c>
      <c r="B6" s="6">
        <f>_xlfn.QUARTILE.EXC('Successful US Kickstarters'!D2:D413,1)</f>
        <v>1500</v>
      </c>
      <c r="C6" s="6">
        <f>_xlfn.QUARTILE.EXC('Failed US Kickstarters'!D2:D251,1)</f>
        <v>2000</v>
      </c>
    </row>
    <row r="7" spans="1:3" x14ac:dyDescent="0.2">
      <c r="A7" t="s">
        <v>8396</v>
      </c>
      <c r="B7" s="6">
        <f>B5-B6</f>
        <v>3500</v>
      </c>
      <c r="C7" s="6">
        <f>C5-C6</f>
        <v>8000</v>
      </c>
    </row>
    <row r="10" spans="1:3" x14ac:dyDescent="0.2">
      <c r="A10" t="s">
        <v>8389</v>
      </c>
      <c r="B10" s="6">
        <f>AVERAGE('Successful US Kickstarters'!E2:E413)</f>
        <v>5601.5458009708727</v>
      </c>
      <c r="C10" s="6">
        <f>AVERAGE('Failed US Kickstarters'!E2:E251)</f>
        <v>558.65484000000004</v>
      </c>
    </row>
    <row r="11" spans="1:3" x14ac:dyDescent="0.2">
      <c r="A11" t="s">
        <v>8392</v>
      </c>
      <c r="B11" s="6">
        <f>MEDIAN('Successful US Kickstarters'!E2:E413)</f>
        <v>3167.5</v>
      </c>
      <c r="C11" s="6">
        <f>MEDIAN('Failed US Kickstarters'!E2:E251)</f>
        <v>103</v>
      </c>
    </row>
    <row r="12" spans="1:3" x14ac:dyDescent="0.2">
      <c r="A12" t="s">
        <v>8397</v>
      </c>
      <c r="B12" s="6">
        <f>_xlfn.STDEV.P('Successful US Kickstarters'!E2:E413)</f>
        <v>8334.5731699164608</v>
      </c>
      <c r="C12" s="6">
        <f>_xlfn.STDEV.P('Failed US Kickstarters'!E2:E251)</f>
        <v>1330.5230280400915</v>
      </c>
    </row>
    <row r="13" spans="1:3" x14ac:dyDescent="0.2">
      <c r="A13" t="s">
        <v>8398</v>
      </c>
      <c r="B13" s="6">
        <f>_xlfn.QUARTILE.EXC('Successful US Kickstarters'!E2:E413,3)</f>
        <v>5699</v>
      </c>
      <c r="C13" s="6">
        <f>_xlfn.QUARTILE.EXC('Failed US Kickstarters'!E2:E251,3)</f>
        <v>501</v>
      </c>
    </row>
    <row r="14" spans="1:3" x14ac:dyDescent="0.2">
      <c r="A14" t="s">
        <v>8399</v>
      </c>
      <c r="B14" s="6">
        <f>_xlfn.QUARTILE.EXC('Successful US Kickstarters'!E2:E413,1)</f>
        <v>1716.5074999999999</v>
      </c>
      <c r="C14" s="6">
        <f>_xlfn.QUARTILE.EXC('Failed US Kickstarters'!E2:E251,1)</f>
        <v>9.25</v>
      </c>
    </row>
    <row r="15" spans="1:3" x14ac:dyDescent="0.2">
      <c r="A15" t="s">
        <v>8400</v>
      </c>
      <c r="B15" s="6">
        <f>B13-B14</f>
        <v>3982.4925000000003</v>
      </c>
      <c r="C15" s="6">
        <f>C13-C14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C3D3E-7CEB-D248-A10D-06651F8FA3A2}">
  <dimension ref="A1:T413"/>
  <sheetViews>
    <sheetView topLeftCell="A390" workbookViewId="0">
      <selection activeCell="X11" sqref="X11"/>
    </sheetView>
  </sheetViews>
  <sheetFormatPr baseColWidth="10" defaultRowHeight="25" customHeight="1" x14ac:dyDescent="0.2"/>
  <cols>
    <col min="1" max="1" width="5.1640625" bestFit="1" customWidth="1"/>
    <col min="2" max="2" width="65.6640625" bestFit="1" customWidth="1"/>
    <col min="3" max="3" width="117.832031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25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2" t="s">
        <v>8307</v>
      </c>
      <c r="Q1" s="14" t="s">
        <v>8359</v>
      </c>
      <c r="R1" s="12" t="s">
        <v>8358</v>
      </c>
      <c r="S1" s="12" t="s">
        <v>8365</v>
      </c>
      <c r="T1" s="12" t="s">
        <v>8366</v>
      </c>
    </row>
    <row r="2" spans="1:20" ht="25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3">
        <v>93.43</v>
      </c>
      <c r="Q2" s="15" t="s">
        <v>8315</v>
      </c>
      <c r="R2" t="s">
        <v>8316</v>
      </c>
      <c r="S2" s="18">
        <v>42646.092812499999</v>
      </c>
      <c r="T2" s="18">
        <v>42675.207638888889</v>
      </c>
    </row>
    <row r="3" spans="1:20" ht="25" customHeight="1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3">
        <v>110.97</v>
      </c>
      <c r="Q3" s="15" t="s">
        <v>8315</v>
      </c>
      <c r="R3" t="s">
        <v>8316</v>
      </c>
      <c r="S3" s="18">
        <v>42430.040798611109</v>
      </c>
      <c r="T3" s="18">
        <v>42449.999131944445</v>
      </c>
    </row>
    <row r="4" spans="1:20" ht="25" customHeight="1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3">
        <v>71.790000000000006</v>
      </c>
      <c r="Q4" s="15" t="s">
        <v>8315</v>
      </c>
      <c r="R4" t="s">
        <v>8316</v>
      </c>
      <c r="S4" s="18">
        <v>42238.13282407407</v>
      </c>
      <c r="T4" s="18">
        <v>42268.13282407407</v>
      </c>
    </row>
    <row r="5" spans="1:20" ht="25" customHeight="1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3">
        <v>1000</v>
      </c>
      <c r="Q5" s="15" t="s">
        <v>8315</v>
      </c>
      <c r="R5" t="s">
        <v>8316</v>
      </c>
      <c r="S5" s="18">
        <v>41850.400937500002</v>
      </c>
      <c r="T5" s="18">
        <v>41895.400937500002</v>
      </c>
    </row>
    <row r="6" spans="1:20" ht="25" customHeight="1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3">
        <v>63.83</v>
      </c>
      <c r="Q6" s="15" t="s">
        <v>8315</v>
      </c>
      <c r="R6" t="s">
        <v>8316</v>
      </c>
      <c r="S6" s="18">
        <v>42753.205625000002</v>
      </c>
      <c r="T6" s="18">
        <v>42783.670138888891</v>
      </c>
    </row>
    <row r="7" spans="1:20" ht="25" customHeight="1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3">
        <v>44.33</v>
      </c>
      <c r="Q7" s="15" t="s">
        <v>8315</v>
      </c>
      <c r="R7" t="s">
        <v>8316</v>
      </c>
      <c r="S7" s="18">
        <v>42155.920219907406</v>
      </c>
      <c r="T7" s="18">
        <v>42176.888888888891</v>
      </c>
    </row>
    <row r="8" spans="1:20" ht="25" customHeight="1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3">
        <v>126.55</v>
      </c>
      <c r="Q8" s="15" t="s">
        <v>8315</v>
      </c>
      <c r="R8" t="s">
        <v>8316</v>
      </c>
      <c r="S8" s="18">
        <v>42157.591064814813</v>
      </c>
      <c r="T8" s="18">
        <v>42179.083333333328</v>
      </c>
    </row>
    <row r="9" spans="1:20" ht="25" customHeight="1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3">
        <v>129.03</v>
      </c>
      <c r="Q9" s="15" t="s">
        <v>8315</v>
      </c>
      <c r="R9" t="s">
        <v>8316</v>
      </c>
      <c r="S9" s="18">
        <v>42676.065150462964</v>
      </c>
      <c r="T9" s="18">
        <v>42721.290972222225</v>
      </c>
    </row>
    <row r="10" spans="1:20" ht="25" customHeight="1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3">
        <v>71.239999999999995</v>
      </c>
      <c r="Q10" s="15" t="s">
        <v>8315</v>
      </c>
      <c r="R10" t="s">
        <v>8316</v>
      </c>
      <c r="S10" s="18">
        <v>42473.007037037038</v>
      </c>
      <c r="T10" s="18">
        <v>42503.007037037038</v>
      </c>
    </row>
    <row r="11" spans="1:20" ht="25" customHeight="1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3">
        <v>40.85</v>
      </c>
      <c r="Q11" s="15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5" customHeight="1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3">
        <v>252.02</v>
      </c>
      <c r="Q12" s="15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5" customHeight="1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3">
        <v>65.16</v>
      </c>
      <c r="Q13" s="15" t="s">
        <v>8315</v>
      </c>
      <c r="R13" t="s">
        <v>8316</v>
      </c>
      <c r="S13" s="18">
        <v>42712.23474537037</v>
      </c>
      <c r="T13" s="18">
        <v>42735.707638888889</v>
      </c>
    </row>
    <row r="14" spans="1:20" ht="25" customHeight="1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3">
        <v>65.87</v>
      </c>
      <c r="Q14" s="15" t="s">
        <v>8315</v>
      </c>
      <c r="R14" t="s">
        <v>8316</v>
      </c>
      <c r="S14" s="18">
        <v>42561.154664351852</v>
      </c>
      <c r="T14" s="18">
        <v>42592.166666666672</v>
      </c>
    </row>
    <row r="15" spans="1:20" ht="25" customHeight="1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3">
        <v>36.08</v>
      </c>
      <c r="Q15" s="15" t="s">
        <v>8315</v>
      </c>
      <c r="R15" t="s">
        <v>8316</v>
      </c>
      <c r="S15" s="18">
        <v>42709.134780092587</v>
      </c>
      <c r="T15" s="18">
        <v>42739.134780092587</v>
      </c>
    </row>
    <row r="16" spans="1:20" ht="25" customHeight="1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3">
        <v>44.19</v>
      </c>
      <c r="Q16" s="15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5" customHeight="1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3">
        <v>104.07</v>
      </c>
      <c r="Q17" s="15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5" customHeight="1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3">
        <v>127.79</v>
      </c>
      <c r="Q18" s="15" t="s">
        <v>8315</v>
      </c>
      <c r="R18" t="s">
        <v>8316</v>
      </c>
      <c r="S18" s="18">
        <v>42292.701053240744</v>
      </c>
      <c r="T18" s="18">
        <v>42322.742719907401</v>
      </c>
    </row>
    <row r="19" spans="1:20" ht="25" customHeight="1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3">
        <v>92.04</v>
      </c>
      <c r="Q19" s="15" t="s">
        <v>8315</v>
      </c>
      <c r="R19" t="s">
        <v>8316</v>
      </c>
      <c r="S19" s="18">
        <v>42461.747199074074</v>
      </c>
      <c r="T19" s="18">
        <v>42491.747199074074</v>
      </c>
    </row>
    <row r="20" spans="1:20" ht="25" customHeight="1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3">
        <v>135.63</v>
      </c>
      <c r="Q20" s="15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5" customHeight="1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3">
        <v>168.75</v>
      </c>
      <c r="Q21" s="15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5" customHeight="1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3">
        <v>70.86</v>
      </c>
      <c r="Q22" s="15" t="s">
        <v>8315</v>
      </c>
      <c r="R22" t="s">
        <v>8316</v>
      </c>
      <c r="S22" s="18">
        <v>42195.749745370369</v>
      </c>
      <c r="T22" s="18">
        <v>42206.125</v>
      </c>
    </row>
    <row r="23" spans="1:20" ht="25" customHeight="1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3">
        <v>50</v>
      </c>
      <c r="Q23" s="15" t="s">
        <v>8315</v>
      </c>
      <c r="R23" t="s">
        <v>8316</v>
      </c>
      <c r="S23" s="18">
        <v>42675.057997685188</v>
      </c>
      <c r="T23" s="18">
        <v>42705.099664351852</v>
      </c>
    </row>
    <row r="24" spans="1:20" ht="25" customHeight="1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3">
        <v>47</v>
      </c>
      <c r="Q24" s="15" t="s">
        <v>8315</v>
      </c>
      <c r="R24" t="s">
        <v>8316</v>
      </c>
      <c r="S24" s="18">
        <v>42018.94159722222</v>
      </c>
      <c r="T24" s="18">
        <v>42047.291666666672</v>
      </c>
    </row>
    <row r="25" spans="1:20" ht="25" customHeight="1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3">
        <v>66.67</v>
      </c>
      <c r="Q25" s="15" t="s">
        <v>8315</v>
      </c>
      <c r="R25" t="s">
        <v>8316</v>
      </c>
      <c r="S25" s="18">
        <v>42026.924976851849</v>
      </c>
      <c r="T25" s="18">
        <v>42052.207638888889</v>
      </c>
    </row>
    <row r="26" spans="1:20" ht="25" customHeight="1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3">
        <v>66.11</v>
      </c>
      <c r="Q26" s="15" t="s">
        <v>8315</v>
      </c>
      <c r="R26" t="s">
        <v>8316</v>
      </c>
      <c r="S26" s="18">
        <v>41920.787534722222</v>
      </c>
      <c r="T26" s="18">
        <v>41941.787534722222</v>
      </c>
    </row>
    <row r="27" spans="1:20" ht="25" customHeight="1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3">
        <v>36.86</v>
      </c>
      <c r="Q27" s="15" t="s">
        <v>8315</v>
      </c>
      <c r="R27" t="s">
        <v>8316</v>
      </c>
      <c r="S27" s="18">
        <v>42558.189432870371</v>
      </c>
      <c r="T27" s="18">
        <v>42587.875</v>
      </c>
    </row>
    <row r="28" spans="1:20" ht="25" customHeight="1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3">
        <v>31.5</v>
      </c>
      <c r="Q28" s="15" t="s">
        <v>8315</v>
      </c>
      <c r="R28" t="s">
        <v>8316</v>
      </c>
      <c r="S28" s="18">
        <v>41808.198518518519</v>
      </c>
      <c r="T28" s="18">
        <v>41838.198518518519</v>
      </c>
    </row>
    <row r="29" spans="1:20" ht="25" customHeight="1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3">
        <v>102.5</v>
      </c>
      <c r="Q29" s="15" t="s">
        <v>8315</v>
      </c>
      <c r="R29" t="s">
        <v>8316</v>
      </c>
      <c r="S29" s="18">
        <v>42550.701886574068</v>
      </c>
      <c r="T29" s="18">
        <v>42580.701886574068</v>
      </c>
    </row>
    <row r="30" spans="1:20" ht="25" customHeight="1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3">
        <v>126.46</v>
      </c>
      <c r="Q30" s="15" t="s">
        <v>8315</v>
      </c>
      <c r="R30" t="s">
        <v>8316</v>
      </c>
      <c r="S30" s="18">
        <v>42056.013124999998</v>
      </c>
      <c r="T30" s="18">
        <v>42075.166666666672</v>
      </c>
    </row>
    <row r="31" spans="1:20" ht="25" customHeight="1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3">
        <v>47.88</v>
      </c>
      <c r="Q31" s="15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5" customHeight="1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3">
        <v>73.209999999999994</v>
      </c>
      <c r="Q32" s="15" t="s">
        <v>8315</v>
      </c>
      <c r="R32" t="s">
        <v>8316</v>
      </c>
      <c r="S32" s="18">
        <v>42591.899988425925</v>
      </c>
      <c r="T32" s="18">
        <v>42622.166666666672</v>
      </c>
    </row>
    <row r="33" spans="1:20" ht="25" customHeight="1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3">
        <v>89.67</v>
      </c>
      <c r="Q33" s="15" t="s">
        <v>8315</v>
      </c>
      <c r="R33" t="s">
        <v>8316</v>
      </c>
      <c r="S33" s="18">
        <v>42183.231006944443</v>
      </c>
      <c r="T33" s="18">
        <v>42228.231006944443</v>
      </c>
    </row>
    <row r="34" spans="1:20" ht="25" customHeight="1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3">
        <v>36.5</v>
      </c>
      <c r="Q34" s="15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5" customHeight="1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3">
        <v>90.74</v>
      </c>
      <c r="Q35" s="15" t="s">
        <v>8315</v>
      </c>
      <c r="R35" t="s">
        <v>8316</v>
      </c>
      <c r="S35" s="18">
        <v>42158.065694444449</v>
      </c>
      <c r="T35" s="18">
        <v>42201</v>
      </c>
    </row>
    <row r="36" spans="1:20" ht="25" customHeight="1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3">
        <v>67.739999999999995</v>
      </c>
      <c r="Q36" s="15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5" customHeight="1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3">
        <v>65.38</v>
      </c>
      <c r="Q37" s="15" t="s">
        <v>8315</v>
      </c>
      <c r="R37" t="s">
        <v>8316</v>
      </c>
      <c r="S37" s="18">
        <v>42208.84646990741</v>
      </c>
      <c r="T37" s="18">
        <v>42238.84646990741</v>
      </c>
    </row>
    <row r="38" spans="1:20" ht="25" customHeight="1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3">
        <v>121.9</v>
      </c>
      <c r="Q38" s="15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5" customHeight="1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3">
        <v>47.46</v>
      </c>
      <c r="Q39" s="15" t="s">
        <v>8315</v>
      </c>
      <c r="R39" t="s">
        <v>8316</v>
      </c>
      <c r="S39" s="18">
        <v>41759.13962962963</v>
      </c>
      <c r="T39" s="18">
        <v>41791.165972222225</v>
      </c>
    </row>
    <row r="40" spans="1:20" ht="25" customHeight="1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3">
        <v>37.21</v>
      </c>
      <c r="Q40" s="15" t="s">
        <v>8315</v>
      </c>
      <c r="R40" t="s">
        <v>8316</v>
      </c>
      <c r="S40" s="18">
        <v>42693.742604166662</v>
      </c>
      <c r="T40" s="18">
        <v>42718.742604166662</v>
      </c>
    </row>
    <row r="41" spans="1:20" ht="25" customHeight="1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3">
        <v>103.95</v>
      </c>
      <c r="Q41" s="15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5" customHeight="1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3">
        <v>63.83</v>
      </c>
      <c r="Q42" s="15" t="s">
        <v>8315</v>
      </c>
      <c r="R42" t="s">
        <v>8316</v>
      </c>
      <c r="S42" s="18">
        <v>42060.683935185181</v>
      </c>
      <c r="T42" s="18">
        <v>42090.642268518524</v>
      </c>
    </row>
    <row r="43" spans="1:20" ht="25" customHeight="1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3">
        <v>50.67</v>
      </c>
      <c r="Q43" s="15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5" customHeight="1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3">
        <v>113.42</v>
      </c>
      <c r="Q44" s="15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5" customHeight="1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3">
        <v>104.57</v>
      </c>
      <c r="Q45" s="15" t="s">
        <v>8315</v>
      </c>
      <c r="R45" t="s">
        <v>8316</v>
      </c>
      <c r="S45" s="18">
        <v>42494.683634259258</v>
      </c>
      <c r="T45" s="18">
        <v>42524.6875</v>
      </c>
    </row>
    <row r="46" spans="1:20" ht="25" customHeight="1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3">
        <v>272.73</v>
      </c>
      <c r="Q46" s="15" t="s">
        <v>8315</v>
      </c>
      <c r="R46" t="s">
        <v>8316</v>
      </c>
      <c r="S46" s="18">
        <v>41758.839675925927</v>
      </c>
      <c r="T46" s="18">
        <v>41771.165972222225</v>
      </c>
    </row>
    <row r="47" spans="1:20" ht="25" customHeight="1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3">
        <v>63.85</v>
      </c>
      <c r="Q47" s="15" t="s">
        <v>8315</v>
      </c>
      <c r="R47" t="s">
        <v>8316</v>
      </c>
      <c r="S47" s="18">
        <v>42171.824884259258</v>
      </c>
      <c r="T47" s="18">
        <v>42201.824884259258</v>
      </c>
    </row>
    <row r="48" spans="1:20" ht="25" customHeight="1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3">
        <v>83.51</v>
      </c>
      <c r="Q48" s="15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5" customHeight="1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3">
        <v>44.09</v>
      </c>
      <c r="Q49" s="15" t="s">
        <v>8315</v>
      </c>
      <c r="R49" t="s">
        <v>8316</v>
      </c>
      <c r="S49" s="18">
        <v>42746.261782407411</v>
      </c>
      <c r="T49" s="18">
        <v>42784.207638888889</v>
      </c>
    </row>
    <row r="50" spans="1:20" ht="25" customHeight="1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3">
        <v>44.54</v>
      </c>
      <c r="Q50" s="15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5" customHeight="1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3">
        <v>125.81</v>
      </c>
      <c r="Q51" s="15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5" customHeight="1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3">
        <v>50.75</v>
      </c>
      <c r="Q52" s="15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5" customHeight="1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3">
        <v>60.9</v>
      </c>
      <c r="Q53" s="15" t="s">
        <v>8315</v>
      </c>
      <c r="R53" t="s">
        <v>8316</v>
      </c>
      <c r="S53" s="18">
        <v>42036.24428240741</v>
      </c>
      <c r="T53" s="18">
        <v>42064.290972222225</v>
      </c>
    </row>
    <row r="54" spans="1:20" ht="25" customHeight="1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3">
        <v>109.03</v>
      </c>
      <c r="Q54" s="15" t="s">
        <v>8315</v>
      </c>
      <c r="R54" t="s">
        <v>8316</v>
      </c>
      <c r="S54" s="18">
        <v>42157.470185185186</v>
      </c>
      <c r="T54" s="18">
        <v>42187.470185185186</v>
      </c>
    </row>
    <row r="55" spans="1:20" ht="25" customHeight="1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3">
        <v>25.69</v>
      </c>
      <c r="Q55" s="15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5" customHeight="1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3">
        <v>41.92</v>
      </c>
      <c r="Q56" s="15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5" customHeight="1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3">
        <v>88.77</v>
      </c>
      <c r="Q57" s="15" t="s">
        <v>8315</v>
      </c>
      <c r="R57" t="s">
        <v>8316</v>
      </c>
      <c r="S57" s="18">
        <v>42233.738564814819</v>
      </c>
      <c r="T57" s="18">
        <v>42263.738564814819</v>
      </c>
    </row>
    <row r="58" spans="1:20" ht="25" customHeight="1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3">
        <v>80.23</v>
      </c>
      <c r="Q58" s="15" t="s">
        <v>8315</v>
      </c>
      <c r="R58" t="s">
        <v>8316</v>
      </c>
      <c r="S58" s="18">
        <v>42042.197824074072</v>
      </c>
      <c r="T58" s="18">
        <v>42072.156157407408</v>
      </c>
    </row>
    <row r="59" spans="1:20" ht="25" customHeight="1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3">
        <v>78.94</v>
      </c>
      <c r="Q59" s="15" t="s">
        <v>8315</v>
      </c>
      <c r="R59" t="s">
        <v>8316</v>
      </c>
      <c r="S59" s="18">
        <v>42585.523842592593</v>
      </c>
      <c r="T59" s="18">
        <v>42599.165972222225</v>
      </c>
    </row>
    <row r="60" spans="1:20" ht="25" customHeight="1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3">
        <v>69.89</v>
      </c>
      <c r="Q60" s="15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5" customHeight="1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3">
        <v>74.53</v>
      </c>
      <c r="Q61" s="15" t="s">
        <v>8315</v>
      </c>
      <c r="R61" t="s">
        <v>8316</v>
      </c>
      <c r="S61" s="18">
        <v>41852.658310185187</v>
      </c>
      <c r="T61" s="18">
        <v>41882.658310185187</v>
      </c>
    </row>
    <row r="62" spans="1:20" ht="25" customHeight="1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3">
        <v>123.94</v>
      </c>
      <c r="Q62" s="15" t="s">
        <v>8315</v>
      </c>
      <c r="R62" t="s">
        <v>8316</v>
      </c>
      <c r="S62" s="18">
        <v>42694.110185185185</v>
      </c>
      <c r="T62" s="18">
        <v>42709.041666666672</v>
      </c>
    </row>
    <row r="63" spans="1:20" ht="25" customHeight="1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3">
        <v>264.85000000000002</v>
      </c>
      <c r="Q63" s="15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5" customHeight="1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3">
        <v>58.62</v>
      </c>
      <c r="Q64" s="15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5" customHeight="1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3">
        <v>70.88</v>
      </c>
      <c r="Q65" s="15" t="s">
        <v>8315</v>
      </c>
      <c r="R65" t="s">
        <v>8316</v>
      </c>
      <c r="S65" s="18">
        <v>41941.683865740742</v>
      </c>
      <c r="T65" s="18">
        <v>41970.125</v>
      </c>
    </row>
    <row r="66" spans="1:20" ht="25" customHeight="1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3">
        <v>113.57</v>
      </c>
      <c r="Q66" s="15" t="s">
        <v>8315</v>
      </c>
      <c r="R66" t="s">
        <v>8316</v>
      </c>
      <c r="S66" s="18">
        <v>42026.88118055556</v>
      </c>
      <c r="T66" s="18">
        <v>42086.093055555553</v>
      </c>
    </row>
    <row r="67" spans="1:20" ht="25" customHeight="1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3">
        <v>60.69</v>
      </c>
      <c r="Q67" s="15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5" customHeight="1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3">
        <v>110.22</v>
      </c>
      <c r="Q68" s="15" t="s">
        <v>8315</v>
      </c>
      <c r="R68" t="s">
        <v>8316</v>
      </c>
      <c r="S68" s="18">
        <v>41993.824340277773</v>
      </c>
      <c r="T68" s="18">
        <v>42010.25</v>
      </c>
    </row>
    <row r="69" spans="1:20" ht="25" customHeight="1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3">
        <v>136.46</v>
      </c>
      <c r="Q69" s="15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5" customHeight="1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3">
        <v>110.35</v>
      </c>
      <c r="Q70" s="15" t="s">
        <v>8315</v>
      </c>
      <c r="R70" t="s">
        <v>8316</v>
      </c>
      <c r="S70" s="18">
        <v>41909.969386574077</v>
      </c>
      <c r="T70" s="18">
        <v>41950.011053240742</v>
      </c>
    </row>
    <row r="71" spans="1:20" ht="25" customHeight="1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3">
        <v>41.42</v>
      </c>
      <c r="Q71" s="15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5" customHeight="1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3">
        <v>52</v>
      </c>
      <c r="Q72" s="15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5" customHeight="1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3">
        <v>33.99</v>
      </c>
      <c r="Q73" s="15" t="s">
        <v>8315</v>
      </c>
      <c r="R73" t="s">
        <v>8316</v>
      </c>
      <c r="S73" s="18">
        <v>40478.263923611114</v>
      </c>
      <c r="T73" s="18">
        <v>40568.166666666664</v>
      </c>
    </row>
    <row r="74" spans="1:20" ht="25" customHeight="1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3">
        <v>103.35</v>
      </c>
      <c r="Q74" s="15" t="s">
        <v>8315</v>
      </c>
      <c r="R74" t="s">
        <v>8316</v>
      </c>
      <c r="S74" s="18">
        <v>41862.83997685185</v>
      </c>
      <c r="T74" s="18">
        <v>41892.83997685185</v>
      </c>
    </row>
    <row r="75" spans="1:20" ht="25" customHeight="1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3">
        <v>41.77</v>
      </c>
      <c r="Q75" s="15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5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3">
        <v>64.27</v>
      </c>
      <c r="Q76" s="15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5" customHeight="1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3">
        <v>62.92</v>
      </c>
      <c r="Q77" s="15" t="s">
        <v>8315</v>
      </c>
      <c r="R77" t="s">
        <v>8316</v>
      </c>
      <c r="S77" s="18">
        <v>41026.953055555554</v>
      </c>
      <c r="T77" s="18">
        <v>41061.953055555554</v>
      </c>
    </row>
    <row r="78" spans="1:20" ht="25" customHeight="1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3">
        <v>98.54</v>
      </c>
      <c r="Q78" s="15" t="s">
        <v>8315</v>
      </c>
      <c r="R78" t="s">
        <v>8316</v>
      </c>
      <c r="S78" s="18">
        <v>41829.788252314815</v>
      </c>
      <c r="T78" s="18">
        <v>41839.208333333336</v>
      </c>
    </row>
    <row r="79" spans="1:20" ht="25" customHeight="1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3">
        <v>82.61</v>
      </c>
      <c r="Q79" s="15" t="s">
        <v>8315</v>
      </c>
      <c r="R79" t="s">
        <v>8316</v>
      </c>
      <c r="S79" s="18">
        <v>41447.839722222219</v>
      </c>
      <c r="T79" s="18">
        <v>41477.839722222219</v>
      </c>
    </row>
    <row r="80" spans="1:20" ht="25" customHeight="1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3">
        <v>38.5</v>
      </c>
      <c r="Q80" s="15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5" customHeight="1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3">
        <v>80.16</v>
      </c>
      <c r="Q81" s="15" t="s">
        <v>8315</v>
      </c>
      <c r="R81" t="s">
        <v>8316</v>
      </c>
      <c r="S81" s="18">
        <v>41841.26489583333</v>
      </c>
      <c r="T81" s="18">
        <v>41864.207638888889</v>
      </c>
    </row>
    <row r="82" spans="1:20" ht="25" customHeight="1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3">
        <v>80.73</v>
      </c>
      <c r="Q82" s="15" t="s">
        <v>8315</v>
      </c>
      <c r="R82" t="s">
        <v>8316</v>
      </c>
      <c r="S82" s="18">
        <v>41799.685902777775</v>
      </c>
      <c r="T82" s="18">
        <v>41827.083333333336</v>
      </c>
    </row>
    <row r="83" spans="1:20" ht="25" customHeight="1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3">
        <v>200.69</v>
      </c>
      <c r="Q83" s="15" t="s">
        <v>8315</v>
      </c>
      <c r="R83" t="s">
        <v>8316</v>
      </c>
      <c r="S83" s="18">
        <v>41775.753761574073</v>
      </c>
      <c r="T83" s="18">
        <v>41805.753761574073</v>
      </c>
    </row>
    <row r="84" spans="1:20" ht="25" customHeight="1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3">
        <v>37.590000000000003</v>
      </c>
      <c r="Q84" s="15" t="s">
        <v>8315</v>
      </c>
      <c r="R84" t="s">
        <v>8316</v>
      </c>
      <c r="S84" s="18">
        <v>41766.80572916667</v>
      </c>
      <c r="T84" s="18">
        <v>41799.80572916667</v>
      </c>
    </row>
    <row r="85" spans="1:20" ht="25" customHeight="1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3">
        <v>58.1</v>
      </c>
      <c r="Q85" s="15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5" customHeight="1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3">
        <v>60.3</v>
      </c>
      <c r="Q86" s="15" t="s">
        <v>8315</v>
      </c>
      <c r="R86" t="s">
        <v>8316</v>
      </c>
      <c r="S86" s="18">
        <v>41940.69158564815</v>
      </c>
      <c r="T86" s="18">
        <v>41969.332638888889</v>
      </c>
    </row>
    <row r="87" spans="1:20" ht="25" customHeight="1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3">
        <v>63.36</v>
      </c>
      <c r="Q87" s="15" t="s">
        <v>8315</v>
      </c>
      <c r="R87" t="s">
        <v>8316</v>
      </c>
      <c r="S87" s="18">
        <v>41839.175706018519</v>
      </c>
      <c r="T87" s="18">
        <v>41853.175706018519</v>
      </c>
    </row>
    <row r="88" spans="1:20" ht="25" customHeight="1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3">
        <v>50.9</v>
      </c>
      <c r="Q88" s="15" t="s">
        <v>8315</v>
      </c>
      <c r="R88" t="s">
        <v>8316</v>
      </c>
      <c r="S88" s="18">
        <v>41772.105937500004</v>
      </c>
      <c r="T88" s="18">
        <v>41803.916666666664</v>
      </c>
    </row>
    <row r="89" spans="1:20" ht="25" customHeight="1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3">
        <v>100.5</v>
      </c>
      <c r="Q89" s="15" t="s">
        <v>8315</v>
      </c>
      <c r="R89" t="s">
        <v>8316</v>
      </c>
      <c r="S89" s="18">
        <v>41591.737974537034</v>
      </c>
      <c r="T89" s="18">
        <v>41621.207638888889</v>
      </c>
    </row>
    <row r="90" spans="1:20" ht="25" customHeight="1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3">
        <v>31.62</v>
      </c>
      <c r="Q90" s="15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5" customHeight="1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3">
        <v>79.31</v>
      </c>
      <c r="Q91" s="15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5" customHeight="1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3">
        <v>139.19</v>
      </c>
      <c r="Q92" s="15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5" customHeight="1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3">
        <v>131.91</v>
      </c>
      <c r="Q93" s="15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" customHeight="1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3">
        <v>91.3</v>
      </c>
      <c r="Q94" s="15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5" customHeight="1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3">
        <v>39.67</v>
      </c>
      <c r="Q95" s="15" t="s">
        <v>8315</v>
      </c>
      <c r="R95" t="s">
        <v>8316</v>
      </c>
      <c r="S95" s="18">
        <v>41477.930914351848</v>
      </c>
      <c r="T95" s="18">
        <v>41504.625</v>
      </c>
    </row>
    <row r="96" spans="1:20" ht="25" customHeight="1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3">
        <v>57.55</v>
      </c>
      <c r="Q96" s="15" t="s">
        <v>8315</v>
      </c>
      <c r="R96" t="s">
        <v>8316</v>
      </c>
      <c r="S96" s="18">
        <v>41781.666770833333</v>
      </c>
      <c r="T96" s="18">
        <v>41811.666770833333</v>
      </c>
    </row>
    <row r="97" spans="1:20" ht="25" customHeight="1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3">
        <v>77.34</v>
      </c>
      <c r="Q97" s="15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5" customHeight="1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3">
        <v>46.77</v>
      </c>
      <c r="Q98" s="15" t="s">
        <v>8315</v>
      </c>
      <c r="R98" t="s">
        <v>8316</v>
      </c>
      <c r="S98" s="18">
        <v>40883.949317129627</v>
      </c>
      <c r="T98" s="18">
        <v>40939.708333333336</v>
      </c>
    </row>
    <row r="99" spans="1:20" ht="25" customHeight="1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3">
        <v>40.07</v>
      </c>
      <c r="Q99" s="15" t="s">
        <v>8315</v>
      </c>
      <c r="R99" t="s">
        <v>8316</v>
      </c>
      <c r="S99" s="18">
        <v>41491.79478009259</v>
      </c>
      <c r="T99" s="18">
        <v>41509.79478009259</v>
      </c>
    </row>
    <row r="100" spans="1:20" ht="25" customHeight="1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3">
        <v>100.22</v>
      </c>
      <c r="Q100" s="15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5" customHeight="1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3">
        <v>71.489999999999995</v>
      </c>
      <c r="Q101" s="15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25" customHeight="1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3">
        <v>63.11</v>
      </c>
      <c r="Q102" s="15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5" customHeight="1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3">
        <v>50.16</v>
      </c>
      <c r="Q103" s="15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5" customHeight="1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3">
        <v>62.88</v>
      </c>
      <c r="Q104" s="15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5" customHeight="1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3">
        <v>85.53</v>
      </c>
      <c r="Q105" s="15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25" customHeight="1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3">
        <v>53.72</v>
      </c>
      <c r="Q106" s="15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5" customHeight="1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3">
        <v>262.11</v>
      </c>
      <c r="Q107" s="15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25" customHeight="1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3">
        <v>50.2</v>
      </c>
      <c r="Q108" s="15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25" customHeight="1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3">
        <v>168.25</v>
      </c>
      <c r="Q109" s="15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25" customHeight="1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3">
        <v>256.37</v>
      </c>
      <c r="Q110" s="15" t="s">
        <v>8315</v>
      </c>
      <c r="R110" t="s">
        <v>8316</v>
      </c>
      <c r="S110" s="18">
        <v>42772.833379629628</v>
      </c>
      <c r="T110" s="18">
        <v>42806.875</v>
      </c>
    </row>
    <row r="111" spans="1:20" ht="25" customHeight="1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3">
        <v>37.14</v>
      </c>
      <c r="Q111" s="15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25" customHeight="1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3">
        <v>45.88</v>
      </c>
      <c r="Q112" s="15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5" customHeight="1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3">
        <v>141.71</v>
      </c>
      <c r="Q113" s="15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25" customHeight="1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3">
        <v>52.49</v>
      </c>
      <c r="Q114" s="15" t="s">
        <v>8315</v>
      </c>
      <c r="R114" t="s">
        <v>8316</v>
      </c>
      <c r="S114" s="18">
        <v>42503.559467592597</v>
      </c>
      <c r="T114" s="18">
        <v>42524.875</v>
      </c>
    </row>
    <row r="115" spans="1:20" ht="25" customHeight="1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3">
        <v>193.62</v>
      </c>
      <c r="Q115" s="15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25" customHeight="1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3">
        <v>106.8</v>
      </c>
      <c r="Q116" s="15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5" customHeight="1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3">
        <v>77.22</v>
      </c>
      <c r="Q117" s="15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25" customHeight="1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3">
        <v>57.5</v>
      </c>
      <c r="Q118" s="15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25" customHeight="1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3">
        <v>50.46</v>
      </c>
      <c r="Q119" s="15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5" customHeight="1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3">
        <v>97.38</v>
      </c>
      <c r="Q120" s="15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5" customHeight="1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3">
        <v>85.53</v>
      </c>
      <c r="Q121" s="15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5" customHeight="1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3">
        <v>182.91</v>
      </c>
      <c r="Q122" s="15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25" customHeight="1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3">
        <v>131.13999999999999</v>
      </c>
      <c r="Q123" s="15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5" customHeight="1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3">
        <v>58.69</v>
      </c>
      <c r="Q124" s="15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25" customHeight="1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3">
        <v>69.569999999999993</v>
      </c>
      <c r="Q125" s="15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5" customHeight="1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3">
        <v>115.87</v>
      </c>
      <c r="Q126" s="15" t="s">
        <v>8315</v>
      </c>
      <c r="R126" t="s">
        <v>8316</v>
      </c>
      <c r="S126" s="18">
        <v>42262.096782407403</v>
      </c>
      <c r="T126" s="18">
        <v>42286</v>
      </c>
    </row>
    <row r="127" spans="1:20" ht="25" customHeight="1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3">
        <v>81.13</v>
      </c>
      <c r="Q127" s="15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25" customHeight="1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3">
        <v>57.63</v>
      </c>
      <c r="Q128" s="15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25" customHeight="1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3">
        <v>60.48</v>
      </c>
      <c r="Q129" s="15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25" customHeight="1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3">
        <v>65.58</v>
      </c>
      <c r="Q130" s="15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5" customHeight="1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3">
        <v>119.19</v>
      </c>
      <c r="Q131" s="15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25" customHeight="1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3">
        <v>83.05</v>
      </c>
      <c r="Q132" s="15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25" customHeight="1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3">
        <v>177.09</v>
      </c>
      <c r="Q133" s="15" t="s">
        <v>8315</v>
      </c>
      <c r="R133" t="s">
        <v>8316</v>
      </c>
      <c r="S133" s="18">
        <v>42602.576712962968</v>
      </c>
      <c r="T133" s="18">
        <v>42621.15625</v>
      </c>
    </row>
    <row r="134" spans="1:20" ht="25" customHeight="1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3">
        <v>72.760000000000005</v>
      </c>
      <c r="Q134" s="15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25" customHeight="1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3">
        <v>98.2</v>
      </c>
      <c r="Q135" s="15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25" customHeight="1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3">
        <v>251.74</v>
      </c>
      <c r="Q136" s="15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25" customHeight="1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3">
        <v>74.819999999999993</v>
      </c>
      <c r="Q137" s="15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5" customHeight="1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3">
        <v>67.650000000000006</v>
      </c>
      <c r="Q138" s="15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25" customHeight="1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3">
        <v>93.81</v>
      </c>
      <c r="Q139" s="15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25" customHeight="1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3">
        <v>41.24</v>
      </c>
      <c r="Q140" s="15" t="s">
        <v>8315</v>
      </c>
      <c r="R140" t="s">
        <v>8316</v>
      </c>
      <c r="S140" s="18">
        <v>42284.516064814816</v>
      </c>
      <c r="T140" s="18">
        <v>42307.875</v>
      </c>
    </row>
    <row r="141" spans="1:20" ht="25" customHeight="1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3">
        <v>52.55</v>
      </c>
      <c r="Q141" s="15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25" customHeight="1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3">
        <v>48.33</v>
      </c>
      <c r="Q142" s="15" t="s">
        <v>8315</v>
      </c>
      <c r="R142" t="s">
        <v>8316</v>
      </c>
      <c r="S142" s="18">
        <v>42136.536134259266</v>
      </c>
      <c r="T142" s="18">
        <v>42167.875</v>
      </c>
    </row>
    <row r="143" spans="1:20" ht="25" customHeight="1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3">
        <v>53.18</v>
      </c>
      <c r="Q143" s="15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5" customHeight="1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3">
        <v>60.95</v>
      </c>
      <c r="Q144" s="15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25" customHeight="1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3">
        <v>106.5</v>
      </c>
      <c r="Q145" s="15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5" customHeight="1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3">
        <v>204.57</v>
      </c>
      <c r="Q146" s="15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25" customHeight="1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3">
        <v>54.91</v>
      </c>
      <c r="Q147" s="15" t="s">
        <v>8315</v>
      </c>
      <c r="R147" t="s">
        <v>8316</v>
      </c>
      <c r="S147" s="18">
        <v>42400.704537037032</v>
      </c>
      <c r="T147" s="18">
        <v>42444.875</v>
      </c>
    </row>
    <row r="148" spans="1:20" ht="25" customHeight="1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3">
        <v>150.41999999999999</v>
      </c>
      <c r="Q148" s="15" t="s">
        <v>8315</v>
      </c>
      <c r="R148" t="s">
        <v>8316</v>
      </c>
      <c r="S148" s="18">
        <v>42017.88045138889</v>
      </c>
      <c r="T148" s="18">
        <v>42044.1875</v>
      </c>
    </row>
    <row r="149" spans="1:20" ht="25" customHeight="1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3">
        <v>105.21</v>
      </c>
      <c r="Q149" s="15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5" customHeight="1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3">
        <v>68.67</v>
      </c>
      <c r="Q150" s="15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25" customHeight="1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3">
        <v>129.36000000000001</v>
      </c>
      <c r="Q151" s="15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5" customHeight="1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3">
        <v>134.26</v>
      </c>
      <c r="Q152" s="15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25" customHeight="1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3">
        <v>203.2</v>
      </c>
      <c r="Q153" s="15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25" customHeight="1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3">
        <v>69.19</v>
      </c>
      <c r="Q154" s="15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5" customHeight="1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3">
        <v>125.12</v>
      </c>
      <c r="Q155" s="15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5" customHeight="1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3">
        <v>40.71</v>
      </c>
      <c r="Q156" s="15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25" customHeight="1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3">
        <v>141.29</v>
      </c>
      <c r="Q157" s="15" t="s">
        <v>8315</v>
      </c>
      <c r="R157" t="s">
        <v>8316</v>
      </c>
      <c r="S157" s="18">
        <v>42239.957962962959</v>
      </c>
      <c r="T157" s="18">
        <v>42260</v>
      </c>
    </row>
    <row r="158" spans="1:20" ht="25" customHeight="1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3">
        <v>55.33</v>
      </c>
      <c r="Q158" s="15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25" customHeight="1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3">
        <v>46.42</v>
      </c>
      <c r="Q159" s="15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5" customHeight="1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3">
        <v>57.2</v>
      </c>
      <c r="Q160" s="15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25" customHeight="1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3">
        <v>59.6</v>
      </c>
      <c r="Q161" s="15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25" customHeight="1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3">
        <v>89.59</v>
      </c>
      <c r="Q162" s="15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25" customHeight="1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3">
        <v>204.05</v>
      </c>
      <c r="Q163" s="15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5" customHeight="1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3">
        <v>48.7</v>
      </c>
      <c r="Q164" s="15" t="s">
        <v>8315</v>
      </c>
      <c r="R164" t="s">
        <v>8316</v>
      </c>
      <c r="S164" s="18">
        <v>42493.219236111108</v>
      </c>
      <c r="T164" s="18">
        <v>42531.125</v>
      </c>
    </row>
    <row r="165" spans="1:20" ht="25" customHeight="1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3">
        <v>53.34</v>
      </c>
      <c r="Q165" s="15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25" customHeight="1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3">
        <v>75.09</v>
      </c>
      <c r="Q166" s="15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25" customHeight="1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3">
        <v>209.84</v>
      </c>
      <c r="Q167" s="15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25" customHeight="1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3">
        <v>61.02</v>
      </c>
      <c r="Q168" s="15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25" customHeight="1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3">
        <v>61</v>
      </c>
      <c r="Q169" s="15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25" customHeight="1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3">
        <v>80.03</v>
      </c>
      <c r="Q170" s="15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25" customHeight="1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3">
        <v>93.98</v>
      </c>
      <c r="Q171" s="15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25" customHeight="1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3">
        <v>61.94</v>
      </c>
      <c r="Q172" s="15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25" customHeight="1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3">
        <v>66.45</v>
      </c>
      <c r="Q173" s="15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25" customHeight="1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3">
        <v>35.799999999999997</v>
      </c>
      <c r="Q174" s="15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25" customHeight="1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3">
        <v>145.65</v>
      </c>
      <c r="Q175" s="15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5" customHeight="1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3">
        <v>142.28</v>
      </c>
      <c r="Q176" s="15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25" customHeight="1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3">
        <v>292.77999999999997</v>
      </c>
      <c r="Q177" s="15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25" customHeight="1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3">
        <v>80.400000000000006</v>
      </c>
      <c r="Q178" s="15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25" customHeight="1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3">
        <v>72.290000000000006</v>
      </c>
      <c r="Q179" s="15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5" customHeight="1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3">
        <v>32.97</v>
      </c>
      <c r="Q180" s="15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25" customHeight="1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3">
        <v>116.65</v>
      </c>
      <c r="Q181" s="15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25" customHeight="1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3">
        <v>136.85</v>
      </c>
      <c r="Q182" s="15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25" customHeight="1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3">
        <v>177.62</v>
      </c>
      <c r="Q183" s="15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5" customHeight="1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3">
        <v>109.08</v>
      </c>
      <c r="Q184" s="15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25" customHeight="1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3">
        <v>78.209999999999994</v>
      </c>
      <c r="Q185" s="15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5" customHeight="1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3">
        <v>114.13</v>
      </c>
      <c r="Q186" s="15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5" customHeight="1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3">
        <v>50</v>
      </c>
      <c r="Q187" s="15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25" customHeight="1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3">
        <v>91.67</v>
      </c>
      <c r="Q188" s="15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5" customHeight="1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3">
        <v>69.819999999999993</v>
      </c>
      <c r="Q189" s="15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5" customHeight="1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3">
        <v>109.57</v>
      </c>
      <c r="Q190" s="15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25" customHeight="1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3">
        <v>55.6</v>
      </c>
      <c r="Q191" s="15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25" customHeight="1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3">
        <v>63.57</v>
      </c>
      <c r="Q192" s="15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25" customHeight="1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3">
        <v>184.78</v>
      </c>
      <c r="Q193" s="15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5" customHeight="1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3">
        <v>83.43</v>
      </c>
      <c r="Q194" s="15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5" customHeight="1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3">
        <v>54.5</v>
      </c>
      <c r="Q195" s="15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25" customHeight="1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3">
        <v>302.31</v>
      </c>
      <c r="Q196" s="15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5" customHeight="1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3">
        <v>866.67</v>
      </c>
      <c r="Q197" s="15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5" customHeight="1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3">
        <v>61.39</v>
      </c>
      <c r="Q198" s="15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25" customHeight="1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3">
        <v>45.48</v>
      </c>
      <c r="Q199" s="15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25" customHeight="1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3">
        <v>67.92</v>
      </c>
      <c r="Q200" s="15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25" customHeight="1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3">
        <v>30.78</v>
      </c>
      <c r="Q201" s="15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25" customHeight="1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3">
        <v>38.33</v>
      </c>
      <c r="Q202" s="15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5" customHeight="1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3">
        <v>421.11</v>
      </c>
      <c r="Q203" s="15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25" customHeight="1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3">
        <v>111.89</v>
      </c>
      <c r="Q204" s="15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5" customHeight="1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3">
        <v>85.21</v>
      </c>
      <c r="Q205" s="15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25" customHeight="1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3">
        <v>65.17</v>
      </c>
      <c r="Q206" s="15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5" customHeight="1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3">
        <v>93.76</v>
      </c>
      <c r="Q207" s="15" t="s">
        <v>8315</v>
      </c>
      <c r="R207" t="s">
        <v>8316</v>
      </c>
      <c r="S207" s="18">
        <v>42292.087592592594</v>
      </c>
      <c r="T207" s="18">
        <v>42329.125</v>
      </c>
    </row>
    <row r="208" spans="1:20" ht="25" customHeight="1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3">
        <v>133.33000000000001</v>
      </c>
      <c r="Q208" s="15" t="s">
        <v>8315</v>
      </c>
      <c r="R208" t="s">
        <v>8316</v>
      </c>
      <c r="S208" s="18">
        <v>41953.8675</v>
      </c>
      <c r="T208" s="18">
        <v>41983.8675</v>
      </c>
    </row>
    <row r="209" spans="1:20" ht="25" customHeight="1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3">
        <v>51.22</v>
      </c>
      <c r="Q209" s="15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5" customHeight="1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3">
        <v>100.17</v>
      </c>
      <c r="Q210" s="15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25" customHeight="1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3">
        <v>184.68</v>
      </c>
      <c r="Q211" s="15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5" customHeight="1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3">
        <v>69.819999999999993</v>
      </c>
      <c r="Q212" s="15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5" customHeight="1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3">
        <v>61.94</v>
      </c>
      <c r="Q213" s="15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25" customHeight="1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3">
        <v>36.07</v>
      </c>
      <c r="Q214" s="15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25" customHeight="1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3">
        <v>55.89</v>
      </c>
      <c r="Q215" s="15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5" customHeight="1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3">
        <v>68.349999999999994</v>
      </c>
      <c r="Q216" s="15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5" customHeight="1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3">
        <v>118.13</v>
      </c>
      <c r="Q217" s="15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25" customHeight="1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3">
        <v>99.79</v>
      </c>
      <c r="Q218" s="15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5" customHeight="1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3">
        <v>203.33</v>
      </c>
      <c r="Q219" s="15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25" customHeight="1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3">
        <v>110.23</v>
      </c>
      <c r="Q220" s="15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25" customHeight="1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3">
        <v>58.61</v>
      </c>
      <c r="Q221" s="15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25" customHeight="1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3">
        <v>81.38</v>
      </c>
      <c r="Q222" s="15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5" customHeight="1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3">
        <v>199.17</v>
      </c>
      <c r="Q223" s="15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5" customHeight="1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3">
        <v>46.43</v>
      </c>
      <c r="Q224" s="15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5" customHeight="1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3">
        <v>70.569999999999993</v>
      </c>
      <c r="Q225" s="15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25" customHeight="1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3">
        <v>22.22</v>
      </c>
      <c r="Q226" s="15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25" customHeight="1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3">
        <v>37.78</v>
      </c>
      <c r="Q227" s="15" t="s">
        <v>8315</v>
      </c>
      <c r="R227" t="s">
        <v>8316</v>
      </c>
      <c r="S227" s="18">
        <v>41894.91375</v>
      </c>
      <c r="T227" s="18">
        <v>41938.029861111114</v>
      </c>
    </row>
    <row r="228" spans="1:20" ht="25" customHeight="1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3">
        <v>72.05</v>
      </c>
      <c r="Q228" s="15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5" customHeight="1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3">
        <v>103.21</v>
      </c>
      <c r="Q229" s="15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25" customHeight="1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3">
        <v>35</v>
      </c>
      <c r="Q230" s="15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5" customHeight="1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3">
        <v>81.78</v>
      </c>
      <c r="Q231" s="15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25" customHeight="1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3">
        <v>297.02999999999997</v>
      </c>
      <c r="Q232" s="15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25" customHeight="1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3">
        <v>46.61</v>
      </c>
      <c r="Q233" s="15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25" customHeight="1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3">
        <v>95.24</v>
      </c>
      <c r="Q234" s="15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25" customHeight="1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3">
        <v>52.21</v>
      </c>
      <c r="Q235" s="15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25" customHeight="1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3">
        <v>134.15</v>
      </c>
      <c r="Q236" s="15" t="s">
        <v>8315</v>
      </c>
      <c r="R236" t="s">
        <v>8316</v>
      </c>
      <c r="S236" s="18">
        <v>41776.063136574077</v>
      </c>
      <c r="T236" s="18">
        <v>41807.125</v>
      </c>
    </row>
    <row r="237" spans="1:20" ht="25" customHeight="1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3">
        <v>62.83</v>
      </c>
      <c r="Q237" s="15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5" customHeight="1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3">
        <v>58.95</v>
      </c>
      <c r="Q238" s="15" t="s">
        <v>8315</v>
      </c>
      <c r="R238" t="s">
        <v>8316</v>
      </c>
      <c r="S238" s="18">
        <v>42572.61681712963</v>
      </c>
      <c r="T238" s="18">
        <v>42589.125</v>
      </c>
    </row>
    <row r="239" spans="1:20" ht="25" customHeight="1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3">
        <v>143.11000000000001</v>
      </c>
      <c r="Q239" s="15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25" customHeight="1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3">
        <v>84.17</v>
      </c>
      <c r="Q240" s="15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25" customHeight="1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3">
        <v>89.79</v>
      </c>
      <c r="Q241" s="15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5" customHeight="1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3">
        <v>64.16</v>
      </c>
      <c r="Q242" s="15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25" customHeight="1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3">
        <v>59.65</v>
      </c>
      <c r="Q243" s="15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5" customHeight="1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3">
        <v>31.25</v>
      </c>
      <c r="Q244" s="15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25" customHeight="1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3">
        <v>41.22</v>
      </c>
      <c r="Q245" s="15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25" customHeight="1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3">
        <v>77</v>
      </c>
      <c r="Q246" s="15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25" customHeight="1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3">
        <v>51.22</v>
      </c>
      <c r="Q247" s="15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25" customHeight="1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3">
        <v>68.25</v>
      </c>
      <c r="Q248" s="15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5" customHeight="1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3">
        <v>41.13</v>
      </c>
      <c r="Q249" s="15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5" customHeight="1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3">
        <v>41.41</v>
      </c>
      <c r="Q250" s="15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5" customHeight="1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3">
        <v>145.87</v>
      </c>
      <c r="Q251" s="15" t="s">
        <v>8315</v>
      </c>
      <c r="R251" t="s">
        <v>8316</v>
      </c>
      <c r="S251" s="18">
        <v>42626.7503125</v>
      </c>
      <c r="T251" s="18">
        <v>42656.7503125</v>
      </c>
    </row>
    <row r="252" spans="1:20" ht="25" customHeight="1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3">
        <v>358.69</v>
      </c>
      <c r="Q252" s="15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25" customHeight="1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3">
        <v>50.98</v>
      </c>
      <c r="Q253" s="15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5" customHeight="1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3">
        <v>45.04</v>
      </c>
      <c r="Q254" s="15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5" customHeight="1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3">
        <v>57.92</v>
      </c>
      <c r="Q255" s="15" t="s">
        <v>8315</v>
      </c>
      <c r="R255" t="s">
        <v>8316</v>
      </c>
      <c r="S255" s="18">
        <v>42643.632858796293</v>
      </c>
      <c r="T255" s="18">
        <v>42672.125</v>
      </c>
    </row>
    <row r="256" spans="1:20" ht="25" customHeight="1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3">
        <v>29.71</v>
      </c>
      <c r="Q256" s="15" t="s">
        <v>8315</v>
      </c>
      <c r="R256" t="s">
        <v>8316</v>
      </c>
      <c r="S256" s="18">
        <v>42179.898472222223</v>
      </c>
      <c r="T256" s="18">
        <v>42195.75</v>
      </c>
    </row>
    <row r="257" spans="1:20" ht="25" customHeight="1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3">
        <v>55.01</v>
      </c>
      <c r="Q257" s="15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25" customHeight="1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3">
        <v>72.95</v>
      </c>
      <c r="Q258" s="15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25" customHeight="1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3">
        <v>64.47</v>
      </c>
      <c r="Q259" s="15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25" customHeight="1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3">
        <v>716.35</v>
      </c>
      <c r="Q260" s="15" t="s">
        <v>8315</v>
      </c>
      <c r="R260" t="s">
        <v>8316</v>
      </c>
      <c r="S260" s="18">
        <v>42605.765381944439</v>
      </c>
      <c r="T260" s="18">
        <v>42634.125</v>
      </c>
    </row>
    <row r="261" spans="1:20" ht="25" customHeight="1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3">
        <v>50.4</v>
      </c>
      <c r="Q261" s="15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25" customHeight="1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3">
        <v>41.67</v>
      </c>
      <c r="Q262" s="15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5" customHeight="1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3">
        <v>88.74</v>
      </c>
      <c r="Q263" s="15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5" customHeight="1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3">
        <v>148.47999999999999</v>
      </c>
      <c r="Q264" s="15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5" customHeight="1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3">
        <v>52</v>
      </c>
      <c r="Q265" s="15" t="s">
        <v>8315</v>
      </c>
      <c r="R265" t="s">
        <v>8316</v>
      </c>
      <c r="S265" s="18">
        <v>41921.279976851853</v>
      </c>
      <c r="T265" s="18">
        <v>41939.125</v>
      </c>
    </row>
    <row r="266" spans="1:20" ht="25" customHeight="1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3">
        <v>53.23</v>
      </c>
      <c r="Q266" s="15" t="s">
        <v>8315</v>
      </c>
      <c r="R266" t="s">
        <v>8316</v>
      </c>
      <c r="S266" s="18">
        <v>42128.736608796295</v>
      </c>
      <c r="T266" s="18">
        <v>42141.125</v>
      </c>
    </row>
    <row r="267" spans="1:20" ht="25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3">
        <v>39.6</v>
      </c>
      <c r="Q267" s="15" t="s">
        <v>8315</v>
      </c>
      <c r="R267" t="s">
        <v>8316</v>
      </c>
      <c r="S267" s="18">
        <v>42053.916921296302</v>
      </c>
      <c r="T267" s="18">
        <v>42079.875</v>
      </c>
    </row>
    <row r="268" spans="1:20" ht="25" customHeight="1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3">
        <v>164.62</v>
      </c>
      <c r="Q268" s="15" t="s">
        <v>8315</v>
      </c>
      <c r="R268" t="s">
        <v>8316</v>
      </c>
      <c r="S268" s="18">
        <v>42171.317442129628</v>
      </c>
      <c r="T268" s="18">
        <v>42195.875</v>
      </c>
    </row>
    <row r="269" spans="1:20" ht="25" customHeight="1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3">
        <v>40.29</v>
      </c>
      <c r="Q269" s="15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5" customHeight="1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3">
        <v>64.91</v>
      </c>
      <c r="Q270" s="15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25" customHeight="1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3">
        <v>55.33</v>
      </c>
      <c r="Q271" s="15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25" customHeight="1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3">
        <v>83.14</v>
      </c>
      <c r="Q272" s="15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5" customHeight="1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3">
        <v>125.38</v>
      </c>
      <c r="Q273" s="15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5" customHeight="1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3">
        <v>47.22</v>
      </c>
      <c r="Q274" s="15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5" customHeight="1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3">
        <v>79.099999999999994</v>
      </c>
      <c r="Q275" s="15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25" customHeight="1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3">
        <v>114.29</v>
      </c>
      <c r="Q276" s="15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5" customHeight="1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3">
        <v>51.72</v>
      </c>
      <c r="Q277" s="15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5" customHeight="1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3">
        <v>30.77</v>
      </c>
      <c r="Q278" s="15" t="s">
        <v>8315</v>
      </c>
      <c r="R278" t="s">
        <v>8316</v>
      </c>
      <c r="S278" s="18">
        <v>42689.214988425927</v>
      </c>
      <c r="T278" s="18">
        <v>42700.25</v>
      </c>
    </row>
    <row r="279" spans="1:20" ht="25" customHeight="1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3">
        <v>47.85</v>
      </c>
      <c r="Q279" s="15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5" customHeight="1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3">
        <v>34.409999999999997</v>
      </c>
      <c r="Q280" s="15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5" customHeight="1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3">
        <v>60.29</v>
      </c>
      <c r="Q281" s="15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5" customHeight="1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3">
        <v>25.31</v>
      </c>
      <c r="Q282" s="15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25" customHeight="1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3">
        <v>136</v>
      </c>
      <c r="Q283" s="15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5" customHeight="1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3">
        <v>125</v>
      </c>
      <c r="Q284" s="15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25" customHeight="1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3">
        <v>66.510000000000005</v>
      </c>
      <c r="Q285" s="15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5" customHeight="1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3">
        <v>105</v>
      </c>
      <c r="Q286" s="15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25" customHeight="1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3">
        <v>145</v>
      </c>
      <c r="Q287" s="15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5" customHeight="1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3">
        <v>96.67</v>
      </c>
      <c r="Q288" s="15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5" customHeight="1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3">
        <v>60.33</v>
      </c>
      <c r="Q289" s="15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5" customHeight="1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3">
        <v>75.34</v>
      </c>
      <c r="Q290" s="15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25" customHeight="1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3">
        <v>55</v>
      </c>
      <c r="Q291" s="15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25" customHeight="1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3">
        <v>66.959999999999994</v>
      </c>
      <c r="Q292" s="15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5" customHeight="1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3">
        <v>227.27</v>
      </c>
      <c r="Q293" s="15" t="s">
        <v>8315</v>
      </c>
      <c r="R293" t="s">
        <v>8316</v>
      </c>
      <c r="S293" s="18">
        <v>41856.010069444441</v>
      </c>
      <c r="T293" s="18">
        <v>41890.125</v>
      </c>
    </row>
    <row r="294" spans="1:20" ht="25" customHeight="1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3">
        <v>50.02</v>
      </c>
      <c r="Q294" s="15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" customHeight="1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3">
        <v>45.62</v>
      </c>
      <c r="Q295" s="15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25" customHeight="1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3">
        <v>137.24</v>
      </c>
      <c r="Q296" s="15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25" customHeight="1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3">
        <v>75.709999999999994</v>
      </c>
      <c r="Q297" s="15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25" customHeight="1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3">
        <v>99</v>
      </c>
      <c r="Q298" s="15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5" customHeight="1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3">
        <v>81.569999999999993</v>
      </c>
      <c r="Q299" s="15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5" customHeight="1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3">
        <v>36.67</v>
      </c>
      <c r="Q300" s="15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25" customHeight="1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3">
        <v>49.23</v>
      </c>
      <c r="Q301" s="15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5" customHeight="1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3">
        <v>42.3</v>
      </c>
      <c r="Q302" s="15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5" customHeight="1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3">
        <v>78.88</v>
      </c>
      <c r="Q303" s="15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25" customHeight="1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3">
        <v>38.28</v>
      </c>
      <c r="Q304" s="15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5" customHeight="1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3">
        <v>55.23</v>
      </c>
      <c r="Q305" s="15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5" customHeight="1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3">
        <v>66.150000000000006</v>
      </c>
      <c r="Q306" s="15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25" customHeight="1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3">
        <v>104.17</v>
      </c>
      <c r="Q307" s="15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5" customHeight="1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3">
        <v>31.38</v>
      </c>
      <c r="Q308" s="15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5" customHeight="1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3">
        <v>59.21</v>
      </c>
      <c r="Q309" s="15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25" customHeight="1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3">
        <v>119.18</v>
      </c>
      <c r="Q310" s="15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25" customHeight="1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3">
        <v>164.62</v>
      </c>
      <c r="Q311" s="15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5" customHeight="1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3">
        <v>61.1</v>
      </c>
      <c r="Q312" s="15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25" customHeight="1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3">
        <v>56.2</v>
      </c>
      <c r="Q313" s="15" t="s">
        <v>8315</v>
      </c>
      <c r="R313" t="s">
        <v>8316</v>
      </c>
      <c r="S313" s="18">
        <v>42196.028703703705</v>
      </c>
      <c r="T313" s="18">
        <v>42228</v>
      </c>
    </row>
    <row r="314" spans="1:20" ht="25" customHeight="1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3">
        <v>107</v>
      </c>
      <c r="Q314" s="15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5" customHeight="1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3">
        <v>179.28</v>
      </c>
      <c r="Q315" s="15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" customHeight="1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3">
        <v>47.41</v>
      </c>
      <c r="Q316" s="15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5" customHeight="1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3">
        <v>97.92</v>
      </c>
      <c r="Q317" s="15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5" customHeight="1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3">
        <v>58.42</v>
      </c>
      <c r="Q318" s="15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25" customHeight="1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3">
        <v>122.54</v>
      </c>
      <c r="Q319" s="15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25" customHeight="1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3">
        <v>87.96</v>
      </c>
      <c r="Q320" s="15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5" customHeight="1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3">
        <v>136.78</v>
      </c>
      <c r="Q321" s="15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5" customHeight="1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3">
        <v>99.34</v>
      </c>
      <c r="Q322" s="15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25" customHeight="1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3">
        <v>20</v>
      </c>
      <c r="Q323" s="15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25" customHeight="1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3">
        <v>28.89</v>
      </c>
      <c r="Q324" s="15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25" customHeight="1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3">
        <v>37.96</v>
      </c>
      <c r="Q325" s="15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25" customHeight="1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3">
        <v>58.57</v>
      </c>
      <c r="Q326" s="15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25" customHeight="1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3">
        <v>135.63</v>
      </c>
      <c r="Q327" s="15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25" customHeight="1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3">
        <v>176.09</v>
      </c>
      <c r="Q328" s="15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25" customHeight="1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3">
        <v>151.97999999999999</v>
      </c>
      <c r="Q329" s="15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25" customHeight="1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3">
        <v>82.26</v>
      </c>
      <c r="Q330" s="15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5" customHeight="1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3">
        <v>68.06</v>
      </c>
      <c r="Q331" s="15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25" customHeight="1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3">
        <v>72.709999999999994</v>
      </c>
      <c r="Q332" s="15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25" customHeight="1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3">
        <v>77.19</v>
      </c>
      <c r="Q333" s="15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5" customHeight="1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3">
        <v>55.97</v>
      </c>
      <c r="Q334" s="15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25" customHeight="1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3">
        <v>49.69</v>
      </c>
      <c r="Q335" s="15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25" customHeight="1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3">
        <v>77.73</v>
      </c>
      <c r="Q336" s="15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25" customHeight="1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3">
        <v>40.78</v>
      </c>
      <c r="Q337" s="15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5" customHeight="1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3">
        <v>59.41</v>
      </c>
      <c r="Q338" s="15" t="s">
        <v>8315</v>
      </c>
      <c r="R338" t="s">
        <v>8316</v>
      </c>
      <c r="S338" s="18">
        <v>42220.79487268519</v>
      </c>
      <c r="T338" s="18">
        <v>42246</v>
      </c>
    </row>
    <row r="339" spans="1:20" ht="25" customHeight="1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3">
        <v>3.25</v>
      </c>
      <c r="Q339" s="15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5" customHeight="1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3">
        <v>81.67</v>
      </c>
      <c r="Q340" s="15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5" customHeight="1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3">
        <v>44.91</v>
      </c>
      <c r="Q341" s="15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5" customHeight="1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3">
        <v>49.06</v>
      </c>
      <c r="Q342" s="15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25" customHeight="1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3">
        <v>62.5</v>
      </c>
      <c r="Q343" s="15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25" customHeight="1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3">
        <v>35.49</v>
      </c>
      <c r="Q344" s="15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5" customHeight="1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3">
        <v>66.47</v>
      </c>
      <c r="Q345" s="15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5" customHeight="1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3">
        <v>56.07</v>
      </c>
      <c r="Q346" s="15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5" customHeight="1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3">
        <v>47.03</v>
      </c>
      <c r="Q347" s="15" t="s">
        <v>8315</v>
      </c>
      <c r="R347" t="s">
        <v>8316</v>
      </c>
      <c r="S347" s="18">
        <v>42619.935694444444</v>
      </c>
      <c r="T347" s="18">
        <v>42643.875</v>
      </c>
    </row>
    <row r="348" spans="1:20" ht="25" customHeight="1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3">
        <v>47.67</v>
      </c>
      <c r="Q348" s="15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25" customHeight="1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3">
        <v>88.24</v>
      </c>
      <c r="Q349" s="15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5" customHeight="1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3">
        <v>80.72</v>
      </c>
      <c r="Q350" s="15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5" customHeight="1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3">
        <v>68.97</v>
      </c>
      <c r="Q351" s="15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25" customHeight="1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3">
        <v>550.04</v>
      </c>
      <c r="Q352" s="15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25" customHeight="1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3">
        <v>57.78</v>
      </c>
      <c r="Q353" s="15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5" customHeight="1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3">
        <v>73.58</v>
      </c>
      <c r="Q354" s="15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25" customHeight="1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3">
        <v>75.5</v>
      </c>
      <c r="Q355" s="15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25" customHeight="1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3">
        <v>235.46</v>
      </c>
      <c r="Q356" s="15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5" customHeight="1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3">
        <v>92.5</v>
      </c>
      <c r="Q357" s="15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5" customHeight="1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3">
        <v>46.05</v>
      </c>
      <c r="Q358" s="15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25" customHeight="1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3">
        <v>31.58</v>
      </c>
      <c r="Q359" s="15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5" customHeight="1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3">
        <v>36.96</v>
      </c>
      <c r="Q360" s="15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5" customHeight="1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3">
        <v>88.25</v>
      </c>
      <c r="Q361" s="15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5" customHeight="1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3">
        <v>64.38</v>
      </c>
      <c r="Q362" s="15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25" customHeight="1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3">
        <v>62.05</v>
      </c>
      <c r="Q363" s="15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5" customHeight="1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3">
        <v>73.400000000000006</v>
      </c>
      <c r="Q364" s="15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25" customHeight="1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3">
        <v>99.5</v>
      </c>
      <c r="Q365" s="15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5" customHeight="1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3">
        <v>62.17</v>
      </c>
      <c r="Q366" s="15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25" customHeight="1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3">
        <v>62.33</v>
      </c>
      <c r="Q367" s="15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25" customHeight="1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3">
        <v>58.79</v>
      </c>
      <c r="Q368" s="15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5" customHeight="1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3">
        <v>45.35</v>
      </c>
      <c r="Q369" s="15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25" customHeight="1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3">
        <v>41.94</v>
      </c>
      <c r="Q370" s="15" t="s">
        <v>8315</v>
      </c>
      <c r="R370" t="s">
        <v>8316</v>
      </c>
      <c r="S370" s="18">
        <v>41753.593275462961</v>
      </c>
      <c r="T370" s="18">
        <v>41778.875</v>
      </c>
    </row>
    <row r="371" spans="1:20" ht="25" customHeight="1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3">
        <v>59.17</v>
      </c>
      <c r="Q371" s="15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5" customHeight="1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3">
        <v>200.49</v>
      </c>
      <c r="Q372" s="15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5" customHeight="1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3">
        <v>57.26</v>
      </c>
      <c r="Q373" s="15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25" customHeight="1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3">
        <v>58.06</v>
      </c>
      <c r="Q374" s="15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25" customHeight="1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3">
        <v>186.8</v>
      </c>
      <c r="Q375" s="15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25" customHeight="1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3">
        <v>74.12</v>
      </c>
      <c r="Q376" s="15" t="s">
        <v>8315</v>
      </c>
      <c r="R376" t="s">
        <v>8316</v>
      </c>
      <c r="S376" s="18">
        <v>41891.96503472222</v>
      </c>
      <c r="T376" s="18">
        <v>41901</v>
      </c>
    </row>
    <row r="377" spans="1:20" ht="25" customHeight="1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3">
        <v>62.67</v>
      </c>
      <c r="Q377" s="15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5" customHeight="1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3">
        <v>121.36</v>
      </c>
      <c r="Q378" s="15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25" customHeight="1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3">
        <v>40.630000000000003</v>
      </c>
      <c r="Q379" s="15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5" customHeight="1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3">
        <v>63</v>
      </c>
      <c r="Q380" s="15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25" customHeight="1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3">
        <v>33.67</v>
      </c>
      <c r="Q381" s="15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5" customHeight="1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3">
        <v>43.2</v>
      </c>
      <c r="Q382" s="15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25" customHeight="1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3">
        <v>83.57</v>
      </c>
      <c r="Q383" s="15" t="s">
        <v>8315</v>
      </c>
      <c r="R383" t="s">
        <v>8316</v>
      </c>
      <c r="S383" s="18">
        <v>41792.542986111112</v>
      </c>
      <c r="T383" s="18">
        <v>41813.75</v>
      </c>
    </row>
    <row r="384" spans="1:20" ht="25" customHeight="1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3">
        <v>140</v>
      </c>
      <c r="Q384" s="15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25" customHeight="1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3">
        <v>80.87</v>
      </c>
      <c r="Q385" s="15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5" customHeight="1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3">
        <v>53.85</v>
      </c>
      <c r="Q386" s="15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25" customHeight="1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3">
        <v>67.959999999999994</v>
      </c>
      <c r="Q387" s="15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25" customHeight="1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3">
        <v>27.14</v>
      </c>
      <c r="Q388" s="15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5" customHeight="1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3">
        <v>110.87</v>
      </c>
      <c r="Q389" s="15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25" customHeight="1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3">
        <v>106.84</v>
      </c>
      <c r="Q390" s="15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5" customHeight="1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3">
        <v>105.52</v>
      </c>
      <c r="Q391" s="15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25" customHeight="1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3">
        <v>51.92</v>
      </c>
      <c r="Q392" s="15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25" customHeight="1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3">
        <v>86.23</v>
      </c>
      <c r="Q393" s="15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5" customHeight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3">
        <v>114.55</v>
      </c>
      <c r="Q394" s="15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25" customHeight="1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3">
        <v>62.59</v>
      </c>
      <c r="Q395" s="15" t="s">
        <v>8315</v>
      </c>
      <c r="R395" t="s">
        <v>8316</v>
      </c>
      <c r="S395" s="18">
        <v>42462.140868055561</v>
      </c>
      <c r="T395" s="18">
        <v>42489.875</v>
      </c>
    </row>
    <row r="396" spans="1:20" ht="25" customHeight="1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3">
        <v>61.06</v>
      </c>
      <c r="Q396" s="15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25" customHeight="1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3">
        <v>70.23</v>
      </c>
      <c r="Q397" s="15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5" customHeight="1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3">
        <v>78.52</v>
      </c>
      <c r="Q398" s="15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5" customHeight="1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3">
        <v>61.82</v>
      </c>
      <c r="Q399" s="15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25" customHeight="1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3">
        <v>48.34</v>
      </c>
      <c r="Q400" s="15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5" customHeight="1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3">
        <v>107.25</v>
      </c>
      <c r="Q401" s="15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5" customHeight="1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3">
        <v>57</v>
      </c>
      <c r="Q402" s="15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25" customHeight="1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3">
        <v>40.92</v>
      </c>
      <c r="Q403" s="15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5" customHeight="1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3">
        <v>79.540000000000006</v>
      </c>
      <c r="Q404" s="15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25" customHeight="1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3">
        <v>64.63</v>
      </c>
      <c r="Q405" s="15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5" customHeight="1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3">
        <v>107.57</v>
      </c>
      <c r="Q406" s="15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5" customHeight="1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3">
        <v>178.57</v>
      </c>
      <c r="Q407" s="15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25" customHeight="1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3">
        <v>62.63</v>
      </c>
      <c r="Q408" s="15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25" customHeight="1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3">
        <v>75</v>
      </c>
      <c r="Q409" s="15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5" customHeight="1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3">
        <v>58.9</v>
      </c>
      <c r="Q410" s="15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5" customHeight="1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3">
        <v>139.56</v>
      </c>
      <c r="Q411" s="15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25" customHeight="1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3">
        <v>64.290000000000006</v>
      </c>
      <c r="Q412" s="15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5" customHeight="1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3">
        <v>63.28</v>
      </c>
      <c r="Q413" s="15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percentile" val="10"/>
        <cfvo type="percentile" val="90"/>
        <color rgb="FFDF0806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7817A-0544-0C4A-99FB-0D490EAA1226}">
  <dimension ref="A1:F6"/>
  <sheetViews>
    <sheetView zoomScale="125" workbookViewId="0">
      <selection activeCell="E13" sqref="E1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57C05-04FD-B745-AE09-14DA51DA3CCE}">
  <dimension ref="A1:F6"/>
  <sheetViews>
    <sheetView workbookViewId="0">
      <selection activeCell="F21" sqref="F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7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D9E56-FA73-2D42-8E17-F270925CD0FC}">
  <dimension ref="A1:E7"/>
  <sheetViews>
    <sheetView workbookViewId="0">
      <selection activeCell="P26" sqref="P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8359</v>
      </c>
      <c r="B2" t="s">
        <v>8364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7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5D8D3-C77F-C943-B8FF-5A9F53120C01}">
  <dimension ref="A1:F18"/>
  <sheetViews>
    <sheetView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8359</v>
      </c>
      <c r="B1" t="s">
        <v>8315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9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9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9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9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9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9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9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9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9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9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9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9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Karim</cp:lastModifiedBy>
  <dcterms:created xsi:type="dcterms:W3CDTF">2017-04-20T15:17:24Z</dcterms:created>
  <dcterms:modified xsi:type="dcterms:W3CDTF">2022-07-27T20:07:01Z</dcterms:modified>
</cp:coreProperties>
</file>