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" i="1" l="1"/>
  <c r="H21" i="1"/>
  <c r="G21" i="1"/>
  <c r="I20" i="1"/>
  <c r="H20" i="1"/>
  <c r="G20" i="1"/>
  <c r="I19" i="1"/>
  <c r="H19" i="1"/>
  <c r="G19" i="1"/>
  <c r="H17" i="1"/>
  <c r="I17" i="1"/>
  <c r="H16" i="1"/>
  <c r="I16" i="1"/>
  <c r="G17" i="1"/>
  <c r="G16" i="1"/>
  <c r="H18" i="1"/>
  <c r="I18" i="1"/>
  <c r="G18" i="1"/>
  <c r="I15" i="1"/>
  <c r="H15" i="1"/>
  <c r="G15" i="1"/>
  <c r="H14" i="1"/>
  <c r="I14" i="1"/>
  <c r="G14" i="1"/>
  <c r="H12" i="1"/>
  <c r="I12" i="1"/>
  <c r="G12" i="1"/>
  <c r="H11" i="1"/>
  <c r="I11" i="1"/>
  <c r="G11" i="1"/>
  <c r="H10" i="1"/>
  <c r="I10" i="1"/>
  <c r="G10" i="1"/>
  <c r="H9" i="1"/>
  <c r="I9" i="1"/>
  <c r="G9" i="1"/>
  <c r="H7" i="1"/>
  <c r="I7" i="1"/>
  <c r="H6" i="1"/>
  <c r="I6" i="1"/>
  <c r="G7" i="1"/>
  <c r="G6" i="1"/>
  <c r="H8" i="1"/>
  <c r="I8" i="1"/>
  <c r="G8" i="1"/>
  <c r="H5" i="1"/>
  <c r="I5" i="1"/>
  <c r="G5" i="1"/>
  <c r="I4" i="1"/>
  <c r="H4" i="1"/>
  <c r="G4" i="1"/>
</calcChain>
</file>

<file path=xl/sharedStrings.xml><?xml version="1.0" encoding="utf-8"?>
<sst xmlns="http://schemas.openxmlformats.org/spreadsheetml/2006/main" count="27" uniqueCount="20">
  <si>
    <t>并发数</t>
    <phoneticPr fontId="1" type="noConversion"/>
  </si>
  <si>
    <t>读取操作速率</t>
    <phoneticPr fontId="1" type="noConversion"/>
  </si>
  <si>
    <t>删除操作速率</t>
    <phoneticPr fontId="1" type="noConversion"/>
  </si>
  <si>
    <t>对象大小</t>
    <phoneticPr fontId="1" type="noConversion"/>
  </si>
  <si>
    <t>1KB</t>
    <phoneticPr fontId="1" type="noConversion"/>
  </si>
  <si>
    <t>1B</t>
    <phoneticPr fontId="1" type="noConversion"/>
  </si>
  <si>
    <t>15KB</t>
    <phoneticPr fontId="1" type="noConversion"/>
  </si>
  <si>
    <t>1MB</t>
    <phoneticPr fontId="1" type="noConversion"/>
  </si>
  <si>
    <t>写入操作速率</t>
    <phoneticPr fontId="1" type="noConversion"/>
  </si>
  <si>
    <t>256KB</t>
    <phoneticPr fontId="1" type="noConversion"/>
  </si>
  <si>
    <t>写入速度（Byte/s）</t>
    <phoneticPr fontId="1" type="noConversion"/>
  </si>
  <si>
    <t>读取速度（Byte/s）</t>
    <phoneticPr fontId="1" type="noConversion"/>
  </si>
  <si>
    <t>删除速度（Byte/s）</t>
    <phoneticPr fontId="1" type="noConversion"/>
  </si>
  <si>
    <t>512KB</t>
    <phoneticPr fontId="1" type="noConversion"/>
  </si>
  <si>
    <t>4MB</t>
    <phoneticPr fontId="1" type="noConversion"/>
  </si>
  <si>
    <t>8MB</t>
    <phoneticPr fontId="1" type="noConversion"/>
  </si>
  <si>
    <t>16MB</t>
    <phoneticPr fontId="1" type="noConversion"/>
  </si>
  <si>
    <t>32MB</t>
    <phoneticPr fontId="1" type="noConversion"/>
  </si>
  <si>
    <t>1MB</t>
    <phoneticPr fontId="1" type="noConversion"/>
  </si>
  <si>
    <t>Swift-Bench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</si>
</sst>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9" fontId="0" fillId="0" borderId="0" xfId="0" applyNumberFormat="1" applyAlignment="1">
      <alignment vertical="center"/>
    </xf>
    <xf numFmtId="1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对象大小和写入读取速度关系图（并发量</a:t>
            </a:r>
            <a:r>
              <a:rPr lang="en-US" altLang="zh-CN"/>
              <a:t>10</a:t>
            </a:r>
            <a:r>
              <a:rPr lang="zh-CN" altLang="en-US"/>
              <a:t>，写入</a:t>
            </a:r>
            <a:r>
              <a:rPr lang="en-US" altLang="zh-CN"/>
              <a:t>500</a:t>
            </a:r>
            <a:r>
              <a:rPr lang="zh-CN" altLang="en-US"/>
              <a:t>次，读取</a:t>
            </a:r>
            <a:r>
              <a:rPr lang="en-US" altLang="zh-CN"/>
              <a:t>1000</a:t>
            </a:r>
            <a:r>
              <a:rPr lang="zh-CN" altLang="en-US"/>
              <a:t>次）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4.9348597850187789E-2"/>
          <c:y val="0.16034990429671614"/>
          <c:w val="0.83703853015263141"/>
          <c:h val="0.72627564684370338"/>
        </c:manualLayout>
      </c:layout>
      <c:scatterChart>
        <c:scatterStyle val="smoothMarker"/>
        <c:varyColors val="0"/>
        <c:ser>
          <c:idx val="0"/>
          <c:order val="0"/>
          <c:tx>
            <c:v>写入速度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1024</c:v>
                </c:pt>
                <c:pt idx="2">
                  <c:v>15360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Sheet1!$G$3:$G$11</c:f>
              <c:numCache>
                <c:formatCode>General</c:formatCode>
                <c:ptCount val="9"/>
                <c:pt idx="0">
                  <c:v>76.3</c:v>
                </c:pt>
                <c:pt idx="1">
                  <c:v>72704</c:v>
                </c:pt>
                <c:pt idx="2">
                  <c:v>1003008</c:v>
                </c:pt>
                <c:pt idx="3">
                  <c:v>13946060.800000001</c:v>
                </c:pt>
                <c:pt idx="4">
                  <c:v>23173529.600000001</c:v>
                </c:pt>
                <c:pt idx="5">
                  <c:v>39321600</c:v>
                </c:pt>
                <c:pt idx="6">
                  <c:v>58720256</c:v>
                </c:pt>
                <c:pt idx="7">
                  <c:v>64592281.600000001</c:v>
                </c:pt>
                <c:pt idx="8">
                  <c:v>78852915.200000003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BE-4BF1-B831-3F55E9AAAA93}"/>
            </c:ext>
          </c:extLst>
        </c:ser>
        <c:ser>
          <c:idx val="1"/>
          <c:order val="1"/>
          <c:tx>
            <c:v>读取速度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Sheet1!$A$3:$A$11</c:f>
              <c:numCache>
                <c:formatCode>General</c:formatCode>
                <c:ptCount val="9"/>
                <c:pt idx="0">
                  <c:v>1</c:v>
                </c:pt>
                <c:pt idx="1">
                  <c:v>1024</c:v>
                </c:pt>
                <c:pt idx="2">
                  <c:v>15360</c:v>
                </c:pt>
                <c:pt idx="3">
                  <c:v>262144</c:v>
                </c:pt>
                <c:pt idx="4">
                  <c:v>524288</c:v>
                </c:pt>
                <c:pt idx="5">
                  <c:v>1048576</c:v>
                </c:pt>
                <c:pt idx="6">
                  <c:v>4194304</c:v>
                </c:pt>
                <c:pt idx="7">
                  <c:v>8388608</c:v>
                </c:pt>
                <c:pt idx="8">
                  <c:v>16777216</c:v>
                </c:pt>
              </c:numCache>
            </c:numRef>
          </c:xVal>
          <c:yVal>
            <c:numRef>
              <c:f>Sheet1!$H$3:$H$11</c:f>
              <c:numCache>
                <c:formatCode>General</c:formatCode>
                <c:ptCount val="9"/>
                <c:pt idx="0">
                  <c:v>129.80000000000001</c:v>
                </c:pt>
                <c:pt idx="1">
                  <c:v>135782.39999999999</c:v>
                </c:pt>
                <c:pt idx="2">
                  <c:v>1658880</c:v>
                </c:pt>
                <c:pt idx="3">
                  <c:v>21102592</c:v>
                </c:pt>
                <c:pt idx="4">
                  <c:v>34288435.200000003</c:v>
                </c:pt>
                <c:pt idx="5">
                  <c:v>52114227.200000003</c:v>
                </c:pt>
                <c:pt idx="6">
                  <c:v>68786585.599999994</c:v>
                </c:pt>
                <c:pt idx="7">
                  <c:v>76336332.799999997</c:v>
                </c:pt>
                <c:pt idx="8">
                  <c:v>75497472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BE-4BF1-B831-3F55E9AAA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276191"/>
        <c:axId val="1657284511"/>
      </c:scatterChart>
      <c:valAx>
        <c:axId val="1657276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对象大小（</a:t>
                </a:r>
                <a:r>
                  <a:rPr lang="en-US" altLang="zh-CN"/>
                  <a:t>Byte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284511"/>
        <c:crosses val="autoZero"/>
        <c:crossBetween val="midCat"/>
      </c:valAx>
      <c:valAx>
        <c:axId val="1657284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传输速度（</a:t>
                </a:r>
                <a:r>
                  <a:rPr lang="en-US" altLang="zh-CN"/>
                  <a:t>Byte/s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572761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并发量和传输速度的关系</a:t>
            </a:r>
            <a:r>
              <a:rPr lang="en-US" altLang="zh-CN"/>
              <a:t>(</a:t>
            </a:r>
            <a:r>
              <a:rPr lang="zh-CN" altLang="en-US"/>
              <a:t>对象大小</a:t>
            </a:r>
            <a:r>
              <a:rPr lang="en-US" altLang="zh-CN"/>
              <a:t>1MB</a:t>
            </a:r>
            <a:r>
              <a:rPr lang="zh-CN" altLang="en-US"/>
              <a:t>，上传</a:t>
            </a:r>
            <a:r>
              <a:rPr lang="en-US" altLang="zh-CN"/>
              <a:t>500</a:t>
            </a:r>
            <a:r>
              <a:rPr lang="zh-CN" altLang="en-US"/>
              <a:t>次，读取</a:t>
            </a:r>
            <a:r>
              <a:rPr lang="en-US" altLang="zh-CN"/>
              <a:t>1000</a:t>
            </a:r>
            <a:r>
              <a:rPr lang="zh-CN" altLang="en-US"/>
              <a:t>次</a:t>
            </a:r>
            <a:r>
              <a:rPr lang="en-US" altLang="zh-CN"/>
              <a:t>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4778390236839481"/>
          <c:y val="0.16319116730478142"/>
          <c:w val="0.71686534828078952"/>
          <c:h val="0.6452085332594637"/>
        </c:manualLayout>
      </c:layout>
      <c:scatterChart>
        <c:scatterStyle val="smoothMarker"/>
        <c:varyColors val="0"/>
        <c:ser>
          <c:idx val="0"/>
          <c:order val="0"/>
          <c:tx>
            <c:v>写入速度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Sheet1!$C$14:$C$21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Sheet1!$G$14:$G$21</c:f>
              <c:numCache>
                <c:formatCode>General</c:formatCode>
                <c:ptCount val="8"/>
                <c:pt idx="0">
                  <c:v>25480396.800000001</c:v>
                </c:pt>
                <c:pt idx="1">
                  <c:v>39321600</c:v>
                </c:pt>
                <c:pt idx="2">
                  <c:v>37329305.600000001</c:v>
                </c:pt>
                <c:pt idx="3">
                  <c:v>38063308.799999997</c:v>
                </c:pt>
                <c:pt idx="4">
                  <c:v>36805017.600000001</c:v>
                </c:pt>
                <c:pt idx="5">
                  <c:v>37224448</c:v>
                </c:pt>
                <c:pt idx="6">
                  <c:v>34603008</c:v>
                </c:pt>
                <c:pt idx="7">
                  <c:v>27996979.199999999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48-4AA2-8D36-8DCC6C9F1553}"/>
            </c:ext>
          </c:extLst>
        </c:ser>
        <c:ser>
          <c:idx val="1"/>
          <c:order val="1"/>
          <c:tx>
            <c:v>读取速度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Sheet1!$C$14:$C$21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Sheet1!$H$14:$H$21</c:f>
              <c:numCache>
                <c:formatCode>General</c:formatCode>
                <c:ptCount val="8"/>
                <c:pt idx="0">
                  <c:v>50331648</c:v>
                </c:pt>
                <c:pt idx="1">
                  <c:v>52114227.200000003</c:v>
                </c:pt>
                <c:pt idx="2">
                  <c:v>49073356.799999997</c:v>
                </c:pt>
                <c:pt idx="3">
                  <c:v>46451916.799999997</c:v>
                </c:pt>
                <c:pt idx="4">
                  <c:v>48339353.600000001</c:v>
                </c:pt>
                <c:pt idx="5">
                  <c:v>48024780.799999997</c:v>
                </c:pt>
                <c:pt idx="6">
                  <c:v>43725619.200000003</c:v>
                </c:pt>
                <c:pt idx="7">
                  <c:v>47919923.200000003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848-4AA2-8D36-8DCC6C9F1553}"/>
            </c:ext>
          </c:extLst>
        </c:ser>
        <c:ser>
          <c:idx val="2"/>
          <c:order val="2"/>
          <c:tx>
            <c:v>删除速度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Sheet1!$C$14:$C$21</c:f>
              <c:numCache>
                <c:formatCode>General</c:formatCode>
                <c:ptCount val="8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60</c:v>
                </c:pt>
                <c:pt idx="6">
                  <c:v>80</c:v>
                </c:pt>
                <c:pt idx="7">
                  <c:v>100</c:v>
                </c:pt>
              </c:numCache>
            </c:numRef>
          </c:xVal>
          <c:yVal>
            <c:numRef>
              <c:f>Sheet1!$I$14:$I$21</c:f>
              <c:numCache>
                <c:formatCode>General</c:formatCode>
                <c:ptCount val="8"/>
                <c:pt idx="0">
                  <c:v>67213721.599999994</c:v>
                </c:pt>
                <c:pt idx="1">
                  <c:v>86297804.799999997</c:v>
                </c:pt>
                <c:pt idx="2">
                  <c:v>86192947.200000003</c:v>
                </c:pt>
                <c:pt idx="3">
                  <c:v>82208358.400000006</c:v>
                </c:pt>
                <c:pt idx="4">
                  <c:v>79901491.200000003</c:v>
                </c:pt>
                <c:pt idx="5">
                  <c:v>80950067.200000003</c:v>
                </c:pt>
                <c:pt idx="6">
                  <c:v>79482060.799999997</c:v>
                </c:pt>
                <c:pt idx="7">
                  <c:v>83047219.200000003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848-4AA2-8D36-8DCC6C9F15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0040623"/>
        <c:axId val="1580048111"/>
      </c:scatterChart>
      <c:valAx>
        <c:axId val="15800406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并发量</a:t>
                </a:r>
              </a:p>
            </c:rich>
          </c:tx>
          <c:layout>
            <c:manualLayout>
              <c:xMode val="edge"/>
              <c:yMode val="edge"/>
              <c:x val="0.45891206370184184"/>
              <c:y val="0.884739643631595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048111"/>
        <c:crosses val="autoZero"/>
        <c:crossBetween val="midCat"/>
      </c:valAx>
      <c:valAx>
        <c:axId val="158004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传输速度（</a:t>
                </a:r>
                <a:r>
                  <a:rPr lang="en-US" altLang="zh-CN"/>
                  <a:t>Byte/s</a:t>
                </a:r>
                <a:r>
                  <a:rPr lang="zh-CN" altLang="en-US"/>
                  <a:t>）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00406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151423</xdr:colOff>
      <xdr:row>5</xdr:row>
      <xdr:rowOff>83572</xdr:rowOff>
    </xdr:from>
    <xdr:to>
      <xdr:col>21</xdr:col>
      <xdr:colOff>83037</xdr:colOff>
      <xdr:row>23</xdr:row>
      <xdr:rowOff>23980</xdr:rowOff>
    </xdr:to>
    <xdr:graphicFrame macro="">
      <xdr:nvGraphicFramePr>
        <xdr:cNvPr id="6" name="图表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395654</xdr:colOff>
      <xdr:row>83</xdr:row>
      <xdr:rowOff>25399</xdr:rowOff>
    </xdr:from>
    <xdr:to>
      <xdr:col>14</xdr:col>
      <xdr:colOff>581270</xdr:colOff>
      <xdr:row>100</xdr:row>
      <xdr:rowOff>63500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0"/>
  <sheetViews>
    <sheetView tabSelected="1" zoomScale="110" zoomScaleNormal="130" workbookViewId="0">
      <selection activeCell="H26" sqref="H26"/>
    </sheetView>
  </sheetViews>
  <sheetFormatPr defaultRowHeight="14" x14ac:dyDescent="0.3"/>
  <cols>
    <col min="2" max="2" width="12.6640625" customWidth="1"/>
    <col min="3" max="3" width="10.5" customWidth="1"/>
    <col min="4" max="4" width="11.75" customWidth="1"/>
    <col min="5" max="5" width="9.25" customWidth="1"/>
    <col min="6" max="6" width="8.83203125" customWidth="1"/>
    <col min="7" max="7" width="9.83203125" customWidth="1"/>
    <col min="8" max="8" width="10.08203125" customWidth="1"/>
    <col min="9" max="9" width="11.5" customWidth="1"/>
  </cols>
  <sheetData>
    <row r="1" spans="1:18" x14ac:dyDescent="0.3">
      <c r="C1" t="s">
        <v>19</v>
      </c>
      <c r="K1" s="1"/>
      <c r="L1" s="1"/>
    </row>
    <row r="2" spans="1:18" x14ac:dyDescent="0.3">
      <c r="B2" t="s">
        <v>3</v>
      </c>
      <c r="C2" t="s">
        <v>0</v>
      </c>
      <c r="D2" t="s">
        <v>8</v>
      </c>
      <c r="E2" t="s">
        <v>1</v>
      </c>
      <c r="F2" t="s">
        <v>2</v>
      </c>
      <c r="G2" t="s">
        <v>10</v>
      </c>
      <c r="H2" t="s">
        <v>11</v>
      </c>
      <c r="I2" t="s">
        <v>12</v>
      </c>
      <c r="L2" s="1"/>
      <c r="M2" s="1"/>
      <c r="N2" s="1"/>
      <c r="O2" s="1"/>
      <c r="P2" s="1"/>
      <c r="Q2" s="1"/>
      <c r="R2" s="3"/>
    </row>
    <row r="3" spans="1:18" x14ac:dyDescent="0.3">
      <c r="A3">
        <v>1</v>
      </c>
      <c r="B3" t="s">
        <v>5</v>
      </c>
      <c r="C3">
        <v>10</v>
      </c>
      <c r="D3">
        <v>76.3</v>
      </c>
      <c r="E3">
        <v>129.80000000000001</v>
      </c>
      <c r="F3">
        <v>83.3</v>
      </c>
      <c r="G3">
        <v>76.3</v>
      </c>
      <c r="H3">
        <v>129.80000000000001</v>
      </c>
      <c r="I3">
        <v>83.3</v>
      </c>
      <c r="L3" s="1"/>
      <c r="M3" s="1"/>
      <c r="N3" s="1"/>
      <c r="O3" s="1"/>
      <c r="P3" s="1"/>
      <c r="Q3" s="1"/>
      <c r="R3" s="3"/>
    </row>
    <row r="4" spans="1:18" x14ac:dyDescent="0.3">
      <c r="A4">
        <v>1024</v>
      </c>
      <c r="B4" t="s">
        <v>4</v>
      </c>
      <c r="C4">
        <v>10</v>
      </c>
      <c r="D4">
        <v>71</v>
      </c>
      <c r="E4">
        <v>132.6</v>
      </c>
      <c r="F4">
        <v>83.8</v>
      </c>
      <c r="G4">
        <f>D4*1024</f>
        <v>72704</v>
      </c>
      <c r="H4">
        <f>E4*1024</f>
        <v>135782.39999999999</v>
      </c>
      <c r="I4">
        <f>F4*1024</f>
        <v>85811.199999999997</v>
      </c>
      <c r="L4" s="1"/>
      <c r="M4" s="1"/>
      <c r="N4" s="1"/>
      <c r="O4" s="1"/>
      <c r="P4" s="1"/>
      <c r="Q4" s="1"/>
      <c r="R4" s="3"/>
    </row>
    <row r="5" spans="1:18" x14ac:dyDescent="0.3">
      <c r="A5">
        <v>15360</v>
      </c>
      <c r="B5" t="s">
        <v>6</v>
      </c>
      <c r="C5">
        <v>10</v>
      </c>
      <c r="D5">
        <v>65.3</v>
      </c>
      <c r="E5">
        <v>108</v>
      </c>
      <c r="F5">
        <v>74.599999999999994</v>
      </c>
      <c r="G5">
        <f>D5*1024*15</f>
        <v>1003008</v>
      </c>
      <c r="H5">
        <f t="shared" ref="H5:I5" si="0">E5*1024*15</f>
        <v>1658880</v>
      </c>
      <c r="I5">
        <f t="shared" si="0"/>
        <v>1145856</v>
      </c>
      <c r="L5" s="1"/>
      <c r="M5" s="1"/>
      <c r="N5" s="1"/>
      <c r="O5" s="1"/>
      <c r="P5" s="1"/>
      <c r="Q5" s="1"/>
      <c r="R5" s="3"/>
    </row>
    <row r="6" spans="1:18" x14ac:dyDescent="0.3">
      <c r="A6">
        <v>262144</v>
      </c>
      <c r="B6" t="s">
        <v>9</v>
      </c>
      <c r="C6">
        <v>10</v>
      </c>
      <c r="D6">
        <v>53.2</v>
      </c>
      <c r="E6">
        <v>80.5</v>
      </c>
      <c r="F6">
        <v>68.099999999999994</v>
      </c>
      <c r="G6">
        <f>D6*256*1024</f>
        <v>13946060.800000001</v>
      </c>
      <c r="H6">
        <f t="shared" ref="H6:I6" si="1">E6*256*1024</f>
        <v>21102592</v>
      </c>
      <c r="I6">
        <f t="shared" si="1"/>
        <v>17852006.399999999</v>
      </c>
      <c r="L6" s="1"/>
      <c r="M6" s="1"/>
      <c r="N6" s="1"/>
      <c r="O6" s="1"/>
      <c r="P6" s="1"/>
      <c r="Q6" s="1"/>
      <c r="R6" s="3"/>
    </row>
    <row r="7" spans="1:18" x14ac:dyDescent="0.3">
      <c r="A7">
        <v>524288</v>
      </c>
      <c r="B7" t="s">
        <v>13</v>
      </c>
      <c r="C7">
        <v>10</v>
      </c>
      <c r="D7">
        <v>44.2</v>
      </c>
      <c r="E7">
        <v>65.400000000000006</v>
      </c>
      <c r="F7">
        <v>77.099999999999994</v>
      </c>
      <c r="G7">
        <f>D7*512*1024</f>
        <v>23173529.600000001</v>
      </c>
      <c r="H7">
        <f t="shared" ref="H7:I7" si="2">E7*512*1024</f>
        <v>34288435.200000003</v>
      </c>
      <c r="I7">
        <f t="shared" si="2"/>
        <v>40422604.799999997</v>
      </c>
      <c r="L7" s="1"/>
      <c r="M7" s="1"/>
      <c r="N7" s="1"/>
      <c r="O7" s="1"/>
      <c r="P7" s="1"/>
      <c r="Q7" s="1"/>
      <c r="R7" s="2"/>
    </row>
    <row r="8" spans="1:18" x14ac:dyDescent="0.3">
      <c r="A8">
        <v>1048576</v>
      </c>
      <c r="B8" t="s">
        <v>7</v>
      </c>
      <c r="C8">
        <v>10</v>
      </c>
      <c r="D8">
        <v>37.5</v>
      </c>
      <c r="E8">
        <v>49.7</v>
      </c>
      <c r="F8">
        <v>82.3</v>
      </c>
      <c r="G8">
        <f>D8*1024*1024</f>
        <v>39321600</v>
      </c>
      <c r="H8">
        <f t="shared" ref="H8:I8" si="3">E8*1024*1024</f>
        <v>52114227.200000003</v>
      </c>
      <c r="I8">
        <f t="shared" si="3"/>
        <v>86297804.799999997</v>
      </c>
      <c r="L8" s="1"/>
      <c r="M8" s="1"/>
      <c r="N8" s="1"/>
      <c r="O8" s="1"/>
      <c r="P8" s="1"/>
      <c r="Q8" s="1"/>
      <c r="R8" s="3"/>
    </row>
    <row r="9" spans="1:18" x14ac:dyDescent="0.3">
      <c r="A9">
        <v>4194304</v>
      </c>
      <c r="B9" t="s">
        <v>14</v>
      </c>
      <c r="C9">
        <v>10</v>
      </c>
      <c r="D9">
        <v>14</v>
      </c>
      <c r="E9">
        <v>16.399999999999999</v>
      </c>
      <c r="F9">
        <v>71.400000000000006</v>
      </c>
      <c r="G9">
        <f>D9*4*1024*1024</f>
        <v>58720256</v>
      </c>
      <c r="H9">
        <f t="shared" ref="H9:I9" si="4">E9*4*1024*1024</f>
        <v>68786585.599999994</v>
      </c>
      <c r="I9">
        <f t="shared" si="4"/>
        <v>299473305.60000002</v>
      </c>
      <c r="L9" s="1"/>
      <c r="M9" s="1"/>
      <c r="N9" s="1"/>
      <c r="O9" s="1"/>
      <c r="P9" s="1"/>
      <c r="Q9" s="1"/>
      <c r="R9" s="3"/>
    </row>
    <row r="10" spans="1:18" x14ac:dyDescent="0.3">
      <c r="A10">
        <v>8388608</v>
      </c>
      <c r="B10" t="s">
        <v>15</v>
      </c>
      <c r="C10">
        <v>10</v>
      </c>
      <c r="D10">
        <v>7.7</v>
      </c>
      <c r="E10">
        <v>9.1</v>
      </c>
      <c r="F10">
        <v>68.099999999999994</v>
      </c>
      <c r="G10">
        <f>D10*8*1024*1024</f>
        <v>64592281.600000001</v>
      </c>
      <c r="H10">
        <f t="shared" ref="H10:I10" si="5">E10*8*1024*1024</f>
        <v>76336332.799999997</v>
      </c>
      <c r="I10">
        <f t="shared" si="5"/>
        <v>571264204.79999995</v>
      </c>
    </row>
    <row r="11" spans="1:18" x14ac:dyDescent="0.3">
      <c r="A11">
        <v>16777216</v>
      </c>
      <c r="B11" t="s">
        <v>16</v>
      </c>
      <c r="C11">
        <v>10</v>
      </c>
      <c r="D11">
        <v>4.7</v>
      </c>
      <c r="E11">
        <v>4.5</v>
      </c>
      <c r="F11">
        <v>64.2</v>
      </c>
      <c r="G11">
        <f>D11*16*1024*1024</f>
        <v>78852915.200000003</v>
      </c>
      <c r="H11">
        <f t="shared" ref="H11:I11" si="6">E11*16*1024*1024</f>
        <v>75497472</v>
      </c>
      <c r="I11">
        <f t="shared" si="6"/>
        <v>1077097267.2</v>
      </c>
      <c r="L11" s="1"/>
      <c r="M11" s="1"/>
      <c r="N11" s="1"/>
      <c r="O11" s="1"/>
      <c r="P11" s="1"/>
      <c r="Q11" s="1"/>
      <c r="R11" s="2"/>
    </row>
    <row r="12" spans="1:18" x14ac:dyDescent="0.3">
      <c r="A12">
        <v>33554432</v>
      </c>
      <c r="B12" t="s">
        <v>17</v>
      </c>
      <c r="C12">
        <v>10</v>
      </c>
      <c r="D12">
        <v>2.7</v>
      </c>
      <c r="E12">
        <v>2.2999999999999998</v>
      </c>
      <c r="F12">
        <v>71.3</v>
      </c>
      <c r="G12">
        <f>D12*32*1024*1024</f>
        <v>90596966.400000006</v>
      </c>
      <c r="H12">
        <f t="shared" ref="H12:I12" si="7">E12*32*1024*1024</f>
        <v>77175193.599999994</v>
      </c>
      <c r="I12">
        <f t="shared" si="7"/>
        <v>2392431001.5999999</v>
      </c>
      <c r="L12" s="1"/>
      <c r="M12" s="1"/>
      <c r="N12" s="1"/>
      <c r="O12" s="1"/>
      <c r="P12" s="1"/>
      <c r="Q12" s="1"/>
      <c r="R12" s="2"/>
    </row>
    <row r="13" spans="1:18" x14ac:dyDescent="0.3">
      <c r="L13" s="1"/>
      <c r="M13" s="1"/>
      <c r="N13" s="1"/>
      <c r="O13" s="1"/>
      <c r="P13" s="1"/>
      <c r="Q13" s="1"/>
      <c r="R13" s="2"/>
    </row>
    <row r="14" spans="1:18" x14ac:dyDescent="0.3">
      <c r="B14" t="s">
        <v>18</v>
      </c>
      <c r="C14">
        <v>1</v>
      </c>
      <c r="D14">
        <v>24.3</v>
      </c>
      <c r="E14">
        <v>48</v>
      </c>
      <c r="F14">
        <v>64.099999999999994</v>
      </c>
      <c r="G14">
        <f t="shared" ref="G14:G21" si="8">D14*1024*1024</f>
        <v>25480396.800000001</v>
      </c>
      <c r="H14">
        <f t="shared" ref="H14:I19" si="9">E14*1024*1024</f>
        <v>50331648</v>
      </c>
      <c r="I14">
        <f t="shared" si="9"/>
        <v>67213721.599999994</v>
      </c>
      <c r="L14" s="1"/>
      <c r="M14" s="1"/>
      <c r="N14" s="1"/>
      <c r="O14" s="1"/>
      <c r="P14" s="1"/>
      <c r="Q14" s="1"/>
      <c r="R14" s="2"/>
    </row>
    <row r="15" spans="1:18" x14ac:dyDescent="0.3">
      <c r="B15" t="s">
        <v>7</v>
      </c>
      <c r="C15">
        <v>10</v>
      </c>
      <c r="D15">
        <v>37.5</v>
      </c>
      <c r="E15">
        <v>49.7</v>
      </c>
      <c r="F15">
        <v>82.3</v>
      </c>
      <c r="G15">
        <f t="shared" si="8"/>
        <v>39321600</v>
      </c>
      <c r="H15">
        <f t="shared" si="9"/>
        <v>52114227.200000003</v>
      </c>
      <c r="I15">
        <f t="shared" si="9"/>
        <v>86297804.799999997</v>
      </c>
      <c r="L15" s="1"/>
      <c r="M15" s="1"/>
      <c r="N15" s="1"/>
      <c r="O15" s="1"/>
      <c r="P15" s="1"/>
      <c r="Q15" s="1"/>
      <c r="R15" s="2"/>
    </row>
    <row r="16" spans="1:18" x14ac:dyDescent="0.3">
      <c r="B16" t="s">
        <v>7</v>
      </c>
      <c r="C16">
        <v>20</v>
      </c>
      <c r="D16">
        <v>35.6</v>
      </c>
      <c r="E16">
        <v>46.8</v>
      </c>
      <c r="F16">
        <v>82.2</v>
      </c>
      <c r="G16">
        <f t="shared" si="8"/>
        <v>37329305.600000001</v>
      </c>
      <c r="H16">
        <f t="shared" si="9"/>
        <v>49073356.799999997</v>
      </c>
      <c r="I16">
        <f t="shared" si="9"/>
        <v>86192947.200000003</v>
      </c>
      <c r="L16" s="1"/>
      <c r="M16" s="1"/>
      <c r="N16" s="1"/>
      <c r="O16" s="1"/>
      <c r="P16" s="1"/>
      <c r="Q16" s="1"/>
      <c r="R16" s="2"/>
    </row>
    <row r="17" spans="2:18" x14ac:dyDescent="0.3">
      <c r="B17" t="s">
        <v>7</v>
      </c>
      <c r="C17">
        <v>30</v>
      </c>
      <c r="D17">
        <v>36.299999999999997</v>
      </c>
      <c r="E17">
        <v>44.3</v>
      </c>
      <c r="F17">
        <v>78.400000000000006</v>
      </c>
      <c r="G17">
        <f t="shared" si="8"/>
        <v>38063308.799999997</v>
      </c>
      <c r="H17">
        <f t="shared" si="9"/>
        <v>46451916.799999997</v>
      </c>
      <c r="I17">
        <f t="shared" si="9"/>
        <v>82208358.400000006</v>
      </c>
      <c r="L17" s="1"/>
      <c r="M17" s="1"/>
      <c r="N17" s="1"/>
      <c r="O17" s="1"/>
      <c r="P17" s="1"/>
      <c r="Q17" s="1"/>
      <c r="R17" s="2"/>
    </row>
    <row r="18" spans="2:18" x14ac:dyDescent="0.3">
      <c r="B18" t="s">
        <v>7</v>
      </c>
      <c r="C18">
        <v>40</v>
      </c>
      <c r="D18">
        <v>35.1</v>
      </c>
      <c r="E18">
        <v>46.1</v>
      </c>
      <c r="F18">
        <v>76.2</v>
      </c>
      <c r="G18">
        <f t="shared" si="8"/>
        <v>36805017.600000001</v>
      </c>
      <c r="H18">
        <f t="shared" si="9"/>
        <v>48339353.600000001</v>
      </c>
      <c r="I18">
        <f t="shared" si="9"/>
        <v>79901491.200000003</v>
      </c>
      <c r="L18" s="1"/>
      <c r="M18" s="1"/>
      <c r="N18" s="1"/>
      <c r="O18" s="1"/>
      <c r="P18" s="1"/>
      <c r="Q18" s="1"/>
      <c r="R18" s="2"/>
    </row>
    <row r="19" spans="2:18" x14ac:dyDescent="0.3">
      <c r="B19" t="s">
        <v>7</v>
      </c>
      <c r="C19">
        <v>60</v>
      </c>
      <c r="D19">
        <v>35.5</v>
      </c>
      <c r="E19">
        <v>45.8</v>
      </c>
      <c r="F19">
        <v>77.2</v>
      </c>
      <c r="G19">
        <f t="shared" si="8"/>
        <v>37224448</v>
      </c>
      <c r="H19">
        <f t="shared" si="9"/>
        <v>48024780.799999997</v>
      </c>
      <c r="I19">
        <f t="shared" si="9"/>
        <v>80950067.200000003</v>
      </c>
    </row>
    <row r="20" spans="2:18" x14ac:dyDescent="0.3">
      <c r="B20" t="s">
        <v>7</v>
      </c>
      <c r="C20">
        <v>80</v>
      </c>
      <c r="D20">
        <v>33</v>
      </c>
      <c r="E20">
        <v>41.7</v>
      </c>
      <c r="F20">
        <v>75.8</v>
      </c>
      <c r="G20">
        <f t="shared" si="8"/>
        <v>34603008</v>
      </c>
      <c r="H20">
        <f t="shared" ref="H20" si="10">E20*1024*1024</f>
        <v>43725619.200000003</v>
      </c>
      <c r="I20">
        <f t="shared" ref="I20" si="11">F20*1024*1024</f>
        <v>79482060.799999997</v>
      </c>
      <c r="L20" s="1"/>
      <c r="M20" s="1"/>
      <c r="N20" s="1"/>
      <c r="O20" s="1"/>
      <c r="P20" s="1"/>
      <c r="Q20" s="1"/>
      <c r="R20" s="2"/>
    </row>
    <row r="21" spans="2:18" x14ac:dyDescent="0.3">
      <c r="B21" t="s">
        <v>7</v>
      </c>
      <c r="C21">
        <v>100</v>
      </c>
      <c r="D21">
        <v>26.7</v>
      </c>
      <c r="E21">
        <v>45.7</v>
      </c>
      <c r="F21">
        <v>79.2</v>
      </c>
      <c r="G21">
        <f t="shared" si="8"/>
        <v>27996979.199999999</v>
      </c>
      <c r="H21">
        <f t="shared" ref="H21" si="12">E21*1024*1024</f>
        <v>47919923.200000003</v>
      </c>
      <c r="I21">
        <f t="shared" ref="I21" si="13">F21*1024*1024</f>
        <v>83047219.200000003</v>
      </c>
      <c r="L21" s="1"/>
      <c r="M21" s="1"/>
      <c r="N21" s="1"/>
      <c r="O21" s="1"/>
      <c r="P21" s="1"/>
      <c r="Q21" s="1"/>
      <c r="R21" s="2"/>
    </row>
    <row r="22" spans="2:18" x14ac:dyDescent="0.3">
      <c r="B22" s="1"/>
      <c r="C22" s="1"/>
      <c r="D22" s="1"/>
      <c r="E22" s="1"/>
      <c r="F22" s="1"/>
      <c r="G22" s="1"/>
      <c r="H22" s="1"/>
      <c r="I22" s="2"/>
      <c r="L22" s="1"/>
      <c r="M22" s="1"/>
      <c r="N22" s="1"/>
      <c r="O22" s="1"/>
      <c r="P22" s="1"/>
      <c r="Q22" s="1"/>
      <c r="R22" s="2"/>
    </row>
    <row r="23" spans="2:18" x14ac:dyDescent="0.3">
      <c r="B23" s="1"/>
      <c r="C23" s="1"/>
      <c r="D23" s="1"/>
      <c r="E23" s="1"/>
      <c r="F23" s="1"/>
      <c r="G23" s="1"/>
      <c r="H23" s="1"/>
      <c r="I23" s="2"/>
      <c r="L23" s="1"/>
      <c r="M23" s="1"/>
      <c r="N23" s="1"/>
      <c r="O23" s="1"/>
      <c r="P23" s="1"/>
      <c r="Q23" s="1"/>
      <c r="R23" s="2"/>
    </row>
    <row r="24" spans="2:18" x14ac:dyDescent="0.3">
      <c r="B24" s="1"/>
      <c r="C24" s="1"/>
      <c r="D24" s="1"/>
      <c r="E24" s="1"/>
      <c r="F24" s="1"/>
      <c r="G24" s="1"/>
      <c r="H24" s="1"/>
      <c r="I24" s="2"/>
      <c r="L24" s="1"/>
      <c r="M24" s="1"/>
      <c r="N24" s="1"/>
      <c r="O24" s="1"/>
      <c r="P24" s="1"/>
      <c r="Q24" s="1"/>
      <c r="R24" s="2"/>
    </row>
    <row r="25" spans="2:18" x14ac:dyDescent="0.3">
      <c r="B25" s="1"/>
      <c r="C25" s="1"/>
      <c r="D25" s="1"/>
      <c r="E25" s="1"/>
      <c r="F25" s="1"/>
      <c r="G25" s="1"/>
      <c r="H25" s="1"/>
      <c r="I25" s="2"/>
      <c r="L25" s="1"/>
      <c r="M25" s="1"/>
      <c r="N25" s="1"/>
      <c r="O25" s="1"/>
      <c r="P25" s="1"/>
      <c r="Q25" s="1"/>
      <c r="R25" s="2"/>
    </row>
    <row r="26" spans="2:18" x14ac:dyDescent="0.3">
      <c r="B26" s="1"/>
      <c r="C26" s="1"/>
      <c r="D26" s="1"/>
      <c r="E26" s="1"/>
      <c r="F26" s="1"/>
      <c r="G26" s="1"/>
      <c r="H26" s="1"/>
      <c r="I26" s="2"/>
      <c r="L26" s="1"/>
      <c r="M26" s="1"/>
      <c r="N26" s="1"/>
      <c r="O26" s="1"/>
      <c r="P26" s="1"/>
      <c r="Q26" s="1"/>
      <c r="R26" s="2"/>
    </row>
    <row r="27" spans="2:18" x14ac:dyDescent="0.3">
      <c r="B27" s="1"/>
      <c r="C27" s="1"/>
      <c r="D27" s="1"/>
      <c r="E27" s="1"/>
      <c r="F27" s="1"/>
      <c r="G27" s="1"/>
      <c r="H27" s="1"/>
      <c r="I27" s="3"/>
      <c r="L27" s="1"/>
      <c r="M27" s="1"/>
      <c r="N27" s="1"/>
      <c r="O27" s="1"/>
      <c r="P27" s="1"/>
      <c r="Q27" s="1"/>
      <c r="R27" s="2"/>
    </row>
    <row r="28" spans="2:18" x14ac:dyDescent="0.3">
      <c r="B28" s="1"/>
      <c r="C28" s="1"/>
      <c r="D28" s="1"/>
      <c r="E28" s="1"/>
      <c r="F28" s="1"/>
      <c r="G28" s="1"/>
      <c r="H28" s="1"/>
      <c r="I28" s="2"/>
    </row>
    <row r="29" spans="2:18" x14ac:dyDescent="0.3">
      <c r="B29" s="1"/>
      <c r="C29" s="1"/>
      <c r="D29" s="1"/>
      <c r="E29" s="1"/>
      <c r="F29" s="1"/>
      <c r="G29" s="1"/>
      <c r="H29" s="1"/>
      <c r="I29" s="2"/>
    </row>
    <row r="30" spans="2:18" x14ac:dyDescent="0.3">
      <c r="B30" s="1"/>
      <c r="C30" s="1"/>
      <c r="D30" s="1"/>
      <c r="E30" s="1"/>
      <c r="F30" s="1"/>
      <c r="G30" s="1"/>
      <c r="H30" s="1"/>
      <c r="I30" s="3"/>
    </row>
    <row r="31" spans="2:18" x14ac:dyDescent="0.3">
      <c r="B31" s="1"/>
      <c r="C31" s="1"/>
      <c r="D31" s="1"/>
      <c r="E31" s="1"/>
      <c r="F31" s="1"/>
      <c r="G31" s="1"/>
      <c r="H31" s="1"/>
      <c r="I31" s="2"/>
    </row>
    <row r="32" spans="2:18" x14ac:dyDescent="0.3">
      <c r="B32" s="1"/>
      <c r="C32" s="1"/>
      <c r="D32" s="1"/>
      <c r="E32" s="1"/>
      <c r="F32" s="1"/>
      <c r="G32" s="1"/>
      <c r="H32" s="1"/>
      <c r="I32" s="2"/>
    </row>
    <row r="33" spans="2:9" x14ac:dyDescent="0.3">
      <c r="B33" s="1"/>
      <c r="C33" s="1"/>
      <c r="D33" s="1"/>
      <c r="E33" s="1"/>
      <c r="F33" s="1"/>
      <c r="G33" s="1"/>
      <c r="H33" s="1"/>
      <c r="I33" s="2"/>
    </row>
    <row r="34" spans="2:9" x14ac:dyDescent="0.3">
      <c r="B34" s="1"/>
      <c r="C34" s="1"/>
      <c r="D34" s="1"/>
      <c r="E34" s="1"/>
      <c r="F34" s="1"/>
      <c r="G34" s="1"/>
      <c r="H34" s="1"/>
      <c r="I34" s="2"/>
    </row>
    <row r="35" spans="2:9" x14ac:dyDescent="0.3">
      <c r="B35" s="1"/>
      <c r="C35" s="1"/>
      <c r="D35" s="1"/>
      <c r="E35" s="1"/>
      <c r="F35" s="1"/>
      <c r="G35" s="1"/>
      <c r="H35" s="1"/>
      <c r="I35" s="2"/>
    </row>
    <row r="36" spans="2:9" x14ac:dyDescent="0.3">
      <c r="B36" s="1"/>
      <c r="C36" s="1"/>
      <c r="D36" s="1"/>
      <c r="E36" s="1"/>
      <c r="F36" s="1"/>
      <c r="G36" s="1"/>
      <c r="H36" s="1"/>
      <c r="I36" s="2"/>
    </row>
    <row r="37" spans="2:9" x14ac:dyDescent="0.3">
      <c r="B37" s="1"/>
      <c r="C37" s="1"/>
      <c r="D37" s="1"/>
      <c r="E37" s="1"/>
      <c r="F37" s="1"/>
      <c r="G37" s="1"/>
      <c r="H37" s="1"/>
      <c r="I37" s="1"/>
    </row>
    <row r="38" spans="2:9" x14ac:dyDescent="0.3">
      <c r="B38" s="1"/>
      <c r="C38" s="1"/>
      <c r="D38" s="1"/>
      <c r="E38" s="1"/>
      <c r="F38" s="1"/>
      <c r="G38" s="1"/>
      <c r="H38" s="1"/>
      <c r="I38" s="1"/>
    </row>
    <row r="39" spans="2:9" x14ac:dyDescent="0.3">
      <c r="B39" s="1"/>
      <c r="C39" s="1"/>
      <c r="D39" s="1"/>
      <c r="E39" s="1"/>
      <c r="F39" s="1"/>
      <c r="G39" s="1"/>
      <c r="H39" s="1"/>
      <c r="I39" s="1"/>
    </row>
    <row r="40" spans="2:9" x14ac:dyDescent="0.3">
      <c r="B40" s="1"/>
      <c r="C40" s="1"/>
      <c r="D40" s="1"/>
      <c r="E40" s="1"/>
      <c r="F40" s="1"/>
      <c r="G40" s="1"/>
      <c r="H40" s="1"/>
      <c r="I40" s="1"/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2019-05-26T19:11:32Z</dcterms:modified>
</cp:coreProperties>
</file>