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towell\Desktop\"/>
    </mc:Choice>
  </mc:AlternateContent>
  <bookViews>
    <workbookView xWindow="0" yWindow="0" windowWidth="21570" windowHeight="9360" tabRatio="4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8" i="1" l="1"/>
  <c r="J26" i="1"/>
  <c r="J27" i="1" s="1"/>
  <c r="I26" i="1"/>
  <c r="I27" i="1" s="1"/>
  <c r="H26" i="1"/>
  <c r="H27" i="1" s="1"/>
  <c r="G26" i="1"/>
  <c r="G27" i="1" s="1"/>
</calcChain>
</file>

<file path=xl/sharedStrings.xml><?xml version="1.0" encoding="utf-8"?>
<sst xmlns="http://schemas.openxmlformats.org/spreadsheetml/2006/main" count="119" uniqueCount="61">
  <si>
    <t>Quantity per board</t>
  </si>
  <si>
    <t>Cost 1</t>
  </si>
  <si>
    <t>Cost 10</t>
  </si>
  <si>
    <t>Cost 100</t>
  </si>
  <si>
    <t>Cost 1000</t>
  </si>
  <si>
    <t>Ethernet header</t>
  </si>
  <si>
    <t>649-54602-910LF</t>
  </si>
  <si>
    <t>5v linear regulator</t>
  </si>
  <si>
    <t>863-NCP4625DSN50T1G</t>
  </si>
  <si>
    <t>16M crystal</t>
  </si>
  <si>
    <t>717-AS-16.000MAHK-B</t>
  </si>
  <si>
    <t>10k resistor</t>
  </si>
  <si>
    <t>667-ERJ-3EKF1002V</t>
  </si>
  <si>
    <t>0.1uF capacitor</t>
  </si>
  <si>
    <t>81-GRM39X104K25</t>
  </si>
  <si>
    <t>1uF capacitors</t>
  </si>
  <si>
    <t>81-GRM188R61E105KA12</t>
  </si>
  <si>
    <t>12pF capacitor</t>
  </si>
  <si>
    <t>81-GRM185C1H120FA01D</t>
  </si>
  <si>
    <t>28 pin socket</t>
  </si>
  <si>
    <t>517-4828-3004-CP</t>
  </si>
  <si>
    <t>Stand-offs</t>
  </si>
  <si>
    <t>761-4542-440-N</t>
  </si>
  <si>
    <t>Micro-controller with bootloader</t>
  </si>
  <si>
    <t>https://www.adafruit.com/products/123</t>
  </si>
  <si>
    <t>buttons</t>
  </si>
  <si>
    <r>
      <t>https://www.adafruit.com/products/1190</t>
    </r>
    <r>
      <rPr>
        <sz val="10"/>
        <rFont val="Times New Roman"/>
        <family val="1"/>
      </rPr>
      <t xml:space="preserve">  ,1191,1193,1194</t>
    </r>
  </si>
  <si>
    <t>display</t>
  </si>
  <si>
    <t>https://www.adafruit.com/products/1480</t>
  </si>
  <si>
    <t>Power switch</t>
  </si>
  <si>
    <t>642-631H</t>
  </si>
  <si>
    <t>Reset switch</t>
  </si>
  <si>
    <t>691-6FC53-73/TABS</t>
  </si>
  <si>
    <t>9v battery</t>
  </si>
  <si>
    <r>
      <t>658-6LR61XWA</t>
    </r>
    <r>
      <rPr>
        <sz val="10"/>
        <rFont val="Arial"/>
        <family val="2"/>
        <charset val="1"/>
      </rPr>
      <t xml:space="preserve"> </t>
    </r>
  </si>
  <si>
    <t>battery pack</t>
  </si>
  <si>
    <t>534-1295</t>
  </si>
  <si>
    <t>micro-controller without bootloader</t>
  </si>
  <si>
    <t>556-ATMEGA328P-PU</t>
  </si>
  <si>
    <t>acrylic</t>
  </si>
  <si>
    <t>usplastic.com/catalog/item.aspx?itemid=34617&amp;catid=442</t>
  </si>
  <si>
    <t>ethernet cable</t>
  </si>
  <si>
    <t>562-1225028-03</t>
  </si>
  <si>
    <t>strain relief</t>
  </si>
  <si>
    <t>571-558527-3</t>
  </si>
  <si>
    <t>magnets</t>
  </si>
  <si>
    <t>per unit</t>
  </si>
  <si>
    <t>total</t>
  </si>
  <si>
    <t>Part Number</t>
  </si>
  <si>
    <t>Part Name</t>
  </si>
  <si>
    <t>Revision</t>
  </si>
  <si>
    <t>A</t>
  </si>
  <si>
    <t>B</t>
  </si>
  <si>
    <t>C</t>
  </si>
  <si>
    <t>Unit of Measure</t>
  </si>
  <si>
    <t>each</t>
  </si>
  <si>
    <t>Mounting Style</t>
  </si>
  <si>
    <t>TH</t>
  </si>
  <si>
    <t>SMT</t>
  </si>
  <si>
    <t>N/A</t>
  </si>
  <si>
    <t>total 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</si>
</sst>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"/>
    <numFmt numFmtId="165" formatCode="&quot;$&quot;#,##0.00"/>
  </numFmts>
  <fonts count="7" x14ac:knownFonts="1">
    <font>
      <sz val="10"/>
      <name val="Arial"/>
      <family val="2"/>
    </font>
    <font>
      <sz val="10"/>
      <name val="Times New Roman"/>
      <family val="1"/>
    </font>
    <font>
      <sz val="10"/>
      <color rgb="FF0000FF"/>
      <name val="Times New Roman"/>
      <family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333333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6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Panasonic-Battery/6LR61XWA-B/?qs=sGAEpiMZZMuXcNZ31nzYhW3B2jDQYoUJYPDMkIt90IA%3D" TargetMode="External"/><Relationship Id="rId2" Type="http://schemas.openxmlformats.org/officeDocument/2006/relationships/hyperlink" Target="https://www.adafruit.com/products/1190" TargetMode="External"/><Relationship Id="rId1" Type="http://schemas.openxmlformats.org/officeDocument/2006/relationships/hyperlink" Target="http://www.mouser.com/ProductDetail/3M-Electronic-Solutions-Division/4828-3004-CP/?qs=sGAEpiMZZMuoKMwz1H0S3r9m2NLI%252bdUJ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Normal="100" workbookViewId="0">
      <selection activeCell="K19" sqref="K19"/>
    </sheetView>
  </sheetViews>
  <sheetFormatPr defaultRowHeight="12.75" x14ac:dyDescent="0.2"/>
  <cols>
    <col min="1" max="1" width="15.42578125" style="1" customWidth="1"/>
    <col min="2" max="2" width="33.140625" style="1" customWidth="1"/>
    <col min="3" max="3" width="8.7109375" bestFit="1" customWidth="1"/>
    <col min="4" max="4" width="10.42578125" customWidth="1"/>
    <col min="6" max="6" width="9.140625" customWidth="1"/>
    <col min="7" max="8" width="7.5703125" bestFit="1" customWidth="1"/>
    <col min="9" max="9" width="9.140625" bestFit="1" customWidth="1"/>
    <col min="10" max="10" width="10.140625" bestFit="1" customWidth="1"/>
    <col min="11" max="1027" width="11.5703125"/>
  </cols>
  <sheetData>
    <row r="1" spans="1:10" ht="25.5" x14ac:dyDescent="0.2">
      <c r="A1" s="2" t="s">
        <v>49</v>
      </c>
      <c r="B1" s="2" t="s">
        <v>48</v>
      </c>
      <c r="C1" s="10" t="s">
        <v>50</v>
      </c>
      <c r="D1" s="2" t="s">
        <v>0</v>
      </c>
      <c r="E1" s="2" t="s">
        <v>54</v>
      </c>
      <c r="F1" s="2" t="s">
        <v>56</v>
      </c>
      <c r="G1" s="10" t="s">
        <v>1</v>
      </c>
      <c r="H1" s="10" t="s">
        <v>2</v>
      </c>
      <c r="I1" s="10" t="s">
        <v>3</v>
      </c>
      <c r="J1" s="10" t="s">
        <v>4</v>
      </c>
    </row>
    <row r="2" spans="1:10" x14ac:dyDescent="0.2">
      <c r="A2" s="5" t="s">
        <v>5</v>
      </c>
      <c r="B2" s="3" t="s">
        <v>6</v>
      </c>
      <c r="C2" s="11" t="s">
        <v>51</v>
      </c>
      <c r="D2" s="11">
        <v>4</v>
      </c>
      <c r="E2" s="11" t="s">
        <v>55</v>
      </c>
      <c r="F2" s="11" t="s">
        <v>57</v>
      </c>
      <c r="G2" s="12">
        <v>0.62</v>
      </c>
      <c r="H2" s="12">
        <v>0.57599999999999996</v>
      </c>
      <c r="I2" s="12">
        <v>0.442</v>
      </c>
      <c r="J2" s="12">
        <v>0.317</v>
      </c>
    </row>
    <row r="3" spans="1:10" ht="25.5" x14ac:dyDescent="0.2">
      <c r="A3" s="5" t="s">
        <v>7</v>
      </c>
      <c r="B3" s="3" t="s">
        <v>8</v>
      </c>
      <c r="C3" s="11" t="s">
        <v>51</v>
      </c>
      <c r="D3" s="11">
        <v>1</v>
      </c>
      <c r="E3" s="11" t="s">
        <v>55</v>
      </c>
      <c r="F3" s="11" t="s">
        <v>58</v>
      </c>
      <c r="G3" s="12">
        <v>0.89</v>
      </c>
      <c r="H3" s="12">
        <v>0.70799999999999996</v>
      </c>
      <c r="I3" s="12">
        <v>0.54400000000000004</v>
      </c>
      <c r="J3" s="12">
        <v>0.379</v>
      </c>
    </row>
    <row r="4" spans="1:10" x14ac:dyDescent="0.2">
      <c r="A4" s="5" t="s">
        <v>9</v>
      </c>
      <c r="B4" s="3" t="s">
        <v>10</v>
      </c>
      <c r="C4" s="11" t="s">
        <v>51</v>
      </c>
      <c r="D4" s="11">
        <v>1</v>
      </c>
      <c r="E4" s="11" t="s">
        <v>55</v>
      </c>
      <c r="F4" s="11" t="s">
        <v>57</v>
      </c>
      <c r="G4" s="12">
        <v>0.5</v>
      </c>
      <c r="H4" s="12">
        <v>0.45</v>
      </c>
      <c r="I4" s="12">
        <v>0.33200000000000002</v>
      </c>
      <c r="J4" s="12">
        <v>0.27100000000000002</v>
      </c>
    </row>
    <row r="5" spans="1:10" x14ac:dyDescent="0.2">
      <c r="A5" s="5" t="s">
        <v>11</v>
      </c>
      <c r="B5" s="3" t="s">
        <v>12</v>
      </c>
      <c r="C5" s="11" t="s">
        <v>51</v>
      </c>
      <c r="D5" s="11">
        <v>11</v>
      </c>
      <c r="E5" s="11" t="s">
        <v>55</v>
      </c>
      <c r="F5" s="11" t="s">
        <v>58</v>
      </c>
      <c r="G5" s="12">
        <v>0.1</v>
      </c>
      <c r="H5" s="12">
        <v>1.4E-2</v>
      </c>
      <c r="I5" s="12">
        <v>8.9999999999999993E-3</v>
      </c>
      <c r="J5" s="12">
        <v>4.0000000000000001E-3</v>
      </c>
    </row>
    <row r="6" spans="1:10" x14ac:dyDescent="0.2">
      <c r="A6" s="5" t="s">
        <v>13</v>
      </c>
      <c r="B6" s="3" t="s">
        <v>14</v>
      </c>
      <c r="C6" s="11" t="s">
        <v>51</v>
      </c>
      <c r="D6" s="11">
        <v>7</v>
      </c>
      <c r="E6" s="11" t="s">
        <v>55</v>
      </c>
      <c r="F6" s="11" t="s">
        <v>58</v>
      </c>
      <c r="G6" s="12">
        <v>0.1</v>
      </c>
      <c r="H6" s="12">
        <v>1.0999999999999999E-2</v>
      </c>
      <c r="I6" s="12">
        <v>7.0000000000000001E-3</v>
      </c>
      <c r="J6" s="12">
        <v>5.0000000000000001E-3</v>
      </c>
    </row>
    <row r="7" spans="1:10" x14ac:dyDescent="0.2">
      <c r="A7" s="5" t="s">
        <v>15</v>
      </c>
      <c r="B7" s="3" t="s">
        <v>16</v>
      </c>
      <c r="C7" s="11" t="s">
        <v>51</v>
      </c>
      <c r="D7" s="11">
        <v>2</v>
      </c>
      <c r="E7" s="11" t="s">
        <v>55</v>
      </c>
      <c r="F7" s="11" t="s">
        <v>58</v>
      </c>
      <c r="G7" s="12">
        <v>0.04</v>
      </c>
      <c r="H7" s="12">
        <v>2.5999999999999999E-2</v>
      </c>
      <c r="I7" s="12">
        <v>2.1999999999999999E-2</v>
      </c>
      <c r="J7" s="12">
        <v>1.6E-2</v>
      </c>
    </row>
    <row r="8" spans="1:10" x14ac:dyDescent="0.2">
      <c r="A8" s="5" t="s">
        <v>17</v>
      </c>
      <c r="B8" s="3" t="s">
        <v>18</v>
      </c>
      <c r="C8" s="11" t="s">
        <v>51</v>
      </c>
      <c r="D8" s="11">
        <v>2</v>
      </c>
      <c r="E8" s="11" t="s">
        <v>55</v>
      </c>
      <c r="F8" s="11" t="s">
        <v>58</v>
      </c>
      <c r="G8" s="12">
        <v>0.16</v>
      </c>
      <c r="H8" s="12">
        <v>6.4000000000000001E-2</v>
      </c>
      <c r="I8" s="12">
        <v>3.6999999999999998E-2</v>
      </c>
      <c r="J8" s="12">
        <v>3.1E-2</v>
      </c>
    </row>
    <row r="9" spans="1:10" x14ac:dyDescent="0.2">
      <c r="A9" s="5" t="s">
        <v>19</v>
      </c>
      <c r="B9" s="4" t="s">
        <v>20</v>
      </c>
      <c r="C9" s="11" t="s">
        <v>51</v>
      </c>
      <c r="D9" s="11">
        <v>1</v>
      </c>
      <c r="E9" s="11" t="s">
        <v>55</v>
      </c>
      <c r="F9" s="11" t="s">
        <v>57</v>
      </c>
      <c r="G9" s="12">
        <v>0.47</v>
      </c>
      <c r="H9" s="12">
        <v>0.45700000000000002</v>
      </c>
      <c r="I9" s="12">
        <v>0.40600000000000003</v>
      </c>
      <c r="J9" s="12">
        <v>0.40600000000000003</v>
      </c>
    </row>
    <row r="10" spans="1:10" x14ac:dyDescent="0.2">
      <c r="A10" s="5" t="s">
        <v>21</v>
      </c>
      <c r="B10" s="5" t="s">
        <v>22</v>
      </c>
      <c r="C10" s="11" t="s">
        <v>51</v>
      </c>
      <c r="D10" s="11">
        <v>4</v>
      </c>
      <c r="E10" s="11" t="s">
        <v>55</v>
      </c>
      <c r="F10" s="11" t="s">
        <v>59</v>
      </c>
      <c r="G10" s="12">
        <v>0.5</v>
      </c>
      <c r="H10" s="12">
        <v>0.5</v>
      </c>
      <c r="I10" s="12">
        <v>0.44</v>
      </c>
      <c r="J10" s="12">
        <v>0.377</v>
      </c>
    </row>
    <row r="11" spans="1:10" x14ac:dyDescent="0.2">
      <c r="A11" s="5"/>
      <c r="B11" s="5"/>
      <c r="C11" s="11"/>
      <c r="D11" s="11"/>
      <c r="E11" s="11" t="s">
        <v>55</v>
      </c>
      <c r="F11" s="11"/>
      <c r="G11" s="12"/>
      <c r="H11" s="12"/>
      <c r="I11" s="12"/>
      <c r="J11" s="12"/>
    </row>
    <row r="12" spans="1:10" ht="25.5" x14ac:dyDescent="0.2">
      <c r="A12" s="5" t="s">
        <v>23</v>
      </c>
      <c r="B12" s="6" t="s">
        <v>24</v>
      </c>
      <c r="C12" s="11" t="s">
        <v>51</v>
      </c>
      <c r="D12" s="11">
        <v>1</v>
      </c>
      <c r="E12" s="11" t="s">
        <v>55</v>
      </c>
      <c r="F12" s="11" t="s">
        <v>59</v>
      </c>
      <c r="G12" s="12">
        <v>5.95</v>
      </c>
      <c r="H12" s="12">
        <v>5.36</v>
      </c>
      <c r="I12" s="12">
        <v>4.76</v>
      </c>
      <c r="J12" s="12">
        <v>4.76</v>
      </c>
    </row>
    <row r="13" spans="1:10" ht="25.5" x14ac:dyDescent="0.2">
      <c r="A13" s="5" t="s">
        <v>25</v>
      </c>
      <c r="B13" s="4" t="s">
        <v>26</v>
      </c>
      <c r="C13" s="11" t="s">
        <v>51</v>
      </c>
      <c r="D13" s="11">
        <v>4</v>
      </c>
      <c r="E13" s="11" t="s">
        <v>55</v>
      </c>
      <c r="F13" s="11" t="s">
        <v>59</v>
      </c>
      <c r="G13" s="12">
        <v>5.95</v>
      </c>
      <c r="H13" s="12">
        <v>5.36</v>
      </c>
      <c r="I13" s="12">
        <v>4.76</v>
      </c>
      <c r="J13" s="12">
        <v>4.76</v>
      </c>
    </row>
    <row r="14" spans="1:10" ht="25.5" x14ac:dyDescent="0.2">
      <c r="A14" s="5" t="s">
        <v>27</v>
      </c>
      <c r="B14" s="5" t="s">
        <v>28</v>
      </c>
      <c r="C14" s="11" t="s">
        <v>51</v>
      </c>
      <c r="D14" s="11">
        <v>1</v>
      </c>
      <c r="E14" s="11" t="s">
        <v>55</v>
      </c>
      <c r="F14" s="11" t="s">
        <v>57</v>
      </c>
      <c r="G14" s="12">
        <v>24.95</v>
      </c>
      <c r="H14" s="12">
        <v>24.95</v>
      </c>
      <c r="I14" s="12">
        <v>19.96</v>
      </c>
      <c r="J14" s="12">
        <v>19.96</v>
      </c>
    </row>
    <row r="15" spans="1:10" x14ac:dyDescent="0.2">
      <c r="A15" s="5" t="s">
        <v>29</v>
      </c>
      <c r="B15" s="5" t="s">
        <v>30</v>
      </c>
      <c r="C15" s="11" t="s">
        <v>52</v>
      </c>
      <c r="D15" s="11">
        <v>1</v>
      </c>
      <c r="E15" s="11" t="s">
        <v>55</v>
      </c>
      <c r="F15" s="11" t="s">
        <v>57</v>
      </c>
      <c r="G15" s="12">
        <v>5.32</v>
      </c>
      <c r="H15" s="12">
        <v>5.32</v>
      </c>
      <c r="I15" s="12">
        <v>4.4400000000000004</v>
      </c>
      <c r="J15" s="12">
        <v>3.99</v>
      </c>
    </row>
    <row r="16" spans="1:10" x14ac:dyDescent="0.2">
      <c r="A16" s="5" t="s">
        <v>31</v>
      </c>
      <c r="B16" s="5" t="s">
        <v>32</v>
      </c>
      <c r="C16" s="11" t="s">
        <v>52</v>
      </c>
      <c r="D16" s="11">
        <v>1</v>
      </c>
      <c r="E16" s="11" t="s">
        <v>55</v>
      </c>
      <c r="F16" s="11" t="s">
        <v>58</v>
      </c>
      <c r="G16" s="12">
        <v>6.2</v>
      </c>
      <c r="H16" s="12">
        <v>6.2</v>
      </c>
      <c r="I16" s="12">
        <v>4.53</v>
      </c>
      <c r="J16" s="12">
        <v>3.1</v>
      </c>
    </row>
    <row r="17" spans="1:10" x14ac:dyDescent="0.2">
      <c r="A17" s="5" t="s">
        <v>33</v>
      </c>
      <c r="B17" s="7" t="s">
        <v>34</v>
      </c>
      <c r="C17" s="11" t="s">
        <v>53</v>
      </c>
      <c r="D17" s="11">
        <v>1</v>
      </c>
      <c r="E17" s="11" t="s">
        <v>55</v>
      </c>
      <c r="F17" s="11" t="s">
        <v>57</v>
      </c>
      <c r="G17" s="13">
        <v>2.0299999999999998</v>
      </c>
      <c r="H17" s="12">
        <v>1.82</v>
      </c>
      <c r="I17" s="12">
        <v>1.62</v>
      </c>
      <c r="J17" s="12">
        <v>1.22</v>
      </c>
    </row>
    <row r="18" spans="1:10" x14ac:dyDescent="0.2">
      <c r="A18" s="5" t="s">
        <v>35</v>
      </c>
      <c r="B18" s="8" t="s">
        <v>36</v>
      </c>
      <c r="C18" s="11" t="s">
        <v>53</v>
      </c>
      <c r="D18" s="11">
        <v>1</v>
      </c>
      <c r="E18" s="11" t="s">
        <v>55</v>
      </c>
      <c r="F18" s="11" t="s">
        <v>59</v>
      </c>
      <c r="G18" s="12">
        <v>2</v>
      </c>
      <c r="H18" s="12">
        <v>2</v>
      </c>
      <c r="I18" s="12">
        <v>1.86</v>
      </c>
      <c r="J18" s="12">
        <v>1.04</v>
      </c>
    </row>
    <row r="19" spans="1:10" ht="38.25" x14ac:dyDescent="0.2">
      <c r="A19" s="5" t="s">
        <v>37</v>
      </c>
      <c r="B19" s="9" t="s">
        <v>38</v>
      </c>
      <c r="C19" s="11" t="s">
        <v>51</v>
      </c>
      <c r="D19" s="11">
        <v>0</v>
      </c>
      <c r="E19" s="11" t="s">
        <v>55</v>
      </c>
      <c r="F19" s="11" t="s">
        <v>59</v>
      </c>
      <c r="G19" s="12">
        <v>3.55</v>
      </c>
      <c r="H19" s="12">
        <v>3.13</v>
      </c>
      <c r="I19" s="12">
        <v>2.35</v>
      </c>
      <c r="J19" s="12">
        <v>1.86</v>
      </c>
    </row>
    <row r="20" spans="1:10" x14ac:dyDescent="0.2">
      <c r="A20" s="5"/>
      <c r="B20" s="5"/>
      <c r="C20" s="11"/>
      <c r="D20" s="11"/>
      <c r="E20" s="11" t="s">
        <v>55</v>
      </c>
      <c r="F20" s="11"/>
      <c r="G20" s="12"/>
      <c r="H20" s="12"/>
      <c r="I20" s="12"/>
      <c r="J20" s="12"/>
    </row>
    <row r="21" spans="1:10" ht="25.5" x14ac:dyDescent="0.2">
      <c r="A21" s="5" t="s">
        <v>39</v>
      </c>
      <c r="B21" s="5" t="s">
        <v>40</v>
      </c>
      <c r="C21" s="11" t="s">
        <v>51</v>
      </c>
      <c r="D21" s="11">
        <v>1.25</v>
      </c>
      <c r="E21" s="11" t="s">
        <v>55</v>
      </c>
      <c r="F21" s="11" t="s">
        <v>59</v>
      </c>
      <c r="G21" s="12">
        <v>11.28</v>
      </c>
      <c r="H21" s="12">
        <v>11.28</v>
      </c>
      <c r="I21" s="12">
        <v>11.28</v>
      </c>
      <c r="J21" s="12">
        <v>11.28</v>
      </c>
    </row>
    <row r="22" spans="1:10" x14ac:dyDescent="0.2">
      <c r="A22" s="5" t="s">
        <v>41</v>
      </c>
      <c r="B22" s="3" t="s">
        <v>42</v>
      </c>
      <c r="C22" s="11" t="s">
        <v>51</v>
      </c>
      <c r="D22" s="11">
        <v>4</v>
      </c>
      <c r="E22" s="11" t="s">
        <v>55</v>
      </c>
      <c r="F22" s="11" t="s">
        <v>59</v>
      </c>
      <c r="G22" s="13">
        <v>1.57</v>
      </c>
      <c r="H22" s="13">
        <v>1.49</v>
      </c>
      <c r="I22" s="13">
        <v>1.35</v>
      </c>
      <c r="J22" s="13">
        <v>0.998</v>
      </c>
    </row>
    <row r="23" spans="1:10" x14ac:dyDescent="0.2">
      <c r="A23" s="5" t="s">
        <v>43</v>
      </c>
      <c r="B23" s="9" t="s">
        <v>44</v>
      </c>
      <c r="C23" s="11" t="s">
        <v>52</v>
      </c>
      <c r="D23" s="11">
        <v>4</v>
      </c>
      <c r="E23" s="11" t="s">
        <v>55</v>
      </c>
      <c r="F23" s="11" t="s">
        <v>59</v>
      </c>
      <c r="G23" s="12">
        <v>0.47</v>
      </c>
      <c r="H23" s="12">
        <v>0.47</v>
      </c>
      <c r="I23" s="12">
        <v>0.35299999999999998</v>
      </c>
      <c r="J23" s="12">
        <v>0.25700000000000001</v>
      </c>
    </row>
    <row r="24" spans="1:10" x14ac:dyDescent="0.2">
      <c r="A24" s="5" t="s">
        <v>45</v>
      </c>
      <c r="B24" s="5"/>
      <c r="C24" s="11" t="s">
        <v>53</v>
      </c>
      <c r="D24" s="11">
        <v>8</v>
      </c>
      <c r="E24" s="11" t="s">
        <v>55</v>
      </c>
      <c r="F24" s="11" t="s">
        <v>59</v>
      </c>
      <c r="G24" s="12">
        <v>0.19900000000000001</v>
      </c>
      <c r="H24" s="12">
        <v>0.19900000000000001</v>
      </c>
      <c r="I24" s="12">
        <v>0.19900000000000001</v>
      </c>
      <c r="J24" s="12">
        <v>0.19900000000000001</v>
      </c>
    </row>
    <row r="25" spans="1:10" x14ac:dyDescent="0.2">
      <c r="A25" s="5"/>
      <c r="B25" s="5"/>
      <c r="C25" s="11"/>
      <c r="D25" s="11"/>
      <c r="E25" s="11"/>
      <c r="F25" s="11"/>
      <c r="G25" s="12"/>
      <c r="H25" s="12"/>
      <c r="I25" s="12"/>
      <c r="J25" s="12"/>
    </row>
    <row r="26" spans="1:10" x14ac:dyDescent="0.2">
      <c r="A26" s="5"/>
      <c r="B26" s="5"/>
      <c r="C26" s="11"/>
      <c r="D26" s="14" t="s">
        <v>46</v>
      </c>
      <c r="E26" s="11"/>
      <c r="F26" s="11"/>
      <c r="G26" s="16">
        <f>G2*$D2+$D3*G3+G4*$D4+$D5*G5+$D6*G6+G7*$D7+$D8*G8+$D9*G9+$D10*G10+$D12*G12+$D13*G13+$D14*G14+$D15*G15+$D16*G16+$D17*G17+$D18*G18+$D24*G24+$D22*G22+$D23*G23+1.25*G21</f>
        <v>102.642</v>
      </c>
      <c r="H26" s="16">
        <f>H2*$D2+$D3*H3+H4*$D4+$D5*H5+$D6*H6+H7*$D7+$D8*H8+$D9*H9+$D10*H10+$D12*H12+$D13*H13+$D14*H14+$D15*H15+$D16*H16+$D17*H17+$D18*H18+$D24*H24+$D22*H22+$D23*H23+1.25*H21</f>
        <v>96.95199999999997</v>
      </c>
      <c r="I26" s="16">
        <f>I2*$D2+$D3*I3+I4*$D4+$D5*I5+$D6*I6+I7*$D7+$D8*I8+$D9*I9+$D10*I10+$D12*I12+$D13*I13+$D14*I14+$D15*I15+$D16*I16+$D17*I17+$D18*I18+$D24*I24+$D22*I22+$D23*I23+1.25*I21</f>
        <v>83.789999999999992</v>
      </c>
      <c r="J26" s="16">
        <f>J2*$D2+$D3*J3+J4*$D4+$D5*J5+$D6*J6+J7*$D7+$D8*J8+$D9*J9+$D10*J10+$D12*J12+$D13*J13+$D14*J14+$D15*J15+$D16*J16+$D17*J17+$D18*J18+$D24*J24+$D22*J22+$D23*J23+1.25*J21</f>
        <v>77.826999999999998</v>
      </c>
    </row>
    <row r="27" spans="1:10" x14ac:dyDescent="0.2">
      <c r="A27" s="5"/>
      <c r="B27" s="5"/>
      <c r="C27" s="11"/>
      <c r="D27" s="14" t="s">
        <v>47</v>
      </c>
      <c r="E27" s="11"/>
      <c r="F27" s="11"/>
      <c r="G27" s="16">
        <f>G26*4</f>
        <v>410.56799999999998</v>
      </c>
      <c r="H27" s="16">
        <f>H26*10</f>
        <v>969.51999999999975</v>
      </c>
      <c r="I27" s="16">
        <f>I26*100</f>
        <v>8379</v>
      </c>
      <c r="J27" s="16">
        <f>J26*1000</f>
        <v>77827</v>
      </c>
    </row>
    <row r="28" spans="1:10" x14ac:dyDescent="0.2">
      <c r="A28" s="5"/>
      <c r="B28" s="5"/>
      <c r="C28" s="11"/>
      <c r="D28" s="14" t="s">
        <v>60</v>
      </c>
      <c r="E28" s="11"/>
      <c r="F28" s="15">
        <f>SUM(D3,D5,D6,D7,D8,D16)/SUM(D2:D9,D14,D15,D16,D17)</f>
        <v>0.72727272727272729</v>
      </c>
      <c r="G28" s="12"/>
      <c r="H28" s="12"/>
      <c r="I28" s="12"/>
      <c r="J28" s="12"/>
    </row>
  </sheetData>
  <hyperlinks>
    <hyperlink ref="B9" r:id="rId1"/>
    <hyperlink ref="B13" r:id="rId2" display="https://www.adafruit.com/products/1190"/>
    <hyperlink ref="B17" r:id="rId3" display="658-6LR61XWA"/>
  </hyperlinks>
  <pageMargins left="0.78749999999999998" right="0.78749999999999998" top="1.05277777777778" bottom="1.05277777777778" header="0.78749999999999998" footer="0.78749999999999998"/>
  <pageSetup orientation="landscape" useFirstPageNumber="1" r:id="rId4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Towell, Brandon C</dc:creator>
  <cp:lastModifiedBy>Towell, Brandon C</cp:lastModifiedBy>
  <cp:revision>1</cp:revision>
  <cp:lastPrinted>2014-12-12T18:17:09Z</cp:lastPrinted>
  <dcterms:created xsi:type="dcterms:W3CDTF">2014-12-12T06:21:38Z</dcterms:created>
  <dcterms:modified xsi:type="dcterms:W3CDTF">2014-12-12T18:17:15Z</dcterms:modified>
</cp:coreProperties>
</file>