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漏报" sheetId="1" state="visible" r:id="rId1"/>
    <sheet name="误报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料号</t>
        </is>
      </c>
      <c r="C1" s="1" t="inlineStr">
        <is>
          <t>元件类型</t>
        </is>
      </c>
      <c r="D1" s="1" t="inlineStr">
        <is>
          <t>张数</t>
        </is>
      </c>
      <c r="E1" s="1" t="inlineStr">
        <is>
          <t>检测图</t>
        </is>
      </c>
      <c r="F1" s="1" t="inlineStr">
        <is>
          <t>定位图</t>
        </is>
      </c>
      <c r="G1" s="1" t="inlineStr">
        <is>
          <t>对比图</t>
        </is>
      </c>
      <c r="H1" s="1" t="inlineStr">
        <is>
          <t>新版本是否解决</t>
        </is>
      </c>
      <c r="I1" s="1" t="inlineStr">
        <is>
          <t>新版本解决总数</t>
        </is>
      </c>
      <c r="J1" s="1" t="inlineStr">
        <is>
          <t>问题原因</t>
        </is>
      </c>
      <c r="K1" s="1" t="inlineStr">
        <is>
          <t>解决方案</t>
        </is>
      </c>
      <c r="L1" s="1" t="inlineStr">
        <is>
          <t>预计更新时间</t>
        </is>
      </c>
      <c r="M1" s="1" t="inlineStr">
        <is>
          <t>到现场时间</t>
        </is>
      </c>
    </row>
    <row r="2">
      <c r="A2" s="1" t="inlineStr">
        <is>
          <t>DK600USU000</t>
        </is>
      </c>
      <c r="B2" t="inlineStr"/>
      <c r="C2" t="inlineStr">
        <is>
          <t>C</t>
        </is>
      </c>
      <c r="D2" t="n">
        <v>2</v>
      </c>
      <c r="E2">
        <f>DISPIMG("ID_8468658F157F409DBE1C4A4BED9AC0CC",1)</f>
        <v/>
      </c>
      <c r="F2">
        <f>DISPIMG("ID_33453243991242E4945F2A3A158E4622",1)</f>
        <v/>
      </c>
      <c r="G2">
        <f>DISPIMG("ID_FCC49970A5BF4F58B02432AF0500B66E",1)</f>
        <v/>
      </c>
      <c r="H2" t="inlineStr"/>
      <c r="I2" t="n">
        <v>2</v>
      </c>
      <c r="J2" t="inlineStr"/>
      <c r="K2" t="inlineStr"/>
      <c r="L2" t="inlineStr"/>
      <c r="M2" t="inlineStr"/>
    </row>
    <row r="3">
      <c r="A3" s="1" t="inlineStr">
        <is>
          <t>AL012776T04</t>
        </is>
      </c>
      <c r="B3" t="inlineStr"/>
      <c r="C3" t="inlineStr">
        <is>
          <t>DIE</t>
        </is>
      </c>
      <c r="D3" t="n">
        <v>1</v>
      </c>
      <c r="E3" t="inlineStr">
        <is>
          <t>d:\AI\ImagePath\test_00_test_00\ImgPath\AIReJudge\test_00\2024-11-08\DIE\AL012776T04\UR700_180_1_1\91\202410080206277424969_20241008015919_91.bmp</t>
        </is>
      </c>
      <c r="F3">
        <f>DISPIMG("ID_CEAB55C0FA64466583FF01E4448E5734",1)</f>
        <v/>
      </c>
      <c r="G3" t="inlineStr">
        <is>
          <t>d:\AI\ImagePath\test_00_test_00\ImgPath\AIReJudge\test_00\2024-11-08\DIE\AL012776T04\UR700_180_1_1\91\202408161930474121830_20240816192530_91.bmp</t>
        </is>
      </c>
      <c r="H3" t="inlineStr"/>
      <c r="I3" t="n">
        <v>0</v>
      </c>
      <c r="J3" t="inlineStr"/>
      <c r="K3" t="inlineStr"/>
      <c r="L3" t="inlineStr"/>
      <c r="M3" t="inlineStr"/>
    </row>
    <row r="4">
      <c r="A4" s="1" t="inlineStr">
        <is>
          <t>CH3104K9E00</t>
        </is>
      </c>
      <c r="B4" t="inlineStr"/>
      <c r="C4" t="inlineStr">
        <is>
          <t>C</t>
        </is>
      </c>
      <c r="D4" t="n">
        <v>3</v>
      </c>
      <c r="E4">
        <f>DISPIMG("ID_56D7015592D349368B7AE9079337D25A",1)</f>
        <v/>
      </c>
      <c r="F4">
        <f>DISPIMG("ID_B85FB3D381724748A489F7A5B793FCFF",1)</f>
        <v/>
      </c>
      <c r="G4">
        <f>DISPIMG("ID_044E41351F264BE995A9A2516070E982",1)</f>
        <v/>
      </c>
      <c r="H4" t="inlineStr"/>
      <c r="I4" t="n">
        <v>3</v>
      </c>
      <c r="J4" t="inlineStr"/>
      <c r="K4" t="inlineStr"/>
      <c r="L4" t="inlineStr"/>
      <c r="M4" t="inlineStr"/>
    </row>
    <row r="5">
      <c r="A5" s="1" t="inlineStr">
        <is>
          <t>CH5101M9E03</t>
        </is>
      </c>
      <c r="B5" t="inlineStr"/>
      <c r="C5" t="inlineStr">
        <is>
          <t>C</t>
        </is>
      </c>
      <c r="D5" t="n">
        <v>1</v>
      </c>
      <c r="E5" t="inlineStr">
        <is>
          <t>d:\AI\ImagePath\test_00_test_00\ImgPath\AIReJudge\test_00\2024-11-08\C\CH5101M9E03\CF090_180_1_1\91\202410080342206353317_20241008033817_91.bmp</t>
        </is>
      </c>
      <c r="F5">
        <f>DISPIMG("ID_6E6BE1D8B9AF46F1A89685BC273D8C60",1)</f>
        <v/>
      </c>
      <c r="G5" t="inlineStr">
        <is>
          <t>d:\AI\ImagePath\test_00_test_00\ImgPath\AIReJudge\test_00\2024-11-08\C\CH5101M9E03\CF090_180_1_1\91\202408191231499298589_20240819121734_91.bmp</t>
        </is>
      </c>
      <c r="H5" t="inlineStr"/>
      <c r="I5" t="n">
        <v>1</v>
      </c>
      <c r="J5" t="inlineStr"/>
      <c r="K5" t="inlineStr"/>
      <c r="L5" t="inlineStr"/>
      <c r="M5" t="inlineStr"/>
    </row>
    <row r="6">
      <c r="A6" s="1" t="inlineStr">
        <is>
          <t>CS03301JE12</t>
        </is>
      </c>
      <c r="B6" t="inlineStr"/>
      <c r="C6" t="inlineStr">
        <is>
          <t>R</t>
        </is>
      </c>
      <c r="D6" t="n">
        <v>1</v>
      </c>
      <c r="E6" t="inlineStr">
        <is>
          <t>d:\AI\ImagePath\test_00_test_00\ImgPath\AIReJudge\test_00\2024-11-08\R\CS03301JE12\R2068_180_1_1\91\202410080342214946350_20241008033817_91.bmp</t>
        </is>
      </c>
      <c r="F6">
        <f>DISPIMG("ID_9F76768C46004CE38A05A314503BBEE0",1)</f>
        <v/>
      </c>
      <c r="G6" t="inlineStr">
        <is>
          <t>d:\AI\ImagePath\test_00_test_00\ImgPath\AIReJudge\test_00\2024-11-08\R\CS03301JE12\R2068_180_1_1\91\202408141300038792358_20240814123825_91.bmp</t>
        </is>
      </c>
      <c r="H6" t="inlineStr"/>
      <c r="I6" t="n">
        <v>1</v>
      </c>
      <c r="J6" t="inlineStr"/>
      <c r="K6" t="inlineStr"/>
      <c r="L6" t="inlineStr"/>
      <c r="M6" t="inlineStr"/>
    </row>
    <row r="7">
      <c r="A7" s="1" t="inlineStr">
        <is>
          <t>AKE5EZPKN00</t>
        </is>
      </c>
      <c r="B7" t="inlineStr"/>
      <c r="C7" t="inlineStr">
        <is>
          <t>BGA</t>
        </is>
      </c>
      <c r="D7" t="n">
        <v>1</v>
      </c>
      <c r="E7" t="inlineStr">
        <is>
          <t>d:\AI\ImagePath\test_00_test_00\ImgPath\AIReJudge\test_00\2024-11-08\BGA\AKE5EZPKN00\UF090_180_1_1\91\20241008034221616348_20241008033817_91.bmp</t>
        </is>
      </c>
      <c r="F7">
        <f>DISPIMG("ID_9F178E7B84594957BC369EBF32B63B62",1)</f>
        <v/>
      </c>
      <c r="G7" t="inlineStr">
        <is>
          <t>d:\AI\ImagePath\test_00_test_00\ImgPath\AIReJudge\test_00\2024-11-08\BGA\AKE5EZPKN00\UF090_180_1_1\91\202408191232152631942_20240819121734_91.bmp</t>
        </is>
      </c>
      <c r="H7" t="inlineStr"/>
      <c r="I7" t="n">
        <v>0</v>
      </c>
      <c r="J7" t="inlineStr"/>
      <c r="K7" t="inlineStr"/>
      <c r="L7" t="inlineStr"/>
      <c r="M7" t="inlineStr"/>
    </row>
    <row r="8">
      <c r="A8" s="1" t="inlineStr">
        <is>
          <t>CS51071BE01</t>
        </is>
      </c>
      <c r="B8" t="inlineStr"/>
      <c r="C8" t="inlineStr">
        <is>
          <t>R</t>
        </is>
      </c>
      <c r="D8" t="n">
        <v>1</v>
      </c>
      <c r="E8" t="inlineStr">
        <is>
          <t>d:\AI\ImagePath\test_00_test_00\ImgPath\AIReJudge\test_00\2024-11-08\R\CS51071BE01\R8150_180_1_1\91\202410080633309079796_20241008062428_91.bmp</t>
        </is>
      </c>
      <c r="F8">
        <f>DISPIMG("ID_97F24513006A44B685E688156DC31399",1)</f>
        <v/>
      </c>
      <c r="G8" t="inlineStr">
        <is>
          <t>d:\AI\ImagePath\test_00_test_00\ImgPath\AIReJudge\test_00\2024-11-08\R\CS51071BE01\R8150_180_1_1\91\202408191232482999714_20240819121734_91.bmp</t>
        </is>
      </c>
      <c r="H8" t="inlineStr"/>
      <c r="I8" t="n">
        <v>1</v>
      </c>
      <c r="J8" t="inlineStr"/>
      <c r="K8" t="inlineStr"/>
      <c r="L8" t="inlineStr"/>
      <c r="M8" t="inlineStr"/>
    </row>
    <row r="9">
      <c r="A9" s="1" t="inlineStr">
        <is>
          <t>BCESDL20Z00</t>
        </is>
      </c>
      <c r="B9" t="inlineStr"/>
      <c r="C9" t="inlineStr">
        <is>
          <t>SOD</t>
        </is>
      </c>
      <c r="D9" t="n">
        <v>4</v>
      </c>
      <c r="E9">
        <f>DISPIMG("ID_D9E8245931A048D5B5C14D6FB4BA4409",1)</f>
        <v/>
      </c>
      <c r="F9">
        <f>DISPIMG("ID_DCE18CF0A669442FB513EED26BBE9D0B",1)</f>
        <v/>
      </c>
      <c r="G9">
        <f>DISPIMG("ID_3DB0C1C7070946F58A3C9FB6044A866F",1)</f>
        <v/>
      </c>
      <c r="H9" t="inlineStr"/>
      <c r="I9" t="n">
        <v>1</v>
      </c>
      <c r="J9" t="inlineStr"/>
      <c r="K9" t="inlineStr"/>
      <c r="L9" t="inlineStr"/>
      <c r="M9" t="inlineStr"/>
    </row>
    <row r="10">
      <c r="A10" s="1" t="inlineStr">
        <is>
          <t>CS31501BE02</t>
        </is>
      </c>
      <c r="B10" t="inlineStr"/>
      <c r="C10" t="inlineStr">
        <is>
          <t>R</t>
        </is>
      </c>
      <c r="D10" t="n">
        <v>2</v>
      </c>
      <c r="E10">
        <f>DISPIMG("ID_AA6D92F62C464292A3F538CDB2A53FF7",1)</f>
        <v/>
      </c>
      <c r="F10">
        <f>DISPIMG("ID_6BB53AA1765D4C9F9492072AAF38806E",1)</f>
        <v/>
      </c>
      <c r="G10">
        <f>DISPIMG("ID_59694CF3E7D847EAAF334FEF4DCA2A2B",1)</f>
        <v/>
      </c>
      <c r="H10" t="inlineStr"/>
      <c r="I10" t="n">
        <v>2</v>
      </c>
      <c r="J10" t="inlineStr"/>
      <c r="K10" t="inlineStr"/>
      <c r="L10" t="inlineStr"/>
      <c r="M10" t="inlineStr"/>
    </row>
    <row r="11">
      <c r="A11" s="1" t="inlineStr">
        <is>
          <t>CH2152K1E00</t>
        </is>
      </c>
      <c r="B11" t="inlineStr"/>
      <c r="C11" t="inlineStr">
        <is>
          <t>C</t>
        </is>
      </c>
      <c r="D11" t="n">
        <v>1</v>
      </c>
      <c r="E11" t="inlineStr">
        <is>
          <t>d:\AI\ImagePath\test_00_test_00\ImgPath\AIReJudge\test_00\2024-11-08\C\CH2152K1E00\C5013_180_1_1\91\202410082326341282391_20241008232323_91.bmp</t>
        </is>
      </c>
      <c r="F11">
        <f>DISPIMG("ID_B379A21F4B0A48A4BE1B27ACA9DBCBE7",1)</f>
        <v/>
      </c>
      <c r="G11" t="inlineStr">
        <is>
          <t>d:\AI\ImagePath\test_00_test_00\ImgPath\AIReJudge\test_00\2024-11-08\C\CH2152K1E00\C5013_180_1_1\91\202408141213271805106_20240814120723_91.bmp</t>
        </is>
      </c>
      <c r="H11" t="inlineStr"/>
      <c r="I11" t="n">
        <v>1</v>
      </c>
      <c r="J11" t="inlineStr"/>
      <c r="K11" t="inlineStr"/>
      <c r="L11" t="inlineStr"/>
      <c r="M11" t="inlineStr"/>
    </row>
    <row r="12">
      <c r="A12" s="1" t="inlineStr">
        <is>
          <t>BCSP0201Z00</t>
        </is>
      </c>
      <c r="B12" t="inlineStr"/>
      <c r="C12" t="inlineStr">
        <is>
          <t>SOD</t>
        </is>
      </c>
      <c r="D12" t="n">
        <v>1</v>
      </c>
      <c r="E12" t="inlineStr">
        <is>
          <t>d:\AI\ImagePath\test_00_test_00\ImgPath\AIReJudge\test_00\2024-11-08\SOD\BCSP0201Z00\DZH505_180_1_1\91\202410090022209120447_20241009001951_91.bmp</t>
        </is>
      </c>
      <c r="F12">
        <f>DISPIMG("ID_7850EFE782CA4FD7B99381EEA266F63D",1)</f>
        <v/>
      </c>
      <c r="G12" t="inlineStr">
        <is>
          <t>d:\AI\ImagePath\test_00_test_00\ImgPath\AIReJudge\test_00\2024-11-08\SOD\BCSP0201Z00\DZH505_180_1_1\91\202408191233022968625_20240819121734_91.bmp</t>
        </is>
      </c>
      <c r="H12" t="inlineStr"/>
      <c r="I12" t="n">
        <v>0</v>
      </c>
      <c r="J12" t="inlineStr"/>
      <c r="K12" t="inlineStr"/>
      <c r="L12" t="inlineStr"/>
      <c r="M12" t="inlineStr"/>
    </row>
    <row r="13">
      <c r="A13" s="1" t="inlineStr">
        <is>
          <t>CS02001JE02</t>
        </is>
      </c>
      <c r="B13" t="inlineStr"/>
      <c r="C13" t="inlineStr">
        <is>
          <t>R</t>
        </is>
      </c>
      <c r="D13" t="n">
        <v>1</v>
      </c>
      <c r="E13" t="inlineStr">
        <is>
          <t>d:\AI\ImagePath\test_00_test_00\ImgPath\AIReJudge\test_00\2024-11-08\R\CS02001JE02\R2172_180_1_1\91\202410091708105999635_20241009170502_91.bmp</t>
        </is>
      </c>
      <c r="F13">
        <f>DISPIMG("ID_7567B16D52FA4169B5B1572F48D63374",1)</f>
        <v/>
      </c>
      <c r="G13" t="inlineStr">
        <is>
          <t>d:\AI\ImagePath\test_00_test_00\ImgPath\AIReJudge\test_00\2024-11-08\R\CS02001JE02\R2172_180_1_1\91\202408161856379652115_20240816185118_91.bmp</t>
        </is>
      </c>
      <c r="H13" t="inlineStr"/>
      <c r="I13" t="n">
        <v>1</v>
      </c>
      <c r="J13" t="inlineStr"/>
      <c r="K13" t="inlineStr"/>
      <c r="L13" t="inlineStr"/>
      <c r="M13" t="inlineStr"/>
    </row>
    <row r="14">
      <c r="A14" s="1" t="inlineStr">
        <is>
          <t>CS51001JE15</t>
        </is>
      </c>
      <c r="B14" t="inlineStr"/>
      <c r="C14" t="inlineStr">
        <is>
          <t>R</t>
        </is>
      </c>
      <c r="D14" t="n">
        <v>1</v>
      </c>
      <c r="E14" t="inlineStr">
        <is>
          <t>d:\AI\ImagePath\test_00_test_00\ImgPath\AIReJudge\test_00\2024-11-08\R\CS51001JE15\RF505_180_1_1\91\20241009192554390792_20241009192354_91.bmp</t>
        </is>
      </c>
      <c r="F14">
        <f>DISPIMG("ID_BA4A0588008B42C9B8EF1EA9885DC5F0",1)</f>
        <v/>
      </c>
      <c r="G14" t="inlineStr">
        <is>
          <t>d:\AI\ImagePath\test_00_test_00\ImgPath\AIReJudge\test_00\2024-11-08\R\CS51001JE15\RF505_180_1_1\91\202408131832442939226_20240813182604_91.bmp</t>
        </is>
      </c>
      <c r="H14" t="inlineStr"/>
      <c r="I14" t="n">
        <v>1</v>
      </c>
      <c r="J14" t="inlineStr"/>
      <c r="K14" t="inlineStr"/>
      <c r="L14" t="inlineStr"/>
      <c r="M14" t="inlineStr"/>
    </row>
    <row r="15">
      <c r="A15" s="1" t="inlineStr">
        <is>
          <t>CH4101K9E05</t>
        </is>
      </c>
      <c r="B15" t="inlineStr"/>
      <c r="C15" t="inlineStr">
        <is>
          <t>C</t>
        </is>
      </c>
      <c r="D15" t="n">
        <v>2</v>
      </c>
      <c r="E15">
        <f>DISPIMG("ID_3BE637761151481D85CC69AF1508EC96",1)</f>
        <v/>
      </c>
      <c r="F15">
        <f>DISPIMG("ID_123E7CFD51B040108F98D8DAFDAEEBB5",1)</f>
        <v/>
      </c>
      <c r="G15">
        <f>DISPIMG("ID_6EA0F70B8AE44566AE162A1F9D82C84F",1)</f>
        <v/>
      </c>
      <c r="H15" t="inlineStr"/>
      <c r="I15" t="n">
        <v>2</v>
      </c>
      <c r="J15" t="inlineStr"/>
      <c r="K15" t="inlineStr"/>
      <c r="L15" t="inlineStr"/>
      <c r="M15" t="inlineStr"/>
    </row>
    <row r="16">
      <c r="A16" s="1" t="inlineStr">
        <is>
          <t>AJ201200T26</t>
        </is>
      </c>
      <c r="B16" t="inlineStr"/>
      <c r="C16" t="inlineStr">
        <is>
          <t>NONE</t>
        </is>
      </c>
      <c r="D16" t="n">
        <v>1</v>
      </c>
      <c r="E16" t="inlineStr">
        <is>
          <t>d:\AI\ImagePath\test_00_test_00\ImgPath\AIReJudge\test_00\2024-11-08\NONE\AJ201200T26\UF500_180_1_1\91\202410091925552098819_20241009192354_91.bmp</t>
        </is>
      </c>
      <c r="F16">
        <f>DISPIMG("ID_CE43595409E040B9819784E1347C5A9A",1)</f>
        <v/>
      </c>
      <c r="G16" t="inlineStr">
        <is>
          <t>d:\AI\ImagePath\test_00_test_00\ImgPath\AIReJudge\test_00\2024-11-08\NONE\AJ201200T26\UF500_180_1_1\91\20240817002905826257_20240817001932_91.bmp</t>
        </is>
      </c>
      <c r="H16" t="inlineStr"/>
      <c r="I16" t="n">
        <v>0</v>
      </c>
      <c r="J16" t="inlineStr"/>
      <c r="K16" t="inlineStr"/>
      <c r="L16" t="inlineStr"/>
      <c r="M16" t="inlineStr"/>
    </row>
    <row r="17">
      <c r="A17" s="1" t="inlineStr">
        <is>
          <t>AL002200005</t>
        </is>
      </c>
      <c r="B17" t="inlineStr"/>
      <c r="C17" t="inlineStr">
        <is>
          <t>BGA</t>
        </is>
      </c>
      <c r="D17" t="n">
        <v>1</v>
      </c>
      <c r="E17" t="inlineStr">
        <is>
          <t>d:\AI\ImagePath\test_00_test_00\ImgPath\AIReJudge\test_00\2024-11-08\BGA\AL002200005\DE722_180_1_1\91\202410091925559083815_20241009192354_91.bmp</t>
        </is>
      </c>
      <c r="F17">
        <f>DISPIMG("ID_C44D0F821D16420DBFE29A2637067292",1)</f>
        <v/>
      </c>
      <c r="G17" t="inlineStr">
        <is>
          <t>d:\AI\ImagePath\test_00_test_00\ImgPath\AIReJudge\test_00\2024-11-08\BGA\AL002200005\DE722_180_1_1\91\202408191232423855388_20240819121734_91.bmp</t>
        </is>
      </c>
      <c r="H17" t="inlineStr"/>
      <c r="I17" t="n">
        <v>0</v>
      </c>
      <c r="J17" t="inlineStr"/>
      <c r="K17" t="inlineStr"/>
      <c r="L17" t="inlineStr"/>
      <c r="M17" t="inlineStr"/>
    </row>
    <row r="18">
      <c r="A18" s="1" t="inlineStr">
        <is>
          <t>CH-304B0E02</t>
        </is>
      </c>
      <c r="B18" t="inlineStr"/>
      <c r="C18" t="inlineStr">
        <is>
          <t>C</t>
        </is>
      </c>
      <c r="D18" t="n">
        <v>1</v>
      </c>
      <c r="E18" t="inlineStr">
        <is>
          <t>d:\AI\ImagePath\test_00_test_00\ImgPath\AIReJudge\test_00\2024-11-08\C\CH-304B0E02\CK619_180_1_1\91\202410091950547556863_20241009194843_91.bmp</t>
        </is>
      </c>
      <c r="F18">
        <f>DISPIMG("ID_AAB3C46C1B9A45F586FA641C81777EFE",1)</f>
        <v/>
      </c>
      <c r="G18" t="inlineStr">
        <is>
          <t>d:\AI\ImagePath\test_00_test_00\ImgPath\AIReJudge\test_00\2024-11-08\C\CH-304B0E02\CK619_180_1_1\91\202408191232063833343_20240819121734_91.bmp</t>
        </is>
      </c>
      <c r="H18" t="inlineStr"/>
      <c r="I18" t="n">
        <v>1</v>
      </c>
      <c r="J18" t="inlineStr"/>
      <c r="K18" t="inlineStr"/>
      <c r="L18" t="inlineStr"/>
      <c r="M18" t="inlineStr"/>
    </row>
    <row r="19">
      <c r="A19" s="1" t="inlineStr">
        <is>
          <t>CH522KMEE00</t>
        </is>
      </c>
      <c r="B19" t="inlineStr"/>
      <c r="C19" t="inlineStr">
        <is>
          <t>C</t>
        </is>
      </c>
      <c r="D19" t="n">
        <v>1</v>
      </c>
      <c r="E19" t="inlineStr">
        <is>
          <t>d:\AI\ImagePath\test_00_test_00\ImgPath\AIReJudge\test_00\2024-11-08\C\CH522KMEE00\CF140_180_1_1\91\202410092053093041933_20241009205116_91.bmp</t>
        </is>
      </c>
      <c r="F19">
        <f>DISPIMG("ID_007963F8A6384B078DE67384BC879C89",1)</f>
        <v/>
      </c>
      <c r="G19" t="inlineStr">
        <is>
          <t>d:\AI\ImagePath\test_00_test_00\ImgPath\AIReJudge\test_00\2024-11-08\C\CH522KMEE00\CF140_180_1_1\91\202408170137066838363_20240817013152_91.bmp</t>
        </is>
      </c>
      <c r="H19" t="inlineStr"/>
      <c r="I19" t="n">
        <v>0</v>
      </c>
      <c r="J19" t="inlineStr"/>
      <c r="K19" t="inlineStr"/>
      <c r="L19" t="inlineStr"/>
      <c r="M19" t="inlineStr"/>
    </row>
    <row r="20">
      <c r="A20" s="1" t="inlineStr">
        <is>
          <t>CH0156J0E01</t>
        </is>
      </c>
      <c r="B20" t="inlineStr"/>
      <c r="C20" t="inlineStr">
        <is>
          <t>C</t>
        </is>
      </c>
      <c r="D20" t="n">
        <v>1</v>
      </c>
      <c r="E20" t="inlineStr">
        <is>
          <t>d:\AI\ImagePath\test_00_test_00\ImgPath\AIReJudge\test_00\2024-11-08\C\CH0156J0E01\CF161_180_1_1\91\202410092053095577927_20241009205116_91.bmp</t>
        </is>
      </c>
      <c r="F20">
        <f>DISPIMG("ID_5F97CC7D9BAC467AB5BC06A6317D6ECE",1)</f>
        <v/>
      </c>
      <c r="G20" t="inlineStr">
        <is>
          <t>d:\AI\ImagePath\test_00_test_00\ImgPath\AIReJudge\test_00\2024-11-08\C\CH0156J0E01\CF161_180_1_1\91\2024081912320121692_20240819121734_91.bmp</t>
        </is>
      </c>
      <c r="H20" t="inlineStr"/>
      <c r="I20" t="n">
        <v>1</v>
      </c>
      <c r="J20" t="inlineStr"/>
      <c r="K20" t="inlineStr"/>
      <c r="L20" t="inlineStr"/>
      <c r="M20" t="inlineStr"/>
    </row>
    <row r="21">
      <c r="A21" s="1" t="inlineStr">
        <is>
          <t>CH612LMEB00</t>
        </is>
      </c>
      <c r="B21" t="inlineStr"/>
      <c r="C21" t="inlineStr">
        <is>
          <t>C</t>
        </is>
      </c>
      <c r="D21" t="n">
        <v>1</v>
      </c>
      <c r="E21" t="inlineStr">
        <is>
          <t>d:\AI\ImagePath\test_00_test_00\ImgPath\AIReJudge\test_00\2024-11-08\C\CH612LMEB00\CF154_180_1_1\91\202410092053097446935_20241009205116_91.bmp</t>
        </is>
      </c>
      <c r="F21">
        <f>DISPIMG("ID_C7E0BDB912CA45889973A6C8326BF0A5",1)</f>
        <v/>
      </c>
      <c r="G21" t="inlineStr">
        <is>
          <t>d:\AI\ImagePath\test_00_test_00\ImgPath\AIReJudge\test_00\2024-11-08\C\CH612LMEB00\CF154_180_1_1\91\20240819123157326722_20240819121734_91.bmp</t>
        </is>
      </c>
      <c r="H21" t="inlineStr"/>
      <c r="I21" t="n">
        <v>1</v>
      </c>
      <c r="J21" t="inlineStr"/>
      <c r="K21" t="inlineStr"/>
      <c r="L21" t="inlineStr"/>
      <c r="M21" t="inlineStr"/>
    </row>
    <row r="22">
      <c r="A22" s="1" t="inlineStr">
        <is>
          <t>CH6101MEB00</t>
        </is>
      </c>
      <c r="B22" t="inlineStr"/>
      <c r="C22" t="inlineStr">
        <is>
          <t>C</t>
        </is>
      </c>
      <c r="D22" t="n">
        <v>1</v>
      </c>
      <c r="E22" t="inlineStr">
        <is>
          <t>d:\AI\ImagePath\test_00_test_00\ImgPath\AIReJudge\test_00\2024-11-08\C\CH6101MEB00\C84FG_180_1_1\91\20241010054604224292_20241010054410_91.bmp</t>
        </is>
      </c>
      <c r="F22">
        <f>DISPIMG("ID_08A72924762E4C40A34B62D69E641A2F",1)</f>
        <v/>
      </c>
      <c r="G22" t="inlineStr">
        <is>
          <t>d:\AI\ImagePath\test_00_test_00\ImgPath\AIReJudge\test_00\2024-11-08\C\CH6101MEB00\C84FG_180_1_1\91\202408191232148609878_20240819121734_91.bmp</t>
        </is>
      </c>
      <c r="H22" t="inlineStr"/>
      <c r="I22" t="n">
        <v>1</v>
      </c>
      <c r="J22" t="inlineStr"/>
      <c r="K22" t="inlineStr"/>
      <c r="L22" t="inlineStr"/>
      <c r="M22" t="inlineStr"/>
    </row>
    <row r="23">
      <c r="A23" s="1" t="inlineStr">
        <is>
          <t>CS41001JE21</t>
        </is>
      </c>
      <c r="B23" t="inlineStr"/>
      <c r="C23" t="inlineStr">
        <is>
          <t>R</t>
        </is>
      </c>
      <c r="D23" t="n">
        <v>1</v>
      </c>
      <c r="E23" t="inlineStr">
        <is>
          <t>d:\AI\ImagePath\test_00_test_00\ImgPath\AIReJudge\test_00\2024-11-08\R\CS41001JE21\RF304_180_1_1\91\202410100704577305218_20241010070239_91.bmp</t>
        </is>
      </c>
      <c r="F23">
        <f>DISPIMG("ID_2DAD51D0FA904CA3A39162E028B3A300",1)</f>
        <v/>
      </c>
      <c r="G23" t="inlineStr">
        <is>
          <t>d:\AI\ImagePath\test_00_test_00\ImgPath\AIReJudge\test_00\2024-11-08\R\CS41001JE21\RF304_180_1_1\91\20240813181928122182_20240813181415_91.bmp</t>
        </is>
      </c>
      <c r="H23" t="inlineStr"/>
      <c r="I23" t="n">
        <v>1</v>
      </c>
      <c r="J23" t="inlineStr"/>
      <c r="K23" t="inlineStr"/>
      <c r="L23" t="inlineStr"/>
      <c r="M23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M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料号</t>
        </is>
      </c>
      <c r="C1" s="1" t="inlineStr">
        <is>
          <t>元件类型</t>
        </is>
      </c>
      <c r="D1" s="1" t="inlineStr">
        <is>
          <t>张数</t>
        </is>
      </c>
      <c r="E1" s="1" t="inlineStr">
        <is>
          <t>检测图</t>
        </is>
      </c>
      <c r="F1" s="1" t="inlineStr">
        <is>
          <t>定位图</t>
        </is>
      </c>
      <c r="G1" s="1" t="inlineStr">
        <is>
          <t>对比图</t>
        </is>
      </c>
      <c r="H1" s="1" t="inlineStr">
        <is>
          <t>新版本是否解决</t>
        </is>
      </c>
      <c r="I1" s="1" t="inlineStr">
        <is>
          <t>新版本解决总数</t>
        </is>
      </c>
      <c r="J1" s="1" t="inlineStr">
        <is>
          <t>问题原因</t>
        </is>
      </c>
      <c r="K1" s="1" t="inlineStr">
        <is>
          <t>解决方案</t>
        </is>
      </c>
      <c r="L1" s="1" t="inlineStr">
        <is>
          <t>预计更新时间</t>
        </is>
      </c>
      <c r="M1" s="1" t="inlineStr">
        <is>
          <t>到现场时间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2024-12-10T08:18:59Z</dcterms:created>
  <dcterms:modified xsi:type="dcterms:W3CDTF">2024-12-10T08:18:59Z</dcterms:modified>
</cp:coreProperties>
</file>