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/Documents/GitHub/OnboardingAutomation/resources/rules/"/>
    </mc:Choice>
  </mc:AlternateContent>
  <xr:revisionPtr revIDLastSave="0" documentId="13_ncr:1_{2F453E91-7B61-E94C-92B6-4EF03F4C9268}" xr6:coauthVersionLast="45" xr6:coauthVersionMax="45" xr10:uidLastSave="{00000000-0000-0000-0000-000000000000}"/>
  <bookViews>
    <workbookView xWindow="1560" yWindow="460" windowWidth="27240" windowHeight="15520" xr2:uid="{EBC81E53-FB1E-1D44-B89C-4FAEB02EAF29}"/>
  </bookViews>
  <sheets>
    <sheet name="Fields" sheetId="1" r:id="rId1"/>
    <sheet name="Ignore WEATHER" sheetId="7" r:id="rId2"/>
    <sheet name="Ignore FCU" sheetId="6" r:id="rId3"/>
    <sheet name="Ignore HWS" sheetId="5" r:id="rId4"/>
    <sheet name="Ignore FAN" sheetId="4" r:id="rId5"/>
    <sheet name="Ignore VAV" sheetId="8" r:id="rId6"/>
    <sheet name="Ignore" sheetId="2" r:id="rId7"/>
    <sheet name="Ignore AHU" sheetId="3" r:id="rId8"/>
  </sheets>
  <definedNames>
    <definedName name="_xlnm._FilterDatabase" localSheetId="0" hidden="1">Fields!$C$40:$I$63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7" i="1" l="1"/>
  <c r="AM27" i="1" s="1"/>
  <c r="AN27" i="1" s="1"/>
  <c r="AB27" i="1"/>
  <c r="AA27" i="1"/>
  <c r="Z27" i="1"/>
  <c r="Y27" i="1"/>
  <c r="X27" i="1"/>
  <c r="W27" i="1"/>
  <c r="V27" i="1"/>
  <c r="U27" i="1"/>
  <c r="T27" i="1"/>
  <c r="S27" i="1"/>
  <c r="R27" i="1"/>
  <c r="C77" i="8"/>
  <c r="C76" i="8"/>
  <c r="C75" i="8"/>
  <c r="C74" i="8"/>
  <c r="C73" i="8"/>
  <c r="C72" i="8"/>
  <c r="C71" i="8"/>
  <c r="C70" i="8"/>
  <c r="C69" i="8"/>
  <c r="AM26" i="1"/>
  <c r="AM25" i="1"/>
  <c r="AM24" i="1"/>
  <c r="AM23" i="1"/>
  <c r="AM22" i="1"/>
  <c r="AM21" i="1"/>
  <c r="AM20" i="1"/>
  <c r="AM19" i="1"/>
  <c r="AM18" i="1"/>
  <c r="AM17" i="1"/>
  <c r="AM16" i="1"/>
  <c r="AB26" i="1"/>
  <c r="AA26" i="1"/>
  <c r="Z26" i="1"/>
  <c r="Y26" i="1"/>
  <c r="X26" i="1"/>
  <c r="W26" i="1"/>
  <c r="V26" i="1"/>
  <c r="U26" i="1"/>
  <c r="T26" i="1"/>
  <c r="S26" i="1"/>
  <c r="AB25" i="1"/>
  <c r="AA25" i="1"/>
  <c r="Z25" i="1"/>
  <c r="Y25" i="1"/>
  <c r="X25" i="1"/>
  <c r="W25" i="1"/>
  <c r="V25" i="1"/>
  <c r="U25" i="1"/>
  <c r="T25" i="1"/>
  <c r="S25" i="1"/>
  <c r="AB24" i="1"/>
  <c r="AA24" i="1"/>
  <c r="Z24" i="1"/>
  <c r="Y24" i="1"/>
  <c r="X24" i="1"/>
  <c r="W24" i="1"/>
  <c r="V24" i="1"/>
  <c r="U24" i="1"/>
  <c r="T24" i="1"/>
  <c r="S24" i="1"/>
  <c r="AB23" i="1"/>
  <c r="AA23" i="1"/>
  <c r="Z23" i="1"/>
  <c r="Y23" i="1"/>
  <c r="X23" i="1"/>
  <c r="W23" i="1"/>
  <c r="V23" i="1"/>
  <c r="U23" i="1"/>
  <c r="T23" i="1"/>
  <c r="S23" i="1"/>
  <c r="AB22" i="1"/>
  <c r="AA22" i="1"/>
  <c r="Z22" i="1"/>
  <c r="Y22" i="1"/>
  <c r="X22" i="1"/>
  <c r="W22" i="1"/>
  <c r="V22" i="1"/>
  <c r="U22" i="1"/>
  <c r="T22" i="1"/>
  <c r="S22" i="1"/>
  <c r="AB21" i="1"/>
  <c r="AA21" i="1"/>
  <c r="Z21" i="1"/>
  <c r="Y21" i="1"/>
  <c r="X21" i="1"/>
  <c r="W21" i="1"/>
  <c r="V21" i="1"/>
  <c r="U21" i="1"/>
  <c r="T21" i="1"/>
  <c r="S21" i="1"/>
  <c r="AB20" i="1"/>
  <c r="AA20" i="1"/>
  <c r="Z20" i="1"/>
  <c r="Y20" i="1"/>
  <c r="X20" i="1"/>
  <c r="W20" i="1"/>
  <c r="V20" i="1"/>
  <c r="U20" i="1"/>
  <c r="T20" i="1"/>
  <c r="S20" i="1"/>
  <c r="AB19" i="1"/>
  <c r="AA19" i="1"/>
  <c r="Z19" i="1"/>
  <c r="Y19" i="1"/>
  <c r="X19" i="1"/>
  <c r="W19" i="1"/>
  <c r="V19" i="1"/>
  <c r="U19" i="1"/>
  <c r="T19" i="1"/>
  <c r="S19" i="1"/>
  <c r="AB18" i="1"/>
  <c r="AA18" i="1"/>
  <c r="Z18" i="1"/>
  <c r="Y18" i="1"/>
  <c r="X18" i="1"/>
  <c r="W18" i="1"/>
  <c r="V18" i="1"/>
  <c r="U18" i="1"/>
  <c r="T18" i="1"/>
  <c r="S18" i="1"/>
  <c r="AB17" i="1"/>
  <c r="AA17" i="1"/>
  <c r="Z17" i="1"/>
  <c r="Y17" i="1"/>
  <c r="X17" i="1"/>
  <c r="W17" i="1"/>
  <c r="V17" i="1"/>
  <c r="U17" i="1"/>
  <c r="T17" i="1"/>
  <c r="S17" i="1"/>
  <c r="AB16" i="1"/>
  <c r="AA16" i="1"/>
  <c r="Z16" i="1"/>
  <c r="Y16" i="1"/>
  <c r="X16" i="1"/>
  <c r="W16" i="1"/>
  <c r="V16" i="1"/>
  <c r="U16" i="1"/>
  <c r="T16" i="1"/>
  <c r="S16" i="1"/>
  <c r="R26" i="1"/>
  <c r="R25" i="1"/>
  <c r="R24" i="1"/>
  <c r="R23" i="1"/>
  <c r="R22" i="1"/>
  <c r="R21" i="1"/>
  <c r="R20" i="1"/>
  <c r="R19" i="1"/>
  <c r="R18" i="1"/>
  <c r="R17" i="1"/>
  <c r="R16" i="1"/>
  <c r="C68" i="8" l="1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2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AC16" i="1" l="1"/>
  <c r="AC18" i="1"/>
  <c r="AC24" i="1"/>
  <c r="AC25" i="1"/>
  <c r="AC23" i="1"/>
  <c r="AC17" i="1"/>
  <c r="AC19" i="1"/>
  <c r="AC20" i="1"/>
  <c r="AC21" i="1"/>
  <c r="AC22" i="1"/>
  <c r="AC26" i="1"/>
  <c r="AB83" i="1"/>
  <c r="AA83" i="1"/>
  <c r="Z83" i="1"/>
  <c r="Y83" i="1"/>
  <c r="X83" i="1"/>
  <c r="W83" i="1"/>
  <c r="V83" i="1"/>
  <c r="U83" i="1"/>
  <c r="T83" i="1"/>
  <c r="S83" i="1"/>
  <c r="R83" i="1"/>
  <c r="AB82" i="1"/>
  <c r="AA82" i="1"/>
  <c r="Z82" i="1"/>
  <c r="Y82" i="1"/>
  <c r="X82" i="1"/>
  <c r="W82" i="1"/>
  <c r="V82" i="1"/>
  <c r="U82" i="1"/>
  <c r="T82" i="1"/>
  <c r="S82" i="1"/>
  <c r="R82" i="1"/>
  <c r="AB81" i="1"/>
  <c r="AA81" i="1"/>
  <c r="Z81" i="1"/>
  <c r="Y81" i="1"/>
  <c r="X81" i="1"/>
  <c r="W81" i="1"/>
  <c r="V81" i="1"/>
  <c r="U81" i="1"/>
  <c r="T81" i="1"/>
  <c r="S81" i="1"/>
  <c r="R81" i="1"/>
  <c r="AB80" i="1"/>
  <c r="AA80" i="1"/>
  <c r="Z80" i="1"/>
  <c r="Y80" i="1"/>
  <c r="X80" i="1"/>
  <c r="W80" i="1"/>
  <c r="V80" i="1"/>
  <c r="U80" i="1"/>
  <c r="T80" i="1"/>
  <c r="S80" i="1"/>
  <c r="R80" i="1"/>
  <c r="AB79" i="1"/>
  <c r="AA79" i="1"/>
  <c r="Z79" i="1"/>
  <c r="Y79" i="1"/>
  <c r="X79" i="1"/>
  <c r="W79" i="1"/>
  <c r="V79" i="1"/>
  <c r="U79" i="1"/>
  <c r="T79" i="1"/>
  <c r="S79" i="1"/>
  <c r="R79" i="1"/>
  <c r="AB78" i="1"/>
  <c r="AA78" i="1"/>
  <c r="Z78" i="1"/>
  <c r="Y78" i="1"/>
  <c r="X78" i="1"/>
  <c r="W78" i="1"/>
  <c r="V78" i="1"/>
  <c r="U78" i="1"/>
  <c r="T78" i="1"/>
  <c r="S78" i="1"/>
  <c r="R78" i="1"/>
  <c r="AB77" i="1"/>
  <c r="AA77" i="1"/>
  <c r="Z77" i="1"/>
  <c r="Y77" i="1"/>
  <c r="X77" i="1"/>
  <c r="W77" i="1"/>
  <c r="V77" i="1"/>
  <c r="U77" i="1"/>
  <c r="T77" i="1"/>
  <c r="S77" i="1"/>
  <c r="R77" i="1"/>
  <c r="AB76" i="1"/>
  <c r="AA76" i="1"/>
  <c r="Z76" i="1"/>
  <c r="Y76" i="1"/>
  <c r="X76" i="1"/>
  <c r="W76" i="1"/>
  <c r="V76" i="1"/>
  <c r="U76" i="1"/>
  <c r="T76" i="1"/>
  <c r="S76" i="1"/>
  <c r="R76" i="1"/>
  <c r="AB75" i="1"/>
  <c r="AA75" i="1"/>
  <c r="Z75" i="1"/>
  <c r="Y75" i="1"/>
  <c r="X75" i="1"/>
  <c r="W75" i="1"/>
  <c r="V75" i="1"/>
  <c r="U75" i="1"/>
  <c r="T75" i="1"/>
  <c r="S75" i="1"/>
  <c r="R75" i="1"/>
  <c r="AB74" i="1"/>
  <c r="AA74" i="1"/>
  <c r="Z74" i="1"/>
  <c r="Y74" i="1"/>
  <c r="X74" i="1"/>
  <c r="W74" i="1"/>
  <c r="V74" i="1"/>
  <c r="U74" i="1"/>
  <c r="T74" i="1"/>
  <c r="S74" i="1"/>
  <c r="R74" i="1"/>
  <c r="AB73" i="1"/>
  <c r="AA73" i="1"/>
  <c r="Z73" i="1"/>
  <c r="Y73" i="1"/>
  <c r="X73" i="1"/>
  <c r="W73" i="1"/>
  <c r="V73" i="1"/>
  <c r="U73" i="1"/>
  <c r="T73" i="1"/>
  <c r="S73" i="1"/>
  <c r="R73" i="1"/>
  <c r="AB72" i="1"/>
  <c r="AA72" i="1"/>
  <c r="Z72" i="1"/>
  <c r="Y72" i="1"/>
  <c r="X72" i="1"/>
  <c r="W72" i="1"/>
  <c r="V72" i="1"/>
  <c r="U72" i="1"/>
  <c r="T72" i="1"/>
  <c r="S72" i="1"/>
  <c r="R72" i="1"/>
  <c r="AB71" i="1"/>
  <c r="AA71" i="1"/>
  <c r="Z71" i="1"/>
  <c r="Y71" i="1"/>
  <c r="X71" i="1"/>
  <c r="W71" i="1"/>
  <c r="V71" i="1"/>
  <c r="U71" i="1"/>
  <c r="T71" i="1"/>
  <c r="S71" i="1"/>
  <c r="R71" i="1"/>
  <c r="AB70" i="1"/>
  <c r="AA70" i="1"/>
  <c r="Z70" i="1"/>
  <c r="Y70" i="1"/>
  <c r="X70" i="1"/>
  <c r="W70" i="1"/>
  <c r="V70" i="1"/>
  <c r="U70" i="1"/>
  <c r="T70" i="1"/>
  <c r="S70" i="1"/>
  <c r="R70" i="1"/>
  <c r="AB69" i="1"/>
  <c r="AA69" i="1"/>
  <c r="Z69" i="1"/>
  <c r="Y69" i="1"/>
  <c r="X69" i="1"/>
  <c r="W69" i="1"/>
  <c r="V69" i="1"/>
  <c r="U69" i="1"/>
  <c r="T69" i="1"/>
  <c r="S69" i="1"/>
  <c r="R69" i="1"/>
  <c r="AB68" i="1"/>
  <c r="AA68" i="1"/>
  <c r="Z68" i="1"/>
  <c r="Y68" i="1"/>
  <c r="X68" i="1"/>
  <c r="W68" i="1"/>
  <c r="V68" i="1"/>
  <c r="U68" i="1"/>
  <c r="T68" i="1"/>
  <c r="S68" i="1"/>
  <c r="R68" i="1"/>
  <c r="AB67" i="1"/>
  <c r="AA67" i="1"/>
  <c r="Z67" i="1"/>
  <c r="Y67" i="1"/>
  <c r="X67" i="1"/>
  <c r="W67" i="1"/>
  <c r="V67" i="1"/>
  <c r="U67" i="1"/>
  <c r="T67" i="1"/>
  <c r="S67" i="1"/>
  <c r="R67" i="1"/>
  <c r="AB66" i="1"/>
  <c r="AA66" i="1"/>
  <c r="Z66" i="1"/>
  <c r="Y66" i="1"/>
  <c r="X66" i="1"/>
  <c r="W66" i="1"/>
  <c r="V66" i="1"/>
  <c r="U66" i="1"/>
  <c r="T66" i="1"/>
  <c r="S66" i="1"/>
  <c r="R66" i="1"/>
  <c r="AB65" i="1"/>
  <c r="AA65" i="1"/>
  <c r="Z65" i="1"/>
  <c r="Y65" i="1"/>
  <c r="X65" i="1"/>
  <c r="W65" i="1"/>
  <c r="V65" i="1"/>
  <c r="U65" i="1"/>
  <c r="T65" i="1"/>
  <c r="S65" i="1"/>
  <c r="R65" i="1"/>
  <c r="AB64" i="1"/>
  <c r="AA64" i="1"/>
  <c r="Z64" i="1"/>
  <c r="Y64" i="1"/>
  <c r="X64" i="1"/>
  <c r="W64" i="1"/>
  <c r="V64" i="1"/>
  <c r="U64" i="1"/>
  <c r="T64" i="1"/>
  <c r="S64" i="1"/>
  <c r="R64" i="1"/>
  <c r="AB63" i="1"/>
  <c r="AA63" i="1"/>
  <c r="Z63" i="1"/>
  <c r="Y63" i="1"/>
  <c r="X63" i="1"/>
  <c r="W63" i="1"/>
  <c r="V63" i="1"/>
  <c r="U63" i="1"/>
  <c r="T63" i="1"/>
  <c r="S63" i="1"/>
  <c r="R63" i="1"/>
  <c r="AB62" i="1"/>
  <c r="AA62" i="1"/>
  <c r="Z62" i="1"/>
  <c r="Y62" i="1"/>
  <c r="X62" i="1"/>
  <c r="W62" i="1"/>
  <c r="V62" i="1"/>
  <c r="U62" i="1"/>
  <c r="T62" i="1"/>
  <c r="S62" i="1"/>
  <c r="R62" i="1"/>
  <c r="AB61" i="1"/>
  <c r="AA61" i="1"/>
  <c r="Z61" i="1"/>
  <c r="Y61" i="1"/>
  <c r="X61" i="1"/>
  <c r="W61" i="1"/>
  <c r="V61" i="1"/>
  <c r="U61" i="1"/>
  <c r="T61" i="1"/>
  <c r="S61" i="1"/>
  <c r="R61" i="1"/>
  <c r="AB60" i="1"/>
  <c r="AA60" i="1"/>
  <c r="Z60" i="1"/>
  <c r="Y60" i="1"/>
  <c r="X60" i="1"/>
  <c r="W60" i="1"/>
  <c r="V60" i="1"/>
  <c r="U60" i="1"/>
  <c r="T60" i="1"/>
  <c r="S60" i="1"/>
  <c r="R60" i="1"/>
  <c r="AB59" i="1"/>
  <c r="AA59" i="1"/>
  <c r="Z59" i="1"/>
  <c r="Y59" i="1"/>
  <c r="X59" i="1"/>
  <c r="W59" i="1"/>
  <c r="V59" i="1"/>
  <c r="U59" i="1"/>
  <c r="T59" i="1"/>
  <c r="S59" i="1"/>
  <c r="R59" i="1"/>
  <c r="AB58" i="1"/>
  <c r="AA58" i="1"/>
  <c r="Z58" i="1"/>
  <c r="Y58" i="1"/>
  <c r="X58" i="1"/>
  <c r="W58" i="1"/>
  <c r="V58" i="1"/>
  <c r="U58" i="1"/>
  <c r="T58" i="1"/>
  <c r="S58" i="1"/>
  <c r="R58" i="1"/>
  <c r="AB57" i="1"/>
  <c r="AA57" i="1"/>
  <c r="Z57" i="1"/>
  <c r="Y57" i="1"/>
  <c r="X57" i="1"/>
  <c r="W57" i="1"/>
  <c r="V57" i="1"/>
  <c r="U57" i="1"/>
  <c r="T57" i="1"/>
  <c r="S57" i="1"/>
  <c r="R57" i="1"/>
  <c r="AB56" i="1"/>
  <c r="AA56" i="1"/>
  <c r="Z56" i="1"/>
  <c r="Y56" i="1"/>
  <c r="X56" i="1"/>
  <c r="W56" i="1"/>
  <c r="V56" i="1"/>
  <c r="U56" i="1"/>
  <c r="T56" i="1"/>
  <c r="S56" i="1"/>
  <c r="R56" i="1"/>
  <c r="AB55" i="1"/>
  <c r="AA55" i="1"/>
  <c r="Z55" i="1"/>
  <c r="Y55" i="1"/>
  <c r="X55" i="1"/>
  <c r="W55" i="1"/>
  <c r="V55" i="1"/>
  <c r="U55" i="1"/>
  <c r="T55" i="1"/>
  <c r="S55" i="1"/>
  <c r="R55" i="1"/>
  <c r="AB54" i="1"/>
  <c r="AA54" i="1"/>
  <c r="Z54" i="1"/>
  <c r="Y54" i="1"/>
  <c r="X54" i="1"/>
  <c r="W54" i="1"/>
  <c r="V54" i="1"/>
  <c r="U54" i="1"/>
  <c r="T54" i="1"/>
  <c r="S54" i="1"/>
  <c r="R54" i="1"/>
  <c r="AB53" i="1"/>
  <c r="AA53" i="1"/>
  <c r="Z53" i="1"/>
  <c r="Y53" i="1"/>
  <c r="X53" i="1"/>
  <c r="W53" i="1"/>
  <c r="V53" i="1"/>
  <c r="U53" i="1"/>
  <c r="T53" i="1"/>
  <c r="S53" i="1"/>
  <c r="R53" i="1"/>
  <c r="AB52" i="1"/>
  <c r="AA52" i="1"/>
  <c r="Z52" i="1"/>
  <c r="Y52" i="1"/>
  <c r="X52" i="1"/>
  <c r="W52" i="1"/>
  <c r="V52" i="1"/>
  <c r="U52" i="1"/>
  <c r="T52" i="1"/>
  <c r="S52" i="1"/>
  <c r="R52" i="1"/>
  <c r="AB51" i="1"/>
  <c r="AA51" i="1"/>
  <c r="Z51" i="1"/>
  <c r="Y51" i="1"/>
  <c r="X51" i="1"/>
  <c r="W51" i="1"/>
  <c r="V51" i="1"/>
  <c r="U51" i="1"/>
  <c r="T51" i="1"/>
  <c r="S51" i="1"/>
  <c r="R51" i="1"/>
  <c r="AB50" i="1"/>
  <c r="AA50" i="1"/>
  <c r="Z50" i="1"/>
  <c r="Y50" i="1"/>
  <c r="X50" i="1"/>
  <c r="W50" i="1"/>
  <c r="V50" i="1"/>
  <c r="U50" i="1"/>
  <c r="T50" i="1"/>
  <c r="S50" i="1"/>
  <c r="R50" i="1"/>
  <c r="AB49" i="1"/>
  <c r="AA49" i="1"/>
  <c r="Z49" i="1"/>
  <c r="Y49" i="1"/>
  <c r="X49" i="1"/>
  <c r="W49" i="1"/>
  <c r="V49" i="1"/>
  <c r="U49" i="1"/>
  <c r="T49" i="1"/>
  <c r="S49" i="1"/>
  <c r="R49" i="1"/>
  <c r="AB48" i="1"/>
  <c r="AA48" i="1"/>
  <c r="Z48" i="1"/>
  <c r="Y48" i="1"/>
  <c r="X48" i="1"/>
  <c r="W48" i="1"/>
  <c r="V48" i="1"/>
  <c r="U48" i="1"/>
  <c r="T48" i="1"/>
  <c r="S48" i="1"/>
  <c r="R48" i="1"/>
  <c r="AB47" i="1"/>
  <c r="AA47" i="1"/>
  <c r="Z47" i="1"/>
  <c r="Y47" i="1"/>
  <c r="X47" i="1"/>
  <c r="W47" i="1"/>
  <c r="V47" i="1"/>
  <c r="U47" i="1"/>
  <c r="T47" i="1"/>
  <c r="S47" i="1"/>
  <c r="R47" i="1"/>
  <c r="AB46" i="1"/>
  <c r="AA46" i="1"/>
  <c r="Z46" i="1"/>
  <c r="Y46" i="1"/>
  <c r="X46" i="1"/>
  <c r="W46" i="1"/>
  <c r="V46" i="1"/>
  <c r="U46" i="1"/>
  <c r="T46" i="1"/>
  <c r="S46" i="1"/>
  <c r="R46" i="1"/>
  <c r="AB45" i="1"/>
  <c r="AA45" i="1"/>
  <c r="Z45" i="1"/>
  <c r="Y45" i="1"/>
  <c r="X45" i="1"/>
  <c r="W45" i="1"/>
  <c r="V45" i="1"/>
  <c r="U45" i="1"/>
  <c r="T45" i="1"/>
  <c r="S45" i="1"/>
  <c r="R45" i="1"/>
  <c r="AB44" i="1"/>
  <c r="AA44" i="1"/>
  <c r="Z44" i="1"/>
  <c r="Y44" i="1"/>
  <c r="X44" i="1"/>
  <c r="W44" i="1"/>
  <c r="V44" i="1"/>
  <c r="U44" i="1"/>
  <c r="T44" i="1"/>
  <c r="S44" i="1"/>
  <c r="R44" i="1"/>
  <c r="AB43" i="1"/>
  <c r="AA43" i="1"/>
  <c r="Z43" i="1"/>
  <c r="Y43" i="1"/>
  <c r="X43" i="1"/>
  <c r="W43" i="1"/>
  <c r="V43" i="1"/>
  <c r="U43" i="1"/>
  <c r="T43" i="1"/>
  <c r="S43" i="1"/>
  <c r="R43" i="1"/>
  <c r="AB42" i="1"/>
  <c r="AA42" i="1"/>
  <c r="Z42" i="1"/>
  <c r="Y42" i="1"/>
  <c r="X42" i="1"/>
  <c r="W42" i="1"/>
  <c r="V42" i="1"/>
  <c r="U42" i="1"/>
  <c r="T42" i="1"/>
  <c r="S42" i="1"/>
  <c r="R42" i="1"/>
  <c r="AB41" i="1"/>
  <c r="AA41" i="1"/>
  <c r="Z41" i="1"/>
  <c r="Y41" i="1"/>
  <c r="X41" i="1"/>
  <c r="W41" i="1"/>
  <c r="V41" i="1"/>
  <c r="U41" i="1"/>
  <c r="T41" i="1"/>
  <c r="S41" i="1"/>
  <c r="R41" i="1"/>
  <c r="AB40" i="1"/>
  <c r="AA40" i="1"/>
  <c r="Z40" i="1"/>
  <c r="Y40" i="1"/>
  <c r="X40" i="1"/>
  <c r="W40" i="1"/>
  <c r="V40" i="1"/>
  <c r="U40" i="1"/>
  <c r="T40" i="1"/>
  <c r="S40" i="1"/>
  <c r="R40" i="1"/>
  <c r="AB14" i="1"/>
  <c r="AA14" i="1"/>
  <c r="Z14" i="1"/>
  <c r="Y14" i="1"/>
  <c r="X14" i="1"/>
  <c r="W14" i="1"/>
  <c r="V14" i="1"/>
  <c r="U14" i="1"/>
  <c r="T14" i="1"/>
  <c r="S14" i="1"/>
  <c r="R14" i="1"/>
  <c r="AB13" i="1"/>
  <c r="AA13" i="1"/>
  <c r="Z13" i="1"/>
  <c r="Y13" i="1"/>
  <c r="X13" i="1"/>
  <c r="W13" i="1"/>
  <c r="V13" i="1"/>
  <c r="U13" i="1"/>
  <c r="T13" i="1"/>
  <c r="S13" i="1"/>
  <c r="R13" i="1"/>
  <c r="AB12" i="1"/>
  <c r="AA12" i="1"/>
  <c r="Z12" i="1"/>
  <c r="Y12" i="1"/>
  <c r="X12" i="1"/>
  <c r="W12" i="1"/>
  <c r="V12" i="1"/>
  <c r="U12" i="1"/>
  <c r="T12" i="1"/>
  <c r="S12" i="1"/>
  <c r="R12" i="1"/>
  <c r="AB11" i="1"/>
  <c r="AA11" i="1"/>
  <c r="Z11" i="1"/>
  <c r="Y11" i="1"/>
  <c r="X11" i="1"/>
  <c r="W11" i="1"/>
  <c r="V11" i="1"/>
  <c r="U11" i="1"/>
  <c r="T11" i="1"/>
  <c r="S11" i="1"/>
  <c r="R11" i="1"/>
  <c r="AB10" i="1"/>
  <c r="AA10" i="1"/>
  <c r="Z10" i="1"/>
  <c r="Y10" i="1"/>
  <c r="X10" i="1"/>
  <c r="W10" i="1"/>
  <c r="V10" i="1"/>
  <c r="U10" i="1"/>
  <c r="T10" i="1"/>
  <c r="S10" i="1"/>
  <c r="R10" i="1"/>
  <c r="AB9" i="1"/>
  <c r="AA9" i="1"/>
  <c r="Z9" i="1"/>
  <c r="Y9" i="1"/>
  <c r="X9" i="1"/>
  <c r="W9" i="1"/>
  <c r="V9" i="1"/>
  <c r="U9" i="1"/>
  <c r="T9" i="1"/>
  <c r="S9" i="1"/>
  <c r="R9" i="1"/>
  <c r="AB8" i="1"/>
  <c r="AA8" i="1"/>
  <c r="Z8" i="1"/>
  <c r="Y8" i="1"/>
  <c r="X8" i="1"/>
  <c r="W8" i="1"/>
  <c r="V8" i="1"/>
  <c r="U8" i="1"/>
  <c r="T8" i="1"/>
  <c r="S8" i="1"/>
  <c r="R8" i="1"/>
  <c r="AB7" i="1"/>
  <c r="AA7" i="1"/>
  <c r="Z7" i="1"/>
  <c r="Y7" i="1"/>
  <c r="X7" i="1"/>
  <c r="W7" i="1"/>
  <c r="V7" i="1"/>
  <c r="U7" i="1"/>
  <c r="T7" i="1"/>
  <c r="S7" i="1"/>
  <c r="R7" i="1"/>
  <c r="AB6" i="1"/>
  <c r="AA6" i="1"/>
  <c r="Z6" i="1"/>
  <c r="Y6" i="1"/>
  <c r="X6" i="1"/>
  <c r="W6" i="1"/>
  <c r="V6" i="1"/>
  <c r="U6" i="1"/>
  <c r="T6" i="1"/>
  <c r="S6" i="1"/>
  <c r="R6" i="1"/>
  <c r="AB5" i="1"/>
  <c r="AA5" i="1"/>
  <c r="Z5" i="1"/>
  <c r="Y5" i="1"/>
  <c r="X5" i="1"/>
  <c r="W5" i="1"/>
  <c r="V5" i="1"/>
  <c r="U5" i="1"/>
  <c r="T5" i="1"/>
  <c r="S5" i="1"/>
  <c r="R5" i="1"/>
  <c r="AB4" i="1"/>
  <c r="AA4" i="1"/>
  <c r="Z4" i="1"/>
  <c r="Y4" i="1"/>
  <c r="X4" i="1"/>
  <c r="W4" i="1"/>
  <c r="V4" i="1"/>
  <c r="U4" i="1"/>
  <c r="T4" i="1"/>
  <c r="S4" i="1"/>
  <c r="R4" i="1"/>
  <c r="AB3" i="1"/>
  <c r="AA3" i="1"/>
  <c r="Z3" i="1"/>
  <c r="Y3" i="1"/>
  <c r="X3" i="1"/>
  <c r="W3" i="1"/>
  <c r="V3" i="1"/>
  <c r="U3" i="1"/>
  <c r="T3" i="1"/>
  <c r="S3" i="1"/>
  <c r="R3" i="1"/>
  <c r="AB2" i="1"/>
  <c r="AA2" i="1"/>
  <c r="Z2" i="1"/>
  <c r="Y2" i="1"/>
  <c r="X2" i="1"/>
  <c r="W2" i="1"/>
  <c r="V2" i="1"/>
  <c r="U2" i="1"/>
  <c r="T2" i="1"/>
  <c r="S2" i="1"/>
  <c r="R2" i="1"/>
  <c r="AN20" i="1" l="1"/>
  <c r="AN19" i="1"/>
  <c r="AN17" i="1"/>
  <c r="AN23" i="1"/>
  <c r="AN25" i="1"/>
  <c r="AN24" i="1"/>
  <c r="AN22" i="1"/>
  <c r="AN18" i="1"/>
  <c r="AN26" i="1"/>
  <c r="AN21" i="1"/>
  <c r="AN16" i="1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2" i="7" s="1"/>
  <c r="C6" i="7"/>
  <c r="C5" i="7"/>
  <c r="C4" i="7"/>
  <c r="C3" i="7"/>
  <c r="AC83" i="1"/>
  <c r="AM83" i="1" s="1"/>
  <c r="AN83" i="1" s="1"/>
  <c r="AC81" i="1"/>
  <c r="AM81" i="1" s="1"/>
  <c r="AN81" i="1" s="1"/>
  <c r="AC79" i="1"/>
  <c r="AM79" i="1" s="1"/>
  <c r="AN79" i="1" s="1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AC77" i="1"/>
  <c r="AM77" i="1" s="1"/>
  <c r="AN77" i="1" s="1"/>
  <c r="AC76" i="1"/>
  <c r="AM76" i="1" s="1"/>
  <c r="AN76" i="1" s="1"/>
  <c r="AC75" i="1"/>
  <c r="AM75" i="1" s="1"/>
  <c r="AN75" i="1" s="1"/>
  <c r="AC74" i="1"/>
  <c r="AM74" i="1" s="1"/>
  <c r="AN74" i="1" s="1"/>
  <c r="AC73" i="1"/>
  <c r="AM73" i="1" s="1"/>
  <c r="AN73" i="1" s="1"/>
  <c r="AC72" i="1"/>
  <c r="AM72" i="1" s="1"/>
  <c r="AN72" i="1" s="1"/>
  <c r="C2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AC80" i="1" l="1"/>
  <c r="AM80" i="1" s="1"/>
  <c r="AN80" i="1" s="1"/>
  <c r="AC82" i="1"/>
  <c r="AM82" i="1" s="1"/>
  <c r="AN82" i="1" s="1"/>
  <c r="C3" i="6"/>
  <c r="AB117" i="1"/>
  <c r="AA117" i="1"/>
  <c r="Z117" i="1"/>
  <c r="Y117" i="1"/>
  <c r="X117" i="1"/>
  <c r="W117" i="1"/>
  <c r="V117" i="1"/>
  <c r="U117" i="1"/>
  <c r="T117" i="1"/>
  <c r="S117" i="1"/>
  <c r="R117" i="1"/>
  <c r="AB116" i="1"/>
  <c r="AA116" i="1"/>
  <c r="Z116" i="1"/>
  <c r="Y116" i="1"/>
  <c r="X116" i="1"/>
  <c r="W116" i="1"/>
  <c r="V116" i="1"/>
  <c r="U116" i="1"/>
  <c r="T116" i="1"/>
  <c r="S116" i="1"/>
  <c r="R116" i="1"/>
  <c r="AB115" i="1"/>
  <c r="AA115" i="1"/>
  <c r="Z115" i="1"/>
  <c r="Y115" i="1"/>
  <c r="X115" i="1"/>
  <c r="W115" i="1"/>
  <c r="V115" i="1"/>
  <c r="U115" i="1"/>
  <c r="T115" i="1"/>
  <c r="S115" i="1"/>
  <c r="R115" i="1"/>
  <c r="AB113" i="1"/>
  <c r="AA113" i="1"/>
  <c r="Z113" i="1"/>
  <c r="Y113" i="1"/>
  <c r="X113" i="1"/>
  <c r="W113" i="1"/>
  <c r="V113" i="1"/>
  <c r="U113" i="1"/>
  <c r="T113" i="1"/>
  <c r="S113" i="1"/>
  <c r="R113" i="1"/>
  <c r="AB112" i="1"/>
  <c r="AA112" i="1"/>
  <c r="Z112" i="1"/>
  <c r="Y112" i="1"/>
  <c r="X112" i="1"/>
  <c r="W112" i="1"/>
  <c r="V112" i="1"/>
  <c r="U112" i="1"/>
  <c r="T112" i="1"/>
  <c r="S112" i="1"/>
  <c r="R112" i="1"/>
  <c r="AB111" i="1"/>
  <c r="AA111" i="1"/>
  <c r="Z111" i="1"/>
  <c r="Y111" i="1"/>
  <c r="X111" i="1"/>
  <c r="W111" i="1"/>
  <c r="V111" i="1"/>
  <c r="U111" i="1"/>
  <c r="T111" i="1"/>
  <c r="S111" i="1"/>
  <c r="R111" i="1"/>
  <c r="AB110" i="1"/>
  <c r="AA110" i="1"/>
  <c r="Z110" i="1"/>
  <c r="Y110" i="1"/>
  <c r="X110" i="1"/>
  <c r="W110" i="1"/>
  <c r="V110" i="1"/>
  <c r="U110" i="1"/>
  <c r="T110" i="1"/>
  <c r="S110" i="1"/>
  <c r="R110" i="1"/>
  <c r="AB109" i="1"/>
  <c r="AA109" i="1"/>
  <c r="Z109" i="1"/>
  <c r="Y109" i="1"/>
  <c r="X109" i="1"/>
  <c r="W109" i="1"/>
  <c r="V109" i="1"/>
  <c r="U109" i="1"/>
  <c r="T109" i="1"/>
  <c r="S109" i="1"/>
  <c r="R109" i="1"/>
  <c r="AB108" i="1"/>
  <c r="AA108" i="1"/>
  <c r="Z108" i="1"/>
  <c r="Y108" i="1"/>
  <c r="X108" i="1"/>
  <c r="W108" i="1"/>
  <c r="V108" i="1"/>
  <c r="U108" i="1"/>
  <c r="T108" i="1"/>
  <c r="S108" i="1"/>
  <c r="R108" i="1"/>
  <c r="AB106" i="1"/>
  <c r="AA106" i="1"/>
  <c r="Z106" i="1"/>
  <c r="Y106" i="1"/>
  <c r="X106" i="1"/>
  <c r="W106" i="1"/>
  <c r="V106" i="1"/>
  <c r="U106" i="1"/>
  <c r="T106" i="1"/>
  <c r="S106" i="1"/>
  <c r="R106" i="1"/>
  <c r="AB105" i="1"/>
  <c r="AA105" i="1"/>
  <c r="Z105" i="1"/>
  <c r="Y105" i="1"/>
  <c r="X105" i="1"/>
  <c r="W105" i="1"/>
  <c r="V105" i="1"/>
  <c r="U105" i="1"/>
  <c r="T105" i="1"/>
  <c r="S105" i="1"/>
  <c r="R105" i="1"/>
  <c r="AB104" i="1"/>
  <c r="AA104" i="1"/>
  <c r="Z104" i="1"/>
  <c r="Y104" i="1"/>
  <c r="X104" i="1"/>
  <c r="W104" i="1"/>
  <c r="V104" i="1"/>
  <c r="U104" i="1"/>
  <c r="T104" i="1"/>
  <c r="S104" i="1"/>
  <c r="R104" i="1"/>
  <c r="AB103" i="1"/>
  <c r="AA103" i="1"/>
  <c r="Z103" i="1"/>
  <c r="Y103" i="1"/>
  <c r="X103" i="1"/>
  <c r="W103" i="1"/>
  <c r="V103" i="1"/>
  <c r="U103" i="1"/>
  <c r="T103" i="1"/>
  <c r="S103" i="1"/>
  <c r="R103" i="1"/>
  <c r="AB102" i="1"/>
  <c r="AA102" i="1"/>
  <c r="Z102" i="1"/>
  <c r="Y102" i="1"/>
  <c r="X102" i="1"/>
  <c r="W102" i="1"/>
  <c r="V102" i="1"/>
  <c r="U102" i="1"/>
  <c r="T102" i="1"/>
  <c r="S102" i="1"/>
  <c r="R102" i="1"/>
  <c r="AB101" i="1"/>
  <c r="AA101" i="1"/>
  <c r="Z101" i="1"/>
  <c r="Y101" i="1"/>
  <c r="X101" i="1"/>
  <c r="W101" i="1"/>
  <c r="V101" i="1"/>
  <c r="U101" i="1"/>
  <c r="T101" i="1"/>
  <c r="S101" i="1"/>
  <c r="R101" i="1"/>
  <c r="AB100" i="1"/>
  <c r="AA100" i="1"/>
  <c r="Z100" i="1"/>
  <c r="Y100" i="1"/>
  <c r="X100" i="1"/>
  <c r="W100" i="1"/>
  <c r="V100" i="1"/>
  <c r="U100" i="1"/>
  <c r="T100" i="1"/>
  <c r="S100" i="1"/>
  <c r="R100" i="1"/>
  <c r="AC117" i="1" l="1"/>
  <c r="AM117" i="1" s="1"/>
  <c r="AC111" i="1"/>
  <c r="AM111" i="1" s="1"/>
  <c r="AC102" i="1"/>
  <c r="AM102" i="1" s="1"/>
  <c r="AN102" i="1" s="1"/>
  <c r="AC106" i="1"/>
  <c r="AM106" i="1" s="1"/>
  <c r="AN106" i="1" s="1"/>
  <c r="AC105" i="1"/>
  <c r="AM105" i="1" s="1"/>
  <c r="AN105" i="1" s="1"/>
  <c r="AC115" i="1"/>
  <c r="AM115" i="1" s="1"/>
  <c r="AC103" i="1"/>
  <c r="AM103" i="1" s="1"/>
  <c r="AN103" i="1" s="1"/>
  <c r="AC112" i="1"/>
  <c r="AM112" i="1" s="1"/>
  <c r="AN112" i="1" s="1"/>
  <c r="AC101" i="1"/>
  <c r="AM101" i="1" s="1"/>
  <c r="AN101" i="1" s="1"/>
  <c r="AC116" i="1"/>
  <c r="AM116" i="1" s="1"/>
  <c r="AN116" i="1" s="1"/>
  <c r="AC104" i="1"/>
  <c r="AM104" i="1" s="1"/>
  <c r="AN104" i="1" s="1"/>
  <c r="AC113" i="1"/>
  <c r="AM113" i="1" s="1"/>
  <c r="AN113" i="1" s="1"/>
  <c r="AC100" i="1"/>
  <c r="AM100" i="1" s="1"/>
  <c r="AN100" i="1" s="1"/>
  <c r="AC108" i="1"/>
  <c r="AM108" i="1" s="1"/>
  <c r="AN108" i="1" s="1"/>
  <c r="AC109" i="1"/>
  <c r="AM109" i="1" s="1"/>
  <c r="AN109" i="1" s="1"/>
  <c r="AC110" i="1"/>
  <c r="AM110" i="1" s="1"/>
  <c r="AN110" i="1" s="1"/>
  <c r="AN117" i="1"/>
  <c r="AN115" i="1"/>
  <c r="AN111" i="1"/>
  <c r="B1" i="3"/>
  <c r="B188" i="3"/>
  <c r="B187" i="3"/>
  <c r="B186" i="3"/>
  <c r="B185" i="3"/>
  <c r="AC49" i="1"/>
  <c r="AM49" i="1" s="1"/>
  <c r="AN49" i="1" s="1"/>
  <c r="AC61" i="1"/>
  <c r="AM61" i="1" s="1"/>
  <c r="AN61" i="1" s="1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C1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T2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H1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C68" i="1" l="1"/>
  <c r="AM68" i="1" s="1"/>
  <c r="AN68" i="1" s="1"/>
  <c r="AC66" i="1"/>
  <c r="AM66" i="1" s="1"/>
  <c r="AN66" i="1" s="1"/>
  <c r="AC58" i="1"/>
  <c r="AM58" i="1" s="1"/>
  <c r="AN58" i="1" s="1"/>
  <c r="AC50" i="1"/>
  <c r="AM50" i="1" s="1"/>
  <c r="AN50" i="1" s="1"/>
  <c r="AC42" i="1"/>
  <c r="AM42" i="1" s="1"/>
  <c r="AN42" i="1" s="1"/>
  <c r="AC9" i="1"/>
  <c r="AM9" i="1" s="1"/>
  <c r="AN9" i="1" s="1"/>
  <c r="AC67" i="1"/>
  <c r="AM67" i="1" s="1"/>
  <c r="AN67" i="1" s="1"/>
  <c r="AC63" i="1"/>
  <c r="AM63" i="1" s="1"/>
  <c r="AN63" i="1" s="1"/>
  <c r="AC55" i="1"/>
  <c r="AM55" i="1" s="1"/>
  <c r="AN55" i="1" s="1"/>
  <c r="AC47" i="1"/>
  <c r="AM47" i="1" s="1"/>
  <c r="AN47" i="1" s="1"/>
  <c r="AC14" i="1"/>
  <c r="AM14" i="1" s="1"/>
  <c r="AN14" i="1" s="1"/>
  <c r="AC6" i="1"/>
  <c r="AM6" i="1" s="1"/>
  <c r="AN6" i="1" s="1"/>
  <c r="AC60" i="1"/>
  <c r="AM60" i="1" s="1"/>
  <c r="AN60" i="1" s="1"/>
  <c r="AC52" i="1"/>
  <c r="AM52" i="1" s="1"/>
  <c r="AN52" i="1" s="1"/>
  <c r="AC44" i="1"/>
  <c r="AM44" i="1" s="1"/>
  <c r="AN44" i="1" s="1"/>
  <c r="AC11" i="1"/>
  <c r="AM11" i="1" s="1"/>
  <c r="AN11" i="1" s="1"/>
  <c r="AC3" i="1"/>
  <c r="AM3" i="1" s="1"/>
  <c r="AN3" i="1" s="1"/>
  <c r="AC65" i="1"/>
  <c r="AM65" i="1" s="1"/>
  <c r="AN65" i="1" s="1"/>
  <c r="AC41" i="1"/>
  <c r="AM41" i="1" s="1"/>
  <c r="AN41" i="1" s="1"/>
  <c r="AC8" i="1"/>
  <c r="AM8" i="1" s="1"/>
  <c r="AN8" i="1" s="1"/>
  <c r="AC57" i="1"/>
  <c r="AM57" i="1" s="1"/>
  <c r="AN57" i="1" s="1"/>
  <c r="AC62" i="1"/>
  <c r="AM62" i="1" s="1"/>
  <c r="AN62" i="1" s="1"/>
  <c r="AC5" i="1"/>
  <c r="AM5" i="1" s="1"/>
  <c r="AN5" i="1" s="1"/>
  <c r="AC69" i="1"/>
  <c r="AM69" i="1" s="1"/>
  <c r="AN69" i="1" s="1"/>
  <c r="AC59" i="1"/>
  <c r="AM59" i="1" s="1"/>
  <c r="AN59" i="1" s="1"/>
  <c r="AC51" i="1"/>
  <c r="AM51" i="1" s="1"/>
  <c r="AN51" i="1" s="1"/>
  <c r="AC43" i="1"/>
  <c r="AM43" i="1" s="1"/>
  <c r="AN43" i="1" s="1"/>
  <c r="AC10" i="1"/>
  <c r="AM10" i="1" s="1"/>
  <c r="AN10" i="1" s="1"/>
  <c r="AC54" i="1"/>
  <c r="AM54" i="1" s="1"/>
  <c r="AN54" i="1" s="1"/>
  <c r="AC46" i="1"/>
  <c r="AM46" i="1" s="1"/>
  <c r="AN46" i="1" s="1"/>
  <c r="AC13" i="1"/>
  <c r="AM13" i="1" s="1"/>
  <c r="AN13" i="1" s="1"/>
  <c r="AC56" i="1"/>
  <c r="AM56" i="1" s="1"/>
  <c r="AN56" i="1" s="1"/>
  <c r="AC48" i="1"/>
  <c r="AM48" i="1" s="1"/>
  <c r="AN48" i="1" s="1"/>
  <c r="AC40" i="1"/>
  <c r="AM40" i="1" s="1"/>
  <c r="AN40" i="1" s="1"/>
  <c r="AC7" i="1"/>
  <c r="AM7" i="1" s="1"/>
  <c r="AN7" i="1" s="1"/>
  <c r="AC53" i="1"/>
  <c r="AM53" i="1" s="1"/>
  <c r="AN53" i="1" s="1"/>
  <c r="AC45" i="1"/>
  <c r="AM45" i="1" s="1"/>
  <c r="AN45" i="1" s="1"/>
  <c r="AC12" i="1"/>
  <c r="AM12" i="1" s="1"/>
  <c r="AN12" i="1" s="1"/>
  <c r="AC4" i="1"/>
  <c r="AM4" i="1" s="1"/>
  <c r="AN4" i="1" s="1"/>
  <c r="AC64" i="1"/>
  <c r="AM64" i="1" s="1"/>
  <c r="AN64" i="1" s="1"/>
  <c r="AC70" i="1"/>
  <c r="AM70" i="1" s="1"/>
  <c r="AN70" i="1" s="1"/>
  <c r="AC2" i="1"/>
  <c r="AM2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5" i="1"/>
  <c r="AM134" i="1"/>
  <c r="K40" i="2" l="1"/>
  <c r="K5" i="2"/>
  <c r="K4" i="2"/>
  <c r="K3" i="2"/>
  <c r="K2" i="2"/>
  <c r="S4" i="2"/>
  <c r="S3" i="2"/>
  <c r="S2" i="2"/>
  <c r="S7" i="2" s="1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S6" i="2"/>
  <c r="S5" i="2"/>
  <c r="K39" i="2"/>
  <c r="K38" i="2"/>
  <c r="AN141" i="1"/>
  <c r="AN148" i="1"/>
  <c r="AN147" i="1"/>
  <c r="AN140" i="1"/>
  <c r="AN146" i="1"/>
  <c r="AN145" i="1"/>
  <c r="AN144" i="1"/>
  <c r="AN143" i="1"/>
  <c r="AN142" i="1"/>
  <c r="AN139" i="1"/>
  <c r="AN138" i="1"/>
  <c r="AN150" i="1"/>
  <c r="AN149" i="1"/>
  <c r="AN135" i="1"/>
  <c r="AN134" i="1"/>
  <c r="D10" i="2"/>
  <c r="D9" i="2"/>
  <c r="D8" i="2"/>
  <c r="D7" i="2"/>
  <c r="D6" i="2"/>
  <c r="D5" i="2"/>
  <c r="D4" i="2"/>
  <c r="D3" i="2"/>
  <c r="D2" i="2"/>
  <c r="D11" i="2" l="1"/>
  <c r="AN2" i="1"/>
</calcChain>
</file>

<file path=xl/sharedStrings.xml><?xml version="1.0" encoding="utf-8"?>
<sst xmlns="http://schemas.openxmlformats.org/spreadsheetml/2006/main" count="945" uniqueCount="693">
  <si>
    <t>VAV</t>
  </si>
  <si>
    <t>discharge_air_temperature_sensor</t>
  </si>
  <si>
    <t>heating_water_valve_percentage_command</t>
  </si>
  <si>
    <t>supply_air_temperature_setpoint</t>
  </si>
  <si>
    <t>zone_air_cooling_temperature_setpoint</t>
  </si>
  <si>
    <t>zone_air_heating_temperature_setpoint</t>
  </si>
  <si>
    <t>supply_air_flowrate_sensor</t>
  </si>
  <si>
    <t>supply_air_flowrate_setpoint</t>
  </si>
  <si>
    <t>supply_air_damper_percentage_command</t>
  </si>
  <si>
    <t>zone_air_co2_concentration_sensor</t>
  </si>
  <si>
    <t>cooling_percentage_command</t>
  </si>
  <si>
    <t>heating_percentage_command</t>
  </si>
  <si>
    <t>zone_air_temperature_sensor</t>
  </si>
  <si>
    <t>generalType</t>
  </si>
  <si>
    <t>standardFieldName</t>
  </si>
  <si>
    <t>objectName</t>
  </si>
  <si>
    <t>FAN</t>
  </si>
  <si>
    <t>run_command</t>
  </si>
  <si>
    <t>run_status</t>
  </si>
  <si>
    <t>zone_air_cooling_temperature_sensor</t>
  </si>
  <si>
    <t>IDF_FCU_VAV</t>
  </si>
  <si>
    <t>chilled_water_valve_percentage_command</t>
  </si>
  <si>
    <t>discharge_air_temperature_setpoint</t>
  </si>
  <si>
    <t>discharge_fan_speed_percentage_command</t>
  </si>
  <si>
    <t>discharge_fan_run_status</t>
  </si>
  <si>
    <t>FCU</t>
  </si>
  <si>
    <t>ztmp_hi_1</t>
  </si>
  <si>
    <t>ztmp_lo_1</t>
  </si>
  <si>
    <t>occ_status</t>
  </si>
  <si>
    <t>clg_ovrde</t>
  </si>
  <si>
    <t>prs_req_out</t>
  </si>
  <si>
    <t>sys_run_req</t>
  </si>
  <si>
    <t>enable_chilled_water_sys_bav</t>
  </si>
  <si>
    <t>idf_sf_failed_bvo</t>
  </si>
  <si>
    <t>ac_name2</t>
  </si>
  <si>
    <t>clg_ovrde_lock</t>
  </si>
  <si>
    <t>ovrd_off</t>
  </si>
  <si>
    <t>ovrd</t>
  </si>
  <si>
    <t>ac_name1</t>
  </si>
  <si>
    <t>run</t>
  </si>
  <si>
    <t>vav_name</t>
  </si>
  <si>
    <t>run_select</t>
  </si>
  <si>
    <t>fan_coil_fail</t>
  </si>
  <si>
    <t>dat_hi</t>
  </si>
  <si>
    <t>dat_lo</t>
  </si>
  <si>
    <t>sys_fail</t>
  </si>
  <si>
    <t>hi_house_sat</t>
  </si>
  <si>
    <t>lost_comm_to_house_ac</t>
  </si>
  <si>
    <t>sf_fail</t>
  </si>
  <si>
    <t>sf_hand</t>
  </si>
  <si>
    <t>sf_rntm</t>
  </si>
  <si>
    <t>zs_comm</t>
  </si>
  <si>
    <t>zst_fail</t>
  </si>
  <si>
    <t>ztmp_hi</t>
  </si>
  <si>
    <t>ztmp_lo</t>
  </si>
  <si>
    <t>m333</t>
  </si>
  <si>
    <t>m333_setpt</t>
  </si>
  <si>
    <t>m333_input</t>
  </si>
  <si>
    <t>m333_pidout</t>
  </si>
  <si>
    <t>m319</t>
  </si>
  <si>
    <t>m319_setpt</t>
  </si>
  <si>
    <t>m319_input</t>
  </si>
  <si>
    <t>m319_pidout</t>
  </si>
  <si>
    <t>tf_fail_1</t>
  </si>
  <si>
    <t>tf_hand_1</t>
  </si>
  <si>
    <t>tf_rntm_1</t>
  </si>
  <si>
    <t>cool_request</t>
  </si>
  <si>
    <t>heat_request</t>
  </si>
  <si>
    <t>schedule</t>
  </si>
  <si>
    <t>active_zones_1</t>
  </si>
  <si>
    <t>ei_weight_1</t>
  </si>
  <si>
    <t>item_count_1</t>
  </si>
  <si>
    <t>metric_conv_1</t>
  </si>
  <si>
    <t>zn_ei_time_sat_1</t>
  </si>
  <si>
    <t>total_weight_1</t>
  </si>
  <si>
    <t>zn_enviro_indx_1</t>
  </si>
  <si>
    <t>enviro_windx_1</t>
  </si>
  <si>
    <t>occ_status_1</t>
  </si>
  <si>
    <t>da_temp_ai_1</t>
  </si>
  <si>
    <t>hwv_ao_1</t>
  </si>
  <si>
    <t>sat_stpt_avo_1</t>
  </si>
  <si>
    <t>Effective Cooling_1</t>
  </si>
  <si>
    <t>Effective Heating_1</t>
  </si>
  <si>
    <t>flow_1</t>
  </si>
  <si>
    <t>flow_setpt_1</t>
  </si>
  <si>
    <t>damper_pos_1</t>
  </si>
  <si>
    <t>zone_co2_asvi_1</t>
  </si>
  <si>
    <t>clg_pct_avo_1</t>
  </si>
  <si>
    <t>htg_pct_avo_1</t>
  </si>
  <si>
    <t>zone_temp_asvi_1</t>
  </si>
  <si>
    <t>flow_sp_1</t>
  </si>
  <si>
    <t>flow_input_1</t>
  </si>
  <si>
    <t>damper_ao_1</t>
  </si>
  <si>
    <t>chw_valve_ctrl_1</t>
  </si>
  <si>
    <t>dasp_1</t>
  </si>
  <si>
    <t>dmpr_pos_1</t>
  </si>
  <si>
    <t>da_temp_1</t>
  </si>
  <si>
    <t>fan_speed_1</t>
  </si>
  <si>
    <t>sf_status_bvo_1</t>
  </si>
  <si>
    <t>sf_status_1</t>
  </si>
  <si>
    <t>cooling_setpt_1</t>
  </si>
  <si>
    <t>zone_temp_1</t>
  </si>
  <si>
    <t>IDF FCU VAV</t>
  </si>
  <si>
    <t>damper_pos_avo_1</t>
  </si>
  <si>
    <t>flow_offset_1_avi_1</t>
  </si>
  <si>
    <t>sup_flow_setpt_avo_1</t>
  </si>
  <si>
    <t>heat_request_av_1</t>
  </si>
  <si>
    <t>air_request_hours_bavo_1</t>
  </si>
  <si>
    <t>air_request_percent_bavo_1</t>
  </si>
  <si>
    <t>co2_occupancy_bv_1</t>
  </si>
  <si>
    <t>co2_request_hours_bavo_1</t>
  </si>
  <si>
    <t>co2_ventilation_pid_1</t>
  </si>
  <si>
    <t>co2_ventilation_pid_input_1</t>
  </si>
  <si>
    <t>co2_ventilation_pid_pidout_1</t>
  </si>
  <si>
    <t>co2_ventilation_pid_setpt_1</t>
  </si>
  <si>
    <t>cool_max_cfm_design_bavi_1</t>
  </si>
  <si>
    <t>cool_request_hours_bavo_1</t>
  </si>
  <si>
    <t>cool_request_percent_bavo_1</t>
  </si>
  <si>
    <t>cool_setpoint_adjust_1</t>
  </si>
  <si>
    <t>damper_cycling_alarm_1</t>
  </si>
  <si>
    <t>damper_leak_alarm_1</t>
  </si>
  <si>
    <t>damper_leak_days_bmsvi_1</t>
  </si>
  <si>
    <t>dat_high_days_bmsvi_1</t>
  </si>
  <si>
    <t>dat_low_days_bmsvi_1</t>
  </si>
  <si>
    <t>dat_sense_days_bmsvi_1</t>
  </si>
  <si>
    <t>demand_level_bavo_1</t>
  </si>
  <si>
    <t>discharge_air_temp_high_alarm_1</t>
  </si>
  <si>
    <t>discharge_air_temp_low_alarm_1</t>
  </si>
  <si>
    <t>discharge_air_temp_sensor_error_alarm_1</t>
  </si>
  <si>
    <t>discharge_air_temp_sensor_fail_alarm_1</t>
  </si>
  <si>
    <t>energy_saving_mode_bbvo_1</t>
  </si>
  <si>
    <t>excessive_air_cfm_request_alarm_1</t>
  </si>
  <si>
    <t>excessive_cool_request_alarm_1</t>
  </si>
  <si>
    <t>excessive_heat_request_alarm_1</t>
  </si>
  <si>
    <t>excessive_venrtilation_cfm_request_alarm_1</t>
  </si>
  <si>
    <t>heat_fail_alarm_1</t>
  </si>
  <si>
    <t>heat_leak_days_bmsvi_1</t>
  </si>
  <si>
    <t>heat_max_cfm_design_bavi_1</t>
  </si>
  <si>
    <t>heat_mode_bbvo_1</t>
  </si>
  <si>
    <t>heat_request_hours_bavo_1</t>
  </si>
  <si>
    <t>heat_request_percent_bavo_1</t>
  </si>
  <si>
    <t>heat_setpoint_adjust_1</t>
  </si>
  <si>
    <t>high_flow_alarm_1</t>
  </si>
  <si>
    <t>high_flow_days_bmsvi_1</t>
  </si>
  <si>
    <t>high_zone_co2_days_bmsvi_1</t>
  </si>
  <si>
    <t>high_zone_temp_alarm_1</t>
  </si>
  <si>
    <t>high_zone_temp_days_bmsvi_1</t>
  </si>
  <si>
    <t>hot_water_valve_cycling_alarm_1</t>
  </si>
  <si>
    <t>hot_water_valve_leak_alarm_1</t>
  </si>
  <si>
    <t>hot_water_valve_pid_1</t>
  </si>
  <si>
    <t>hot_water_valve_pid_input_1</t>
  </si>
  <si>
    <t>hot_water_valve_pid_pidout_1</t>
  </si>
  <si>
    <t>hot_water_valve_pid_setpt_1</t>
  </si>
  <si>
    <t>low_flow_alarm_1</t>
  </si>
  <si>
    <t>low_flow_days_bmsvi_1</t>
  </si>
  <si>
    <t>low_zone_temp_alarm_1</t>
  </si>
  <si>
    <t>low_zone_temp_days_bmsvi_1</t>
  </si>
  <si>
    <t>maintenance_mode_bbvo_1</t>
  </si>
  <si>
    <t>metric_conversion_bavi_1</t>
  </si>
  <si>
    <t>nonstop_alarm_1</t>
  </si>
  <si>
    <t>nonstop_days_bmsvi_1</t>
  </si>
  <si>
    <t>occ_min_cfm_design_bavi_1</t>
  </si>
  <si>
    <t>occupied_cool_setpoint_1</t>
  </si>
  <si>
    <t>occupied_heat_setpoint_1</t>
  </si>
  <si>
    <t>occupied_run_hours_bavo_1</t>
  </si>
  <si>
    <t>occupied_run_percent_bavo_1</t>
  </si>
  <si>
    <t>outside_air_damper_percent_request_bavo_1</t>
  </si>
  <si>
    <t>outside_air_humidity_bavo_1</t>
  </si>
  <si>
    <t>outside_air_temperature_bavo_1</t>
  </si>
  <si>
    <t>percent_cfm_deviation_bavo_1</t>
  </si>
  <si>
    <t>purge_mode_status_bbvo_1</t>
  </si>
  <si>
    <t>run_command_bbvo_1</t>
  </si>
  <si>
    <t>schedule_override_time_bavo_1</t>
  </si>
  <si>
    <t>starve_days_bmsvi_1</t>
  </si>
  <si>
    <t>sys_run_req_1</t>
  </si>
  <si>
    <t>unocc_min_cfm_design_bavi_1</t>
  </si>
  <si>
    <t>unoccupied_cool_setpoint_1</t>
  </si>
  <si>
    <t>unoccupied_heat_setpoint_1</t>
  </si>
  <si>
    <t>vav_damper_percent_request_bavo_1</t>
  </si>
  <si>
    <t>vav_heating_airflow_percent_bavo_1</t>
  </si>
  <si>
    <t>vav_starve_alarm_1</t>
  </si>
  <si>
    <t>ventilation_request_percent_bavo_1</t>
  </si>
  <si>
    <t>warm-up_mode_bbvo_1</t>
  </si>
  <si>
    <t>warmup_req_1</t>
  </si>
  <si>
    <t>zone_co2_critical_high_alarm_1</t>
  </si>
  <si>
    <t>zone_co2_high_alarm_1</t>
  </si>
  <si>
    <t>zone_enviormental_index_weight_bavi_1</t>
  </si>
  <si>
    <t>zone_mode_bmsvo_1</t>
  </si>
  <si>
    <t>zone_occupancy_status_bbvo_1</t>
  </si>
  <si>
    <t>zone_override_off_bbvo_1</t>
  </si>
  <si>
    <t>zone_override_on_bbvo_1</t>
  </si>
  <si>
    <t>zone_sensor_failure_alarm_1</t>
  </si>
  <si>
    <t>discharge_air_temp_setpoint_bavo_1</t>
  </si>
  <si>
    <t>discharge_air_temperature_ai_1</t>
  </si>
  <si>
    <t>effective_cool_setpoint_1</t>
  </si>
  <si>
    <t>effective_heat_setpoint_1</t>
  </si>
  <si>
    <t>hot_water_valve_command_ao_1</t>
  </si>
  <si>
    <t>vav_damper_position_bavo_1</t>
  </si>
  <si>
    <t>zone_co2_setpoint_bavi_1</t>
  </si>
  <si>
    <t>zone_air_co2_concentration_setpoint</t>
  </si>
  <si>
    <t>hot_water_valve_ao_1</t>
  </si>
  <si>
    <t>discharge_air_temp_ai_1</t>
  </si>
  <si>
    <t>cfm_dev_av_1</t>
  </si>
  <si>
    <t>cfm_hi_alm_1</t>
  </si>
  <si>
    <t>cfm_lo_alm_1</t>
  </si>
  <si>
    <t>damper_cycle_alm_1</t>
  </si>
  <si>
    <t>damper_faulty_alm_1</t>
  </si>
  <si>
    <t>dischage_air_temp_hi_days_1</t>
  </si>
  <si>
    <t>discharge_air_temp_fail_alm_1</t>
  </si>
  <si>
    <t>discharge_air_temp_hi_alm_1</t>
  </si>
  <si>
    <t>discharge_air_temp_lo_alm_1</t>
  </si>
  <si>
    <t>discharge_air_temp_lo_days_1</t>
  </si>
  <si>
    <t>energy_saving_mode_bvo_1</t>
  </si>
  <si>
    <t>heat_fail_alm_1</t>
  </si>
  <si>
    <t>heat_leak_alm_1</t>
  </si>
  <si>
    <t>heat_leak_days_1</t>
  </si>
  <si>
    <t>heat_valve_cycle_alm_1</t>
  </si>
  <si>
    <t>occupied_status_bvo_1</t>
  </si>
  <si>
    <t>outside_air_humidity_avo_1</t>
  </si>
  <si>
    <t>outside_air_temp_avo_1</t>
  </si>
  <si>
    <t>schedule_override_off_bvo_1</t>
  </si>
  <si>
    <t>schedule_override_on_bvo_1</t>
  </si>
  <si>
    <t>schedule_override_time_avo_1</t>
  </si>
  <si>
    <t>supply_air_temp_setpoint_avo_1</t>
  </si>
  <si>
    <t>unoccupied_cfm_alm_1</t>
  </si>
  <si>
    <t>unoccupied_freeze_bvo_1</t>
  </si>
  <si>
    <t>warmup_request_bvo_1</t>
  </si>
  <si>
    <t>zone_mode_msvo_1</t>
  </si>
  <si>
    <t>zone_sensor_comm_alm_1</t>
  </si>
  <si>
    <t>zone_sensor_fail_alm_1</t>
  </si>
  <si>
    <t>zone_temp_hi_alm_1</t>
  </si>
  <si>
    <t>zone_temp_lo_alm_1</t>
  </si>
  <si>
    <t>zone_temperature_ai_1</t>
  </si>
  <si>
    <t>AHU</t>
  </si>
  <si>
    <t>building_air_static_pressure_setpoint</t>
  </si>
  <si>
    <t>building_air_static_pressure_sensor</t>
  </si>
  <si>
    <t>compressor_run_command_1</t>
  </si>
  <si>
    <t>compressor_run_command_2</t>
  </si>
  <si>
    <t>compressor_run_command_3</t>
  </si>
  <si>
    <t>compressor_run_command_4</t>
  </si>
  <si>
    <t>supply_air_static_pressure_sensor</t>
  </si>
  <si>
    <t>exhaust_air_damper_percentage_command</t>
  </si>
  <si>
    <t>exhaust_fan_run_command</t>
  </si>
  <si>
    <t>exhaust_fan_run_status</t>
  </si>
  <si>
    <t>mixed_air_temperature_sensor</t>
  </si>
  <si>
    <t>outside_air_damper_percentage_command</t>
  </si>
  <si>
    <t>outside_air_temperature_sensor</t>
  </si>
  <si>
    <t>exhaust_fan_speed_frequency_sensor</t>
  </si>
  <si>
    <t>exhaust_fan_speed_percentage_command</t>
  </si>
  <si>
    <t>return_air_temperature_sensor</t>
  </si>
  <si>
    <t>supply_air_static_pressure_setpoint</t>
  </si>
  <si>
    <t>supply_air_temperature_sensor</t>
  </si>
  <si>
    <t>supply_fan_run_status</t>
  </si>
  <si>
    <t>supply_fan_speed_percentage_command</t>
  </si>
  <si>
    <t>supply_fan_run_command</t>
  </si>
  <si>
    <t>design_flow_\\d</t>
  </si>
  <si>
    <t>co2_reset_avo_\\d</t>
  </si>
  <si>
    <t>low_space_pressure_common_\\d</t>
  </si>
  <si>
    <t>clg_cap_out_\\d</t>
  </si>
  <si>
    <t>da_clsp_oar_av_\\d</t>
  </si>
  <si>
    <t>da_clsp_opt_av_\\d</t>
  </si>
  <si>
    <t>econ_min_\\d</t>
  </si>
  <si>
    <t>econ_nok_min_\\d</t>
  </si>
  <si>
    <t>econo_pos_disp_\\d</t>
  </si>
  <si>
    <t>da_clsp_fix_av_\\d</t>
  </si>
  <si>
    <t>sasp_fixed_av_\\d</t>
  </si>
  <si>
    <t>cool_req_total_\\d</t>
  </si>
  <si>
    <t>heat_request_\\d</t>
  </si>
  <si>
    <t>static_press_req_total_\\d</t>
  </si>
  <si>
    <t>local_warmup_time_avi_\\d</t>
  </si>
  <si>
    <t>net_mode_active_\\d</t>
  </si>
  <si>
    <t>oad_min_out_ac1_\\d</t>
  </si>
  <si>
    <t>oae_trane_\\d</t>
  </si>
  <si>
    <t>oah_trane_\\d</t>
  </si>
  <si>
    <t>net_oa_damp_pos_\\d</t>
  </si>
  <si>
    <t>pct_dsgn_flow_avo_\\d</t>
  </si>
  <si>
    <t>net_ra_pos_status_\\d</t>
  </si>
  <si>
    <t>run_req_code_\\d</t>
  </si>
  <si>
    <t>dpsp_dev_av_\\d</t>
  </si>
  <si>
    <t>sat_cmn_av_\\d</t>
  </si>
  <si>
    <t>sf_vfd_view_\\d</t>
  </si>
  <si>
    <t>bpsp_econ_disabled_\\d</t>
  </si>
  <si>
    <t>vav_cfm_total_\\d</t>
  </si>
  <si>
    <t>co2_request_\\d</t>
  </si>
  <si>
    <t>ac_cooling_fail_out_bvo_\\d</t>
  </si>
  <si>
    <t>eok_\\d</t>
  </si>
  <si>
    <t>net_econ_enable_status_\\d</t>
  </si>
  <si>
    <t>net_econ_ok_\\d</t>
  </si>
  <si>
    <t>mechanical_cooling_enable_bbvo_\\d</t>
  </si>
  <si>
    <t>maintenance_mode_bbvo_\\d</t>
  </si>
  <si>
    <t>maintenance_mode_end_bbvo_\\d</t>
  </si>
  <si>
    <t>opt_stop_bv_\\d</t>
  </si>
  <si>
    <t>reset_zone_analytics_bvi_\\d</t>
  </si>
  <si>
    <t>reset_zone_analytics_out_bvo_\\d</t>
  </si>
  <si>
    <t>run_condition_\\d</t>
  </si>
  <si>
    <t>sasp_select_bv_\\d</t>
  </si>
  <si>
    <t>schedule_\\d</t>
  </si>
  <si>
    <t>supply_fan_fail_out_bvo_\\d</t>
  </si>
  <si>
    <t>unocc_cl_mode_\\d</t>
  </si>
  <si>
    <t>unocc_ht_req_\\d</t>
  </si>
  <si>
    <t>wu_mode_\\d</t>
  </si>
  <si>
    <t>occ_stat_bbvo_\\d</t>
  </si>
  <si>
    <t>da_clsp_select_msv_\\d</t>
  </si>
  <si>
    <t>econ_control_select_\\d</t>
  </si>
  <si>
    <t>msv_mode_active_\\d</t>
  </si>
  <si>
    <t>run_mode_select_msv_\\d</t>
  </si>
  <si>
    <t>autoreset_\\d</t>
  </si>
  <si>
    <t>bind_loss_\\d</t>
  </si>
  <si>
    <t>building_sp_high_\\d</t>
  </si>
  <si>
    <t>building_sp_low_\\d</t>
  </si>
  <si>
    <t>comm_fail_\\d</t>
  </si>
  <si>
    <t>dstp_hi_alm_\\d</t>
  </si>
  <si>
    <t>dstp_lo_alm_\\d</t>
  </si>
  <si>
    <t>estop_alm_\\d</t>
  </si>
  <si>
    <t>filter_alm_\\d</t>
  </si>
  <si>
    <t>int_comm_\\d</t>
  </si>
  <si>
    <t>man_reset_\\d</t>
  </si>
  <si>
    <t>rat_hi_\\d</t>
  </si>
  <si>
    <t>rat_lo_\\d</t>
  </si>
  <si>
    <t>req_inv_\\d</t>
  </si>
  <si>
    <t>sat_hi_\\d</t>
  </si>
  <si>
    <t>sat_lo_\\d</t>
  </si>
  <si>
    <t>sf_fail_\\d</t>
  </si>
  <si>
    <t>sf_hand_\\d</t>
  </si>
  <si>
    <t>bldg_pressure_pid_\\d</t>
  </si>
  <si>
    <t>bldg_pressure_pid_setpt_\\d</t>
  </si>
  <si>
    <t>bldg_pressure_pid_input_\\d</t>
  </si>
  <si>
    <t>bldg_pressure_pid_pidout_\\d</t>
  </si>
  <si>
    <t>econ_pid_\\d</t>
  </si>
  <si>
    <t>econ_pid_setpt_\\d</t>
  </si>
  <si>
    <t>econ_pid_input_\\d</t>
  </si>
  <si>
    <t>econ_pid_pidout_\\d</t>
  </si>
  <si>
    <t>power_exhaust_fan_fault_bi_\\d</t>
  </si>
  <si>
    <t>ac_preheat_valve_control_ao_\\d</t>
  </si>
  <si>
    <t>abs_pos_max_avi_\\d</t>
  </si>
  <si>
    <t>abs_pos_min_avi_\\d</t>
  </si>
  <si>
    <t>bldg_static_press_active_\\d</t>
  </si>
  <si>
    <t>des_pos_max_avi_\\d</t>
  </si>
  <si>
    <t>des_pos_min_avi_\\d</t>
  </si>
  <si>
    <t>hwva_setpt_\\d</t>
  </si>
  <si>
    <t>occ_bldg_press_stpt_\\d</t>
  </si>
  <si>
    <t>oa_damper_min_avi_\\d</t>
  </si>
  <si>
    <t>ra_damper_pos_\\d</t>
  </si>
  <si>
    <t>bpsp_dev_av_\\d</t>
  </si>
  <si>
    <t>unocc_bldg_press_stpt_\\d</t>
  </si>
  <si>
    <t>bldg_static_min_oa_damper_enable_\\d</t>
  </si>
  <si>
    <t>bldg_static_select_\\d</t>
  </si>
  <si>
    <t>econo_ok_bv_\\d</t>
  </si>
  <si>
    <t>htg_lockout_bvi_\\d</t>
  </si>
  <si>
    <t>mech_cooling_allowed_bvo_\\d</t>
  </si>
  <si>
    <t>crathi1_days_\\d</t>
  </si>
  <si>
    <t>econ_min_stpt_select_msv_\\d</t>
  </si>
  <si>
    <t>emathi_days_\\d</t>
  </si>
  <si>
    <t>ematlo_days_\\d</t>
  </si>
  <si>
    <t>hratlo1_days_\\d</t>
  </si>
  <si>
    <t>bsp_hi_alm_\\d</t>
  </si>
  <si>
    <t>bsp_lo_alm_\\d</t>
  </si>
  <si>
    <t>econ_mat_hi_alm_\\d</t>
  </si>
  <si>
    <t>econ_mat_lo_alm_\\d</t>
  </si>
  <si>
    <t>ef_fail_alm_\\d</t>
  </si>
  <si>
    <t>ef_hand_alm_\\d</t>
  </si>
  <si>
    <t>local_binding_alm_\\d</t>
  </si>
  <si>
    <t>mat_fail_alm_\\d</t>
  </si>
  <si>
    <t>power_exhaust_fan_fault_alarm_\\d</t>
  </si>
  <si>
    <t>rat_hi_alm_\\d</t>
  </si>
  <si>
    <t>rat_lo_alm_\\d</t>
  </si>
  <si>
    <t>supply_air_temp_hi_alm_\\d</t>
  </si>
  <si>
    <t>supply_air_temp_lo_alm_\\d</t>
  </si>
  <si>
    <t>bpid_\\d</t>
  </si>
  <si>
    <t>bpid_setpt_\\d</t>
  </si>
  <si>
    <t>bpid_input_\\d</t>
  </si>
  <si>
    <t>bpid_pidout_\\d</t>
  </si>
  <si>
    <t>m200_\\d</t>
  </si>
  <si>
    <t>m200_setpt_\\d</t>
  </si>
  <si>
    <t>m200_input_\\d</t>
  </si>
  <si>
    <t>m200_pidout_\\d</t>
  </si>
  <si>
    <t>econ_ctrl_bacnet_pid_\\d</t>
  </si>
  <si>
    <t>econ_ctrl_bacnet_pid_setpt_\\d</t>
  </si>
  <si>
    <t>econ_ctrl_bacnet_pid_input_\\d</t>
  </si>
  <si>
    <t>econ_ctrl_bacnet_pid_pidout_\\d</t>
  </si>
  <si>
    <t>bldg_stat_press_\\d</t>
  </si>
  <si>
    <t>bldg_stat_press_av_\\d</t>
  </si>
  <si>
    <t>bstp_\\d</t>
  </si>
  <si>
    <t>bldg_press_setpt_av_\\d</t>
  </si>
  <si>
    <t>bpsp_\\d</t>
  </si>
  <si>
    <t>cast_\\d</t>
  </si>
  <si>
    <t>cbst_\\d</t>
  </si>
  <si>
    <t>ccst_\\d</t>
  </si>
  <si>
    <t>cdst_\\d</t>
  </si>
  <si>
    <t>ea_damper_ctrl_ao_\\d</t>
  </si>
  <si>
    <t>exh_pos_disp_\\d</t>
  </si>
  <si>
    <t>ef_start_stop_bo_\\d</t>
  </si>
  <si>
    <t>efst_\\d</t>
  </si>
  <si>
    <t>ef_status_bv_\\d</t>
  </si>
  <si>
    <t>power_exhaust_fan_hz_ai_\\d</t>
  </si>
  <si>
    <t>power_exhaust_fan_speed_control_ao_\\d</t>
  </si>
  <si>
    <t>ma_temp_ai_\\d</t>
  </si>
  <si>
    <t>oa_damper_ctrl_ao_\\d</t>
  </si>
  <si>
    <t>oat_trane_\\d</t>
  </si>
  <si>
    <t>rat_\\d</t>
  </si>
  <si>
    <t>ra_temp_ai_\\d</t>
  </si>
  <si>
    <t>stat_press_\\d</t>
  </si>
  <si>
    <t>sasp_eff_avo_\\d</t>
  </si>
  <si>
    <t>dpsp_\\d</t>
  </si>
  <si>
    <t>dat_\\d</t>
  </si>
  <si>
    <t>supply_air_temp_\\d</t>
  </si>
  <si>
    <t>sasp_\\d</t>
  </si>
  <si>
    <t>ac_occ_\\d</t>
  </si>
  <si>
    <t>sfst_\\d</t>
  </si>
  <si>
    <t>sf_vfd_\\d</t>
  </si>
  <si>
    <t>dstpr_\\d</t>
  </si>
  <si>
    <t>zone_temp_asvi_\\d</t>
  </si>
  <si>
    <t>tfst_\\d</t>
  </si>
  <si>
    <t>tfss_\\d</t>
  </si>
  <si>
    <t>cool_stpt_bav_\\d</t>
  </si>
  <si>
    <t>ef_status_\\d</t>
  </si>
  <si>
    <t>efan_\\d</t>
  </si>
  <si>
    <t>zone_temp_\\d</t>
  </si>
  <si>
    <t>tf_fail_\\d</t>
  </si>
  <si>
    <t>tf_hand_\\d</t>
  </si>
  <si>
    <t>tf_rntm_\\d</t>
  </si>
  <si>
    <t>ztmp_hi_\\d</t>
  </si>
  <si>
    <t>ztmp_lo_\\d</t>
  </si>
  <si>
    <t>ef_hand_\\d</t>
  </si>
  <si>
    <t>run_\\d</t>
  </si>
  <si>
    <t>ef_rntm_\\d</t>
  </si>
  <si>
    <t>occ_\\d</t>
  </si>
  <si>
    <t>override_time_remaining_\\d</t>
  </si>
  <si>
    <t>ovrd_\\d</t>
  </si>
  <si>
    <t>ef_fail_\\d</t>
  </si>
  <si>
    <t>run_mode_select_\\d</t>
  </si>
  <si>
    <t>active_zones_\\d</t>
  </si>
  <si>
    <t>comm_val_\\d</t>
  </si>
  <si>
    <t>common_\\d</t>
  </si>
  <si>
    <t>cl1_msv_\\d</t>
  </si>
  <si>
    <t>cool_sp_lan_\\d</t>
  </si>
  <si>
    <t>clg_\\d</t>
  </si>
  <si>
    <t>econo_enable_\\d</t>
  </si>
  <si>
    <t>m480_\\d</t>
  </si>
  <si>
    <t>econo_status_\\d</t>
  </si>
  <si>
    <t>ei_weight_\\d</t>
  </si>
  <si>
    <t>emerg_ovrd_\\d</t>
  </si>
  <si>
    <t>item_count_\\d</t>
  </si>
  <si>
    <t>filter_\\d</t>
  </si>
  <si>
    <t>fire_\\d</t>
  </si>
  <si>
    <t>ht_cl_mode_\\d</t>
  </si>
  <si>
    <t>hc_mode_status_\\d</t>
  </si>
  <si>
    <t>hi_stp_\\d</t>
  </si>
  <si>
    <t>local_rem_\\d</t>
  </si>
  <si>
    <t>maint_\\d</t>
  </si>
  <si>
    <t>mat_hi_\\d</t>
  </si>
  <si>
    <t>mat_lo_\\d</t>
  </si>
  <si>
    <t>occ_control_\\d</t>
  </si>
  <si>
    <t>occ_status_\\d</t>
  </si>
  <si>
    <t>ovrd_time_lan_\\d</t>
  </si>
  <si>
    <t>m478_\\d</t>
  </si>
  <si>
    <t>m483_\\d</t>
  </si>
  <si>
    <t>rad_\\d</t>
  </si>
  <si>
    <t>saby_lan_\\d</t>
  </si>
  <si>
    <t>sf_proof_st_\\d</t>
  </si>
  <si>
    <t>sf_fault_\\d</t>
  </si>
  <si>
    <t>snsrfail_\\d</t>
  </si>
  <si>
    <t>net_space_temp_stpt_\\d</t>
  </si>
  <si>
    <t>net_sf_config_stat_\\d</t>
  </si>
  <si>
    <t>sf_config_\\d</t>
  </si>
  <si>
    <t>ucs_\\d</t>
  </si>
  <si>
    <t>unit_failed_\\d</t>
  </si>
  <si>
    <t>unit_stop_\\d</t>
  </si>
  <si>
    <t>stop_source_\\d</t>
  </si>
  <si>
    <t>zone_color_\\d</t>
  </si>
  <si>
    <t>zn_ei_time_sat_\\d</t>
  </si>
  <si>
    <t>total_weight_\\d</t>
  </si>
  <si>
    <t>zn_enviro_indx_\\d</t>
  </si>
  <si>
    <t>zone_temp_out_\\d</t>
  </si>
  <si>
    <t>zone_temp_setpt_\\d</t>
  </si>
  <si>
    <t>enviro_windx_\\d</t>
  </si>
  <si>
    <t>compressor_run_command</t>
  </si>
  <si>
    <t>cl1_\\d</t>
  </si>
  <si>
    <t>mat_\\d</t>
  </si>
  <si>
    <t>oad_\\d</t>
  </si>
  <si>
    <t>sat_\\d</t>
  </si>
  <si>
    <t>net_heat_setpt_\\d</t>
  </si>
  <si>
    <t>net_cool_setpt_\\d</t>
  </si>
  <si>
    <t>zone_temp_lan_\\d</t>
  </si>
  <si>
    <t>m226_5</t>
  </si>
  <si>
    <t>run1_5</t>
  </si>
  <si>
    <t>run2_5</t>
  </si>
  <si>
    <t>method_fcu_5</t>
  </si>
  <si>
    <t>heat_sp_lan_\\d</t>
  </si>
  <si>
    <t>HWS</t>
  </si>
  <si>
    <t>differential_pressure_sensor</t>
  </si>
  <si>
    <t>return_water_temperature_sensor</t>
  </si>
  <si>
    <t>supply_water_temperature_sensor</t>
  </si>
  <si>
    <t>supply_water_temperature_setpoint</t>
  </si>
  <si>
    <t>differential_pressure_setpoint</t>
  </si>
  <si>
    <t>delta_press_\\d</t>
  </si>
  <si>
    <t>sec_hwr_temp_\\d</t>
  </si>
  <si>
    <t>sec_hws_temp_\\d</t>
  </si>
  <si>
    <t>active_hws_setpoint_\\d</t>
  </si>
  <si>
    <t>blr_shws_setpoint_\\d</t>
  </si>
  <si>
    <t>dpstpt_\\d</t>
  </si>
  <si>
    <t>hot_water_differential_pressure_stpt_bav_\\d</t>
  </si>
  <si>
    <t>new generalType</t>
  </si>
  <si>
    <t>circulation_pump_run_status</t>
  </si>
  <si>
    <t>heater_run_command_1</t>
  </si>
  <si>
    <t>heater_run_command_2</t>
  </si>
  <si>
    <t>PMP</t>
  </si>
  <si>
    <t>blr(\\d)_htg_stg1_\\d</t>
  </si>
  <si>
    <t>blr(\\d)_htg_stg2_\\d</t>
  </si>
  <si>
    <t>b(\\d)_hws_temp_\\d</t>
  </si>
  <si>
    <t>circp(\\d)_status_\\d</t>
  </si>
  <si>
    <t>blr(\\d)_status_\\d</t>
  </si>
  <si>
    <t>BLR</t>
  </si>
  <si>
    <t>p(\\d)st_\\d</t>
  </si>
  <si>
    <t>p(\\d)_vfd_output_\\d</t>
  </si>
  <si>
    <t>p(\\d)ss_\\d</t>
  </si>
  <si>
    <t>speed_percentage_command</t>
  </si>
  <si>
    <t>blr\\d_alarm_\\d</t>
  </si>
  <si>
    <t>pump\\d_vfd_fault_\\d</t>
  </si>
  <si>
    <t>blr\\d_enabled_htstages_\\d</t>
  </si>
  <si>
    <t>heat_req_total_\\d</t>
  </si>
  <si>
    <t>vfd_ovrde_\\d</t>
  </si>
  <si>
    <t>b_latch_clear_sts_\\d_\\d</t>
  </si>
  <si>
    <t>b_latch_status_\\d_\\d</t>
  </si>
  <si>
    <t>b_latching_enable_\\d</t>
  </si>
  <si>
    <t>hwr_vav_ready_bvo_\\d</t>
  </si>
  <si>
    <t>dp_setpoint_selection_\\d</t>
  </si>
  <si>
    <t>enable_blr\\d_\\d</t>
  </si>
  <si>
    <t>frz_prot_bvo_\\d</t>
  </si>
  <si>
    <t>hok_bvo_\\d</t>
  </si>
  <si>
    <t>opt_stop_bvo_\\d</t>
  </si>
  <si>
    <t>vfd_ovrde_lock_\\d</t>
  </si>
  <si>
    <t>p_latch_clear_sts_\\d_\\d</t>
  </si>
  <si>
    <t>p_latch_status_\\d_\\d</t>
  </si>
  <si>
    <t>p_latching_enable_\\d</t>
  </si>
  <si>
    <t>system_enable_bv_\\d</t>
  </si>
  <si>
    <t>occ_status_bvo_\\d</t>
  </si>
  <si>
    <t>hw_setpoint_select_\\d</t>
  </si>
  <si>
    <t>blr_rotation_method_\\d</t>
  </si>
  <si>
    <t>hwp_rotation_method_\\d</t>
  </si>
  <si>
    <t>b\\d_fail_\\d</t>
  </si>
  <si>
    <t>b\\d_hand_\\d</t>
  </si>
  <si>
    <t>b\\d_rntm_\\d</t>
  </si>
  <si>
    <t>b\\d_hws_hi_\\d</t>
  </si>
  <si>
    <t>b\\d_hws_lo_\\d</t>
  </si>
  <si>
    <t>blr\\d_alm_\\d</t>
  </si>
  <si>
    <t>cp\\d_b\\d_hand_\\d</t>
  </si>
  <si>
    <t>cp\\d_b\\d_rntm_\\d</t>
  </si>
  <si>
    <t>cp\\d_fail_\\d</t>
  </si>
  <si>
    <t>cp\\d_rntm_\\d</t>
  </si>
  <si>
    <t>cp\\d_b\\d_fail_\\d</t>
  </si>
  <si>
    <t>hwp\\d_fail_\\d</t>
  </si>
  <si>
    <t>hwp\\d_hand_\\d</t>
  </si>
  <si>
    <t>hwp\\d_rntm_\\d</t>
  </si>
  <si>
    <t>p\\d_fault_\\d</t>
  </si>
  <si>
    <t>phst_hi_\\d</t>
  </si>
  <si>
    <t>phst_lo_\\d</t>
  </si>
  <si>
    <t>press_hi_\\d</t>
  </si>
  <si>
    <t>press_lo_\\d</t>
  </si>
  <si>
    <t>boiler\\d_staging_pid_ra_\\d</t>
  </si>
  <si>
    <t>boiler\\d_staging_pid_ra_setpt_\\d</t>
  </si>
  <si>
    <t>boiler\\d_staging_pid_ra_input_\\d</t>
  </si>
  <si>
    <t>boiler\\d_staging_pid_ra_pidout_\\d</t>
  </si>
  <si>
    <t>ra_pid_hwp_vfd_\\d</t>
  </si>
  <si>
    <t>ra_pid_hwp_vfd_setpt_\\d</t>
  </si>
  <si>
    <t>ra_pid_hwp_vfd_input_\\d</t>
  </si>
  <si>
    <t>ra_pid_hwp_vfd_pidout_\\d</t>
  </si>
  <si>
    <t>compressor_run_status</t>
  </si>
  <si>
    <t>discharge_fan_run_command</t>
  </si>
  <si>
    <t>comp_status_\\d</t>
  </si>
  <si>
    <t>sfss_\\d</t>
  </si>
  <si>
    <t>zone_temp_bavo_\\d</t>
  </si>
  <si>
    <t>cool_request_\\d</t>
  </si>
  <si>
    <t>dat_hi_\\d</t>
  </si>
  <si>
    <t>dat_lo_\\d</t>
  </si>
  <si>
    <t>dx_\\d</t>
  </si>
  <si>
    <t>method_fcu_\\d</t>
  </si>
  <si>
    <t>run\\d_\\d</t>
  </si>
  <si>
    <t>run2_\\d</t>
  </si>
  <si>
    <t>zone_hi_\\d</t>
  </si>
  <si>
    <t>zone_lo_\\d</t>
  </si>
  <si>
    <t>comp_fail_\\d</t>
  </si>
  <si>
    <t>comp_hand_\\d</t>
  </si>
  <si>
    <t>sf_rntm_\\d</t>
  </si>
  <si>
    <t>outside_air_relative_humidity_sensor</t>
  </si>
  <si>
    <t>outside_air_specificenthalpy_sensor</t>
  </si>
  <si>
    <t>outside_air_dewpoint_temperature_sensor</t>
  </si>
  <si>
    <t>outside_air_wetbulb_temperature_sensor</t>
  </si>
  <si>
    <t>WEATHER</t>
  </si>
  <si>
    <t>dewpoint_avo_\\d</t>
  </si>
  <si>
    <t>oa_humidity_\\d</t>
  </si>
  <si>
    <t>enthalpy_\\d</t>
  </si>
  <si>
    <t>oa_temperature_\\d</t>
  </si>
  <si>
    <t>wet_bulb_avo_\\d</t>
  </si>
  <si>
    <t>temperature_\\d</t>
  </si>
  <si>
    <t>temperature_avo_\\d</t>
  </si>
  <si>
    <t>enthalpy_avo_\\d</t>
  </si>
  <si>
    <t>humidity_\\d</t>
  </si>
  <si>
    <t>humidity_avo_\\d</t>
  </si>
  <si>
    <t>net_bind_loss_\\d</t>
  </si>
  <si>
    <t>oah_sens_fail_\\d</t>
  </si>
  <si>
    <t>pri_oa_sens_fail_\\d</t>
  </si>
  <si>
    <t>oa_sens_fail_\\d</t>
  </si>
  <si>
    <t>cdtemp_\\d</t>
  </si>
  <si>
    <t>hdtemp_\\d</t>
  </si>
  <si>
    <t>local_ws_hum_update_timer_\\d</t>
  </si>
  <si>
    <t>local_ws_temp_update_timer_\\d</t>
  </si>
  <si>
    <t>metric_conv_\\d</t>
  </si>
  <si>
    <t>oah_default_\\d</t>
  </si>
  <si>
    <t>oat_default_\\d</t>
  </si>
  <si>
    <t>primary_ws_hum_update_timer_\\d</t>
  </si>
  <si>
    <t>primary_ws_temp_update_timer_\\d</t>
  </si>
  <si>
    <t>common_alarm_\\d</t>
  </si>
  <si>
    <t>oah_source_\\d</t>
  </si>
  <si>
    <t>oat_source_\\d</t>
  </si>
  <si>
    <t>oa_humidity_local_fail_\\d</t>
  </si>
  <si>
    <t>oa_humidity_primary_fail_\\d</t>
  </si>
  <si>
    <t>oa_temperature_local_fail_\\d</t>
  </si>
  <si>
    <t>oa_temperature_primary_fail_\\d</t>
  </si>
  <si>
    <t>CLG-O</t>
  </si>
  <si>
    <t>DPR-O</t>
  </si>
  <si>
    <t>supply_air_damper_percentage_sensor</t>
  </si>
  <si>
    <t>DPR-POS</t>
  </si>
  <si>
    <t>HTG-O</t>
  </si>
  <si>
    <t>SA-F</t>
  </si>
  <si>
    <t>SF-C</t>
  </si>
  <si>
    <t>SF-O</t>
  </si>
  <si>
    <t>SF-S</t>
  </si>
  <si>
    <t>CALMAX-SFO</t>
  </si>
  <si>
    <t>CALMAX-VDC</t>
  </si>
  <si>
    <t>UNIT-RESET</t>
  </si>
  <si>
    <t>SA-KFACTOR</t>
  </si>
  <si>
    <t>CLG-MAXFLOW</t>
  </si>
  <si>
    <t>CLG-EN</t>
  </si>
  <si>
    <t>MSTZNT-STATE</t>
  </si>
  <si>
    <t>HTG-EN</t>
  </si>
  <si>
    <t>UNITEN-MODE</t>
  </si>
  <si>
    <t>SF-MMA</t>
  </si>
  <si>
    <t>UNITEN-STATE</t>
  </si>
  <si>
    <t>MSTUNOCC-STATE</t>
  </si>
  <si>
    <t>BOX TYPE</t>
  </si>
  <si>
    <t>OCC-LEVEL</t>
  </si>
  <si>
    <t>AUTOCAL-STATE</t>
  </si>
  <si>
    <t>EMERGENCY-MODE</t>
  </si>
  <si>
    <t>FRESHAIR-O</t>
  </si>
  <si>
    <t>GXVAV-F</t>
  </si>
  <si>
    <t>PFRESTART-TIME</t>
  </si>
  <si>
    <t>AUTOCAL-C</t>
  </si>
  <si>
    <t>EA-VP</t>
  </si>
  <si>
    <t>TUNING-RESET</t>
  </si>
  <si>
    <t>SYSTEM-MODE</t>
  </si>
  <si>
    <t>PFRESTART-EN</t>
  </si>
  <si>
    <t>SAFLOW-SP</t>
  </si>
  <si>
    <t>OCC-SCHEDULE</t>
  </si>
  <si>
    <t>ZNT-STATE</t>
  </si>
  <si>
    <t>OCC-MODE</t>
  </si>
  <si>
    <t>HTGSTBY-SP</t>
  </si>
  <si>
    <t>HTGUNOCC-SP</t>
  </si>
  <si>
    <t>EFF-OCC</t>
  </si>
  <si>
    <t>CLGUNOCC-SP</t>
  </si>
  <si>
    <t>CLGSTBY-SP</t>
  </si>
  <si>
    <t>ZN-LO-BAT-A</t>
  </si>
  <si>
    <t>HTGOCC-SP</t>
  </si>
  <si>
    <t>ZNT-SP</t>
  </si>
  <si>
    <t>CLGOCC-SP</t>
  </si>
  <si>
    <t>FAN-STATE</t>
  </si>
  <si>
    <t>ZN-T</t>
  </si>
  <si>
    <t>EFFCLG-SP</t>
  </si>
  <si>
    <t>EFFHTG-SP</t>
  </si>
  <si>
    <t>UNOCC-SATTIME</t>
  </si>
  <si>
    <t>HTGOCC-MINFLOW</t>
  </si>
  <si>
    <t>CLGOCC-MINFLOW</t>
  </si>
  <si>
    <t>SA-AREA</t>
  </si>
  <si>
    <t>ZN-CO2</t>
  </si>
  <si>
    <t>OCCMODE-BYPASSTIME</t>
  </si>
  <si>
    <t>OA-VP</t>
  </si>
  <si>
    <t>OFFSET-MULT</t>
  </si>
  <si>
    <t>OFFSET-SP</t>
  </si>
  <si>
    <t>CALMIN-SFO</t>
  </si>
  <si>
    <t>CALMIN-VDC</t>
  </si>
  <si>
    <t>percent</t>
  </si>
  <si>
    <t>cubic-feet-per-minute</t>
  </si>
  <si>
    <t>no-units</t>
  </si>
  <si>
    <t>degrees-fahrenheit</t>
  </si>
  <si>
    <t>FANONCLG-O</t>
  </si>
  <si>
    <t>MSTHTG-O</t>
  </si>
  <si>
    <t>MINDPR-O</t>
  </si>
  <si>
    <t>FANOFFDPR-O</t>
  </si>
  <si>
    <t>SF-O-MAX</t>
  </si>
  <si>
    <t>MSTCLG-O</t>
  </si>
  <si>
    <t>ATU-ZN-TOCC</t>
  </si>
  <si>
    <t>ZN-TOCC</t>
  </si>
  <si>
    <t>ATU-ZN-T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</si>
</sst>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C777-C39B-8A47-95AE-862C9266F373}">
  <dimension ref="B1:AN150"/>
  <sheetViews>
    <sheetView tabSelected="1" workbookViewId="0">
      <selection activeCell="X13" sqref="X13"/>
    </sheetView>
  </sheetViews>
  <sheetFormatPr baseColWidth="10" defaultColWidth="3.5" defaultRowHeight="16" x14ac:dyDescent="0.2"/>
  <cols>
    <col min="2" max="2" width="4.6640625" bestFit="1" customWidth="1"/>
    <col min="3" max="3" width="12.6640625" bestFit="1" customWidth="1"/>
    <col min="4" max="4" width="15.33203125" bestFit="1" customWidth="1"/>
    <col min="5" max="5" width="38.5" bestFit="1" customWidth="1"/>
    <col min="6" max="6" width="38.5" customWidth="1"/>
    <col min="7" max="35" width="5.6640625" customWidth="1"/>
  </cols>
  <sheetData>
    <row r="1" spans="3:40" x14ac:dyDescent="0.2">
      <c r="C1" s="2" t="s">
        <v>13</v>
      </c>
      <c r="D1" s="2" t="s">
        <v>502</v>
      </c>
      <c r="E1" s="2" t="s">
        <v>14</v>
      </c>
      <c r="F1" s="2"/>
      <c r="G1" s="8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 t="s">
        <v>15</v>
      </c>
      <c r="S1" s="8"/>
      <c r="T1" s="8"/>
      <c r="U1" s="8"/>
      <c r="V1" s="8"/>
      <c r="W1" s="8"/>
      <c r="X1" s="8"/>
      <c r="Y1" s="8"/>
      <c r="Z1" s="8"/>
      <c r="AA1" s="8"/>
      <c r="AB1" s="8"/>
      <c r="AC1" s="6"/>
      <c r="AD1" s="6"/>
      <c r="AE1" s="6"/>
      <c r="AF1" s="6"/>
      <c r="AG1" s="6"/>
      <c r="AH1" s="6"/>
      <c r="AI1" s="6"/>
      <c r="AJ1" s="3"/>
      <c r="AK1" s="3"/>
    </row>
    <row r="2" spans="3:40" x14ac:dyDescent="0.2">
      <c r="C2" t="s">
        <v>0</v>
      </c>
      <c r="E2" s="1" t="s">
        <v>10</v>
      </c>
      <c r="F2" s="1"/>
      <c r="G2" s="7" t="s">
        <v>87</v>
      </c>
      <c r="H2" s="7"/>
      <c r="I2" s="7"/>
      <c r="R2" t="str">
        <f>"(^"&amp;G2&amp;"$)"</f>
        <v>(^clg_pct_avo_1$)</v>
      </c>
      <c r="S2" t="str">
        <f>IF(H2="","","|(^"&amp;H2&amp;"$)")</f>
        <v/>
      </c>
      <c r="T2" t="str">
        <f t="shared" ref="T2:AB2" si="0">IF(I2="","","|(^"&amp;I2&amp;"$)")</f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>_xlfn.CONCAT(R2:AB2)</f>
        <v>(^clg_pct_avo_1$)</v>
      </c>
      <c r="AM2" t="str">
        <f t="shared" ref="AM2:AM70" si="1">"{'ruleName': 'Field Definition - "&amp;C2&amp;" - "&amp;E2&amp;"','ruleField': 'objectName','rulePattern': '"&amp;AC2&amp;"','outputs': {'required': 'YES','standardFieldName':'"&amp;E2&amp;"'},'filters': {'generalType': ['include','"&amp;C2&amp;"']}},"</f>
        <v>{'ruleName': 'Field Definition - VAV - cooling_percentage_command','ruleField': 'objectName','rulePattern': '(^clg_pct_avo_1$)','outputs': {'required': 'YES','standardFieldName':'cooling_percentage_command'},'filters': {'generalType': ['include','VAV']}},</v>
      </c>
      <c r="AN2" t="str">
        <f>SUBSTITUTE(AM2,"'",CHAR(34))</f>
        <v>{"ruleName": "Field Definition - VAV - cooling_percentage_command","ruleField": "objectName","rulePattern": "(^clg_pct_avo_1$)","outputs": {"required": "YES","standardFieldName":"cooling_percentage_command"},"filters": {"generalType": ["include","VAV"]}},</v>
      </c>
    </row>
    <row r="3" spans="3:40" x14ac:dyDescent="0.2">
      <c r="C3" t="s">
        <v>0</v>
      </c>
      <c r="E3" s="1" t="s">
        <v>1</v>
      </c>
      <c r="F3" s="1"/>
      <c r="G3" s="7" t="s">
        <v>78</v>
      </c>
      <c r="H3" s="7" t="s">
        <v>193</v>
      </c>
      <c r="I3" s="7" t="s">
        <v>201</v>
      </c>
      <c r="R3" t="str">
        <f t="shared" ref="R3:R83" si="2">"(^"&amp;G3&amp;"$)"</f>
        <v>(^da_temp_ai_1$)</v>
      </c>
      <c r="S3" t="str">
        <f t="shared" ref="S3:S83" si="3">IF(H3="","","|(^"&amp;H3&amp;"$)")</f>
        <v>|(^discharge_air_temperature_ai_1$)</v>
      </c>
      <c r="T3" t="str">
        <f t="shared" ref="T3:T83" si="4">IF(I3="","","|(^"&amp;I3&amp;"$)")</f>
        <v>|(^discharge_air_temp_ai_1$)</v>
      </c>
      <c r="U3" t="str">
        <f t="shared" ref="U3:U83" si="5">IF(J3="","","|(^"&amp;J3&amp;"$)")</f>
        <v/>
      </c>
      <c r="V3" t="str">
        <f t="shared" ref="V3:V83" si="6">IF(K3="","","|(^"&amp;K3&amp;"$)")</f>
        <v/>
      </c>
      <c r="W3" t="str">
        <f t="shared" ref="W3:W83" si="7">IF(L3="","","|(^"&amp;L3&amp;"$)")</f>
        <v/>
      </c>
      <c r="X3" t="str">
        <f t="shared" ref="X3:X83" si="8">IF(M3="","","|(^"&amp;M3&amp;"$)")</f>
        <v/>
      </c>
      <c r="Y3" t="str">
        <f t="shared" ref="Y3:Y83" si="9">IF(N3="","","|(^"&amp;N3&amp;"$)")</f>
        <v/>
      </c>
      <c r="Z3" t="str">
        <f t="shared" ref="Z3:Z83" si="10">IF(O3="","","|(^"&amp;O3&amp;"$)")</f>
        <v/>
      </c>
      <c r="AA3" t="str">
        <f t="shared" ref="AA3:AA83" si="11">IF(P3="","","|(^"&amp;P3&amp;"$)")</f>
        <v/>
      </c>
      <c r="AB3" t="str">
        <f t="shared" ref="AB3:AB83" si="12">IF(Q3="","","|(^"&amp;Q3&amp;"$)")</f>
        <v/>
      </c>
      <c r="AC3" t="str">
        <f t="shared" ref="AC3:AC66" si="13">_xlfn.CONCAT(R3:AB3)</f>
        <v>(^da_temp_ai_1$)|(^discharge_air_temperature_ai_1$)|(^discharge_air_temp_ai_1$)</v>
      </c>
      <c r="AM3" t="str">
        <f t="shared" si="1"/>
        <v>{'ruleName': 'Field Definition - VAV - discharge_air_temperature_sensor','ruleField': 'objectName','rulePattern': '(^da_temp_ai_1$)|(^discharge_air_temperature_ai_1$)|(^discharge_air_temp_ai_1$)','outputs': {'required': 'YES','standardFieldName':'discharge_air_temperature_sensor'},'filters': {'generalType': ['include','VAV']}},</v>
      </c>
      <c r="AN3" t="str">
        <f t="shared" ref="AN3:AN66" si="14">SUBSTITUTE(AM3,"'",CHAR(34))</f>
        <v>{"ruleName": "Field Definition - VAV - discharge_air_temperature_sensor","ruleField": "objectName","rulePattern": "(^da_temp_ai_1$)|(^discharge_air_temperature_ai_1$)|(^discharge_air_temp_ai_1$)","outputs": {"required": "YES","standardFieldName":"discharge_air_temperature_sensor"},"filters": {"generalType": ["include","VAV"]}},</v>
      </c>
    </row>
    <row r="4" spans="3:40" x14ac:dyDescent="0.2">
      <c r="C4" t="s">
        <v>0</v>
      </c>
      <c r="E4" s="1" t="s">
        <v>22</v>
      </c>
      <c r="F4" s="1"/>
      <c r="G4" s="7" t="s">
        <v>80</v>
      </c>
      <c r="H4" s="7" t="s">
        <v>192</v>
      </c>
      <c r="R4" t="str">
        <f t="shared" si="2"/>
        <v>(^sat_stpt_avo_1$)</v>
      </c>
      <c r="S4" t="str">
        <f t="shared" si="3"/>
        <v>|(^discharge_air_temp_setpoint_bavo_1$)</v>
      </c>
      <c r="T4" t="str">
        <f t="shared" si="4"/>
        <v/>
      </c>
      <c r="U4" t="str">
        <f t="shared" si="5"/>
        <v/>
      </c>
      <c r="V4" t="str">
        <f t="shared" si="6"/>
        <v/>
      </c>
      <c r="W4" t="str">
        <f t="shared" si="7"/>
        <v/>
      </c>
      <c r="X4" t="str">
        <f t="shared" si="8"/>
        <v/>
      </c>
      <c r="Y4" t="str">
        <f t="shared" si="9"/>
        <v/>
      </c>
      <c r="Z4" t="str">
        <f t="shared" si="10"/>
        <v/>
      </c>
      <c r="AA4" t="str">
        <f t="shared" si="11"/>
        <v/>
      </c>
      <c r="AB4" t="str">
        <f t="shared" si="12"/>
        <v/>
      </c>
      <c r="AC4" t="str">
        <f t="shared" si="13"/>
        <v>(^sat_stpt_avo_1$)|(^discharge_air_temp_setpoint_bavo_1$)</v>
      </c>
      <c r="AM4" t="str">
        <f t="shared" si="1"/>
        <v>{'ruleName': 'Field Definition - VAV - discharge_air_temperature_setpoint','ruleField': 'objectName','rulePattern': '(^sat_stpt_avo_1$)|(^discharge_air_temp_setpoint_bavo_1$)','outputs': {'required': 'YES','standardFieldName':'discharge_air_temperature_setpoint'},'filters': {'generalType': ['include','VAV']}},</v>
      </c>
      <c r="AN4" t="str">
        <f t="shared" si="14"/>
        <v>{"ruleName": "Field Definition - VAV - discharge_air_temperature_setpoint","ruleField": "objectName","rulePattern": "(^sat_stpt_avo_1$)|(^discharge_air_temp_setpoint_bavo_1$)","outputs": {"required": "YES","standardFieldName":"discharge_air_temperature_setpoint"},"filters": {"generalType": ["include","VAV"]}},</v>
      </c>
    </row>
    <row r="5" spans="3:40" x14ac:dyDescent="0.2">
      <c r="C5" t="s">
        <v>0</v>
      </c>
      <c r="E5" s="1" t="s">
        <v>11</v>
      </c>
      <c r="F5" s="1"/>
      <c r="G5" s="7" t="s">
        <v>88</v>
      </c>
      <c r="H5" s="7"/>
      <c r="I5" s="7"/>
      <c r="R5" t="str">
        <f t="shared" si="2"/>
        <v>(^htg_pct_avo_1$)</v>
      </c>
      <c r="S5" t="str">
        <f t="shared" si="3"/>
        <v/>
      </c>
      <c r="T5" t="str">
        <f t="shared" si="4"/>
        <v/>
      </c>
      <c r="U5" t="str">
        <f t="shared" si="5"/>
        <v/>
      </c>
      <c r="V5" t="str">
        <f t="shared" si="6"/>
        <v/>
      </c>
      <c r="W5" t="str">
        <f t="shared" si="7"/>
        <v/>
      </c>
      <c r="X5" t="str">
        <f t="shared" si="8"/>
        <v/>
      </c>
      <c r="Y5" t="str">
        <f t="shared" si="9"/>
        <v/>
      </c>
      <c r="Z5" t="str">
        <f t="shared" si="10"/>
        <v/>
      </c>
      <c r="AA5" t="str">
        <f t="shared" si="11"/>
        <v/>
      </c>
      <c r="AB5" t="str">
        <f t="shared" si="12"/>
        <v/>
      </c>
      <c r="AC5" t="str">
        <f t="shared" si="13"/>
        <v>(^htg_pct_avo_1$)</v>
      </c>
      <c r="AM5" t="str">
        <f t="shared" si="1"/>
        <v>{'ruleName': 'Field Definition - VAV - heating_percentage_command','ruleField': 'objectName','rulePattern': '(^htg_pct_avo_1$)','outputs': {'required': 'YES','standardFieldName':'heating_percentage_command'},'filters': {'generalType': ['include','VAV']}},</v>
      </c>
      <c r="AN5" t="str">
        <f t="shared" si="14"/>
        <v>{"ruleName": "Field Definition - VAV - heating_percentage_command","ruleField": "objectName","rulePattern": "(^htg_pct_avo_1$)","outputs": {"required": "YES","standardFieldName":"heating_percentage_command"},"filters": {"generalType": ["include","VAV"]}},</v>
      </c>
    </row>
    <row r="6" spans="3:40" x14ac:dyDescent="0.2">
      <c r="C6" t="s">
        <v>0</v>
      </c>
      <c r="E6" s="1" t="s">
        <v>2</v>
      </c>
      <c r="F6" s="1"/>
      <c r="G6" s="7" t="s">
        <v>79</v>
      </c>
      <c r="H6" s="7" t="s">
        <v>196</v>
      </c>
      <c r="I6" s="7" t="s">
        <v>200</v>
      </c>
      <c r="R6" t="str">
        <f t="shared" si="2"/>
        <v>(^hwv_ao_1$)</v>
      </c>
      <c r="S6" t="str">
        <f t="shared" si="3"/>
        <v>|(^hot_water_valve_command_ao_1$)</v>
      </c>
      <c r="T6" t="str">
        <f t="shared" si="4"/>
        <v>|(^hot_water_valve_ao_1$)</v>
      </c>
      <c r="U6" t="str">
        <f t="shared" si="5"/>
        <v/>
      </c>
      <c r="V6" t="str">
        <f t="shared" si="6"/>
        <v/>
      </c>
      <c r="W6" t="str">
        <f t="shared" si="7"/>
        <v/>
      </c>
      <c r="X6" t="str">
        <f t="shared" si="8"/>
        <v/>
      </c>
      <c r="Y6" t="str">
        <f t="shared" si="9"/>
        <v/>
      </c>
      <c r="Z6" t="str">
        <f t="shared" si="10"/>
        <v/>
      </c>
      <c r="AA6" t="str">
        <f t="shared" si="11"/>
        <v/>
      </c>
      <c r="AB6" t="str">
        <f t="shared" si="12"/>
        <v/>
      </c>
      <c r="AC6" t="str">
        <f t="shared" si="13"/>
        <v>(^hwv_ao_1$)|(^hot_water_valve_command_ao_1$)|(^hot_water_valve_ao_1$)</v>
      </c>
      <c r="AM6" t="str">
        <f t="shared" si="1"/>
        <v>{'ruleName': 'Field Definition - VAV - heating_water_valve_percentage_command','ruleField': 'objectName','rulePattern': '(^hwv_ao_1$)|(^hot_water_valve_command_ao_1$)|(^hot_water_valve_ao_1$)','outputs': {'required': 'YES','standardFieldName':'heating_water_valve_percentage_command'},'filters': {'generalType': ['include','VAV']}},</v>
      </c>
      <c r="AN6" t="str">
        <f t="shared" si="14"/>
        <v>{"ruleName": "Field Definition - VAV - heating_water_valve_percentage_command","ruleField": "objectName","rulePattern": "(^hwv_ao_1$)|(^hot_water_valve_command_ao_1$)|(^hot_water_valve_ao_1$)","outputs": {"required": "YES","standardFieldName":"heating_water_valve_percentage_command"},"filters": {"generalType": ["include","VAV"]}},</v>
      </c>
    </row>
    <row r="7" spans="3:40" x14ac:dyDescent="0.2">
      <c r="C7" t="s">
        <v>0</v>
      </c>
      <c r="E7" s="1" t="s">
        <v>8</v>
      </c>
      <c r="F7" s="1"/>
      <c r="G7" s="7" t="s">
        <v>85</v>
      </c>
      <c r="H7" s="7" t="s">
        <v>197</v>
      </c>
      <c r="I7" s="7" t="s">
        <v>95</v>
      </c>
      <c r="J7" s="7" t="s">
        <v>103</v>
      </c>
      <c r="R7" t="str">
        <f t="shared" si="2"/>
        <v>(^damper_pos_1$)</v>
      </c>
      <c r="S7" t="str">
        <f t="shared" si="3"/>
        <v>|(^vav_damper_position_bavo_1$)</v>
      </c>
      <c r="T7" t="str">
        <f t="shared" si="4"/>
        <v>|(^dmpr_pos_1$)</v>
      </c>
      <c r="U7" t="str">
        <f t="shared" si="5"/>
        <v>|(^damper_pos_avo_1$)</v>
      </c>
      <c r="V7" t="str">
        <f t="shared" si="6"/>
        <v/>
      </c>
      <c r="W7" t="str">
        <f t="shared" si="7"/>
        <v/>
      </c>
      <c r="X7" t="str">
        <f t="shared" si="8"/>
        <v/>
      </c>
      <c r="Y7" t="str">
        <f t="shared" si="9"/>
        <v/>
      </c>
      <c r="Z7" t="str">
        <f t="shared" si="10"/>
        <v/>
      </c>
      <c r="AA7" t="str">
        <f t="shared" si="11"/>
        <v/>
      </c>
      <c r="AB7" t="str">
        <f t="shared" si="12"/>
        <v/>
      </c>
      <c r="AC7" t="str">
        <f t="shared" si="13"/>
        <v>(^damper_pos_1$)|(^vav_damper_position_bavo_1$)|(^dmpr_pos_1$)|(^damper_pos_avo_1$)</v>
      </c>
      <c r="AM7" t="str">
        <f t="shared" si="1"/>
        <v>{'ruleName': 'Field Definition - VAV - supply_air_damper_percentage_command','ruleField': 'objectName','rulePattern': '(^damper_pos_1$)|(^vav_damper_position_bavo_1$)|(^dmpr_pos_1$)|(^damper_pos_avo_1$)','outputs': {'required': 'YES','standardFieldName':'supply_air_damper_percentage_command'},'filters': {'generalType': ['include','VAV']}},</v>
      </c>
      <c r="AN7" t="str">
        <f t="shared" si="14"/>
        <v>{"ruleName": "Field Definition - VAV - supply_air_damper_percentage_command","ruleField": "objectName","rulePattern": "(^damper_pos_1$)|(^vav_damper_position_bavo_1$)|(^dmpr_pos_1$)|(^damper_pos_avo_1$)","outputs": {"required": "YES","standardFieldName":"supply_air_damper_percentage_command"},"filters": {"generalType": ["include","VAV"]}},</v>
      </c>
    </row>
    <row r="8" spans="3:40" x14ac:dyDescent="0.2">
      <c r="C8" t="s">
        <v>0</v>
      </c>
      <c r="E8" s="1" t="s">
        <v>6</v>
      </c>
      <c r="F8" s="1"/>
      <c r="G8" s="7" t="s">
        <v>83</v>
      </c>
      <c r="H8" s="7"/>
      <c r="I8" s="7"/>
      <c r="R8" t="str">
        <f t="shared" si="2"/>
        <v>(^flow_1$)</v>
      </c>
      <c r="S8" t="str">
        <f t="shared" si="3"/>
        <v/>
      </c>
      <c r="T8" t="str">
        <f t="shared" si="4"/>
        <v/>
      </c>
      <c r="U8" t="str">
        <f t="shared" si="5"/>
        <v/>
      </c>
      <c r="V8" t="str">
        <f t="shared" si="6"/>
        <v/>
      </c>
      <c r="W8" t="str">
        <f t="shared" si="7"/>
        <v/>
      </c>
      <c r="X8" t="str">
        <f t="shared" si="8"/>
        <v/>
      </c>
      <c r="Y8" t="str">
        <f t="shared" si="9"/>
        <v/>
      </c>
      <c r="Z8" t="str">
        <f t="shared" si="10"/>
        <v/>
      </c>
      <c r="AA8" t="str">
        <f t="shared" si="11"/>
        <v/>
      </c>
      <c r="AB8" t="str">
        <f t="shared" si="12"/>
        <v/>
      </c>
      <c r="AC8" t="str">
        <f t="shared" si="13"/>
        <v>(^flow_1$)</v>
      </c>
      <c r="AM8" t="str">
        <f t="shared" si="1"/>
        <v>{'ruleName': 'Field Definition - VAV - supply_air_flowrate_sensor','ruleField': 'objectName','rulePattern': '(^flow_1$)','outputs': {'required': 'YES','standardFieldName':'supply_air_flowrate_sensor'},'filters': {'generalType': ['include','VAV']}},</v>
      </c>
      <c r="AN8" t="str">
        <f t="shared" si="14"/>
        <v>{"ruleName": "Field Definition - VAV - supply_air_flowrate_sensor","ruleField": "objectName","rulePattern": "(^flow_1$)","outputs": {"required": "YES","standardFieldName":"supply_air_flowrate_sensor"},"filters": {"generalType": ["include","VAV"]}},</v>
      </c>
    </row>
    <row r="9" spans="3:40" x14ac:dyDescent="0.2">
      <c r="C9" t="s">
        <v>0</v>
      </c>
      <c r="E9" s="1" t="s">
        <v>7</v>
      </c>
      <c r="F9" s="1"/>
      <c r="G9" s="7" t="s">
        <v>84</v>
      </c>
      <c r="H9" s="7" t="s">
        <v>105</v>
      </c>
      <c r="I9" s="7"/>
      <c r="R9" t="str">
        <f t="shared" si="2"/>
        <v>(^flow_setpt_1$)</v>
      </c>
      <c r="S9" t="str">
        <f t="shared" si="3"/>
        <v>|(^sup_flow_setpt_avo_1$)</v>
      </c>
      <c r="T9" t="str">
        <f t="shared" si="4"/>
        <v/>
      </c>
      <c r="U9" t="str">
        <f t="shared" si="5"/>
        <v/>
      </c>
      <c r="V9" t="str">
        <f t="shared" si="6"/>
        <v/>
      </c>
      <c r="W9" t="str">
        <f t="shared" si="7"/>
        <v/>
      </c>
      <c r="X9" t="str">
        <f t="shared" si="8"/>
        <v/>
      </c>
      <c r="Y9" t="str">
        <f t="shared" si="9"/>
        <v/>
      </c>
      <c r="Z9" t="str">
        <f t="shared" si="10"/>
        <v/>
      </c>
      <c r="AA9" t="str">
        <f t="shared" si="11"/>
        <v/>
      </c>
      <c r="AB9" t="str">
        <f t="shared" si="12"/>
        <v/>
      </c>
      <c r="AC9" t="str">
        <f t="shared" si="13"/>
        <v>(^flow_setpt_1$)|(^sup_flow_setpt_avo_1$)</v>
      </c>
      <c r="AM9" t="str">
        <f t="shared" si="1"/>
        <v>{'ruleName': 'Field Definition - VAV - supply_air_flowrate_setpoint','ruleField': 'objectName','rulePattern': '(^flow_setpt_1$)|(^sup_flow_setpt_avo_1$)','outputs': {'required': 'YES','standardFieldName':'supply_air_flowrate_setpoint'},'filters': {'generalType': ['include','VAV']}},</v>
      </c>
      <c r="AN9" t="str">
        <f t="shared" si="14"/>
        <v>{"ruleName": "Field Definition - VAV - supply_air_flowrate_setpoint","ruleField": "objectName","rulePattern": "(^flow_setpt_1$)|(^sup_flow_setpt_avo_1$)","outputs": {"required": "YES","standardFieldName":"supply_air_flowrate_setpoint"},"filters": {"generalType": ["include","VAV"]}},</v>
      </c>
    </row>
    <row r="10" spans="3:40" x14ac:dyDescent="0.2">
      <c r="C10" t="s">
        <v>0</v>
      </c>
      <c r="E10" s="1" t="s">
        <v>9</v>
      </c>
      <c r="F10" s="1"/>
      <c r="G10" s="7" t="s">
        <v>86</v>
      </c>
      <c r="H10" s="7"/>
      <c r="I10" s="7"/>
      <c r="R10" t="str">
        <f t="shared" si="2"/>
        <v>(^zone_co2_asvi_1$)</v>
      </c>
      <c r="S10" t="str">
        <f t="shared" si="3"/>
        <v/>
      </c>
      <c r="T10" t="str">
        <f t="shared" si="4"/>
        <v/>
      </c>
      <c r="U10" t="str">
        <f t="shared" si="5"/>
        <v/>
      </c>
      <c r="V10" t="str">
        <f t="shared" si="6"/>
        <v/>
      </c>
      <c r="W10" t="str">
        <f t="shared" si="7"/>
        <v/>
      </c>
      <c r="X10" t="str">
        <f t="shared" si="8"/>
        <v/>
      </c>
      <c r="Y10" t="str">
        <f t="shared" si="9"/>
        <v/>
      </c>
      <c r="Z10" t="str">
        <f t="shared" si="10"/>
        <v/>
      </c>
      <c r="AA10" t="str">
        <f t="shared" si="11"/>
        <v/>
      </c>
      <c r="AB10" t="str">
        <f t="shared" si="12"/>
        <v/>
      </c>
      <c r="AC10" t="str">
        <f t="shared" si="13"/>
        <v>(^zone_co2_asvi_1$)</v>
      </c>
      <c r="AM10" t="str">
        <f t="shared" si="1"/>
        <v>{'ruleName': 'Field Definition - VAV - zone_air_co2_concentration_sensor','ruleField': 'objectName','rulePattern': '(^zone_co2_asvi_1$)','outputs': {'required': 'YES','standardFieldName':'zone_air_co2_concentration_sensor'},'filters': {'generalType': ['include','VAV']}},</v>
      </c>
      <c r="AN10" t="str">
        <f t="shared" si="14"/>
        <v>{"ruleName": "Field Definition - VAV - zone_air_co2_concentration_sensor","ruleField": "objectName","rulePattern": "(^zone_co2_asvi_1$)","outputs": {"required": "YES","standardFieldName":"zone_air_co2_concentration_sensor"},"filters": {"generalType": ["include","VAV"]}},</v>
      </c>
    </row>
    <row r="11" spans="3:40" x14ac:dyDescent="0.2">
      <c r="C11" t="s">
        <v>0</v>
      </c>
      <c r="E11" s="1" t="s">
        <v>199</v>
      </c>
      <c r="F11" s="1"/>
      <c r="G11" s="7" t="s">
        <v>198</v>
      </c>
      <c r="H11" s="7"/>
      <c r="I11" s="7"/>
      <c r="R11" t="str">
        <f t="shared" si="2"/>
        <v>(^zone_co2_setpoint_bavi_1$)</v>
      </c>
      <c r="S11" t="str">
        <f t="shared" si="3"/>
        <v/>
      </c>
      <c r="T11" t="str">
        <f t="shared" si="4"/>
        <v/>
      </c>
      <c r="U11" t="str">
        <f t="shared" si="5"/>
        <v/>
      </c>
      <c r="V11" t="str">
        <f t="shared" si="6"/>
        <v/>
      </c>
      <c r="W11" t="str">
        <f t="shared" si="7"/>
        <v/>
      </c>
      <c r="X11" t="str">
        <f t="shared" si="8"/>
        <v/>
      </c>
      <c r="Y11" t="str">
        <f t="shared" si="9"/>
        <v/>
      </c>
      <c r="Z11" t="str">
        <f t="shared" si="10"/>
        <v/>
      </c>
      <c r="AA11" t="str">
        <f t="shared" si="11"/>
        <v/>
      </c>
      <c r="AB11" t="str">
        <f t="shared" si="12"/>
        <v/>
      </c>
      <c r="AC11" t="str">
        <f t="shared" si="13"/>
        <v>(^zone_co2_setpoint_bavi_1$)</v>
      </c>
      <c r="AM11" t="str">
        <f t="shared" si="1"/>
        <v>{'ruleName': 'Field Definition - VAV - zone_air_co2_concentration_setpoint','ruleField': 'objectName','rulePattern': '(^zone_co2_setpoint_bavi_1$)','outputs': {'required': 'YES','standardFieldName':'zone_air_co2_concentration_setpoint'},'filters': {'generalType': ['include','VAV']}},</v>
      </c>
      <c r="AN11" t="str">
        <f t="shared" si="14"/>
        <v>{"ruleName": "Field Definition - VAV - zone_air_co2_concentration_setpoint","ruleField": "objectName","rulePattern": "(^zone_co2_setpoint_bavi_1$)","outputs": {"required": "YES","standardFieldName":"zone_air_co2_concentration_setpoint"},"filters": {"generalType": ["include","VAV"]}},</v>
      </c>
    </row>
    <row r="12" spans="3:40" x14ac:dyDescent="0.2">
      <c r="C12" t="s">
        <v>0</v>
      </c>
      <c r="E12" s="1" t="s">
        <v>4</v>
      </c>
      <c r="F12" s="1"/>
      <c r="G12" s="7" t="s">
        <v>81</v>
      </c>
      <c r="H12" s="7" t="s">
        <v>194</v>
      </c>
      <c r="I12" s="7"/>
      <c r="R12" t="str">
        <f t="shared" si="2"/>
        <v>(^Effective Cooling_1$)</v>
      </c>
      <c r="S12" t="str">
        <f t="shared" si="3"/>
        <v>|(^effective_cool_setpoint_1$)</v>
      </c>
      <c r="T12" t="str">
        <f t="shared" si="4"/>
        <v/>
      </c>
      <c r="U12" t="str">
        <f t="shared" si="5"/>
        <v/>
      </c>
      <c r="V12" t="str">
        <f t="shared" si="6"/>
        <v/>
      </c>
      <c r="W12" t="str">
        <f t="shared" si="7"/>
        <v/>
      </c>
      <c r="X12" t="str">
        <f t="shared" si="8"/>
        <v/>
      </c>
      <c r="Y12" t="str">
        <f t="shared" si="9"/>
        <v/>
      </c>
      <c r="Z12" t="str">
        <f t="shared" si="10"/>
        <v/>
      </c>
      <c r="AA12" t="str">
        <f t="shared" si="11"/>
        <v/>
      </c>
      <c r="AB12" t="str">
        <f t="shared" si="12"/>
        <v/>
      </c>
      <c r="AC12" t="str">
        <f t="shared" si="13"/>
        <v>(^Effective Cooling_1$)|(^effective_cool_setpoint_1$)</v>
      </c>
      <c r="AM12" t="str">
        <f t="shared" si="1"/>
        <v>{'ruleName': 'Field Definition - VAV - zone_air_cooling_temperature_setpoint','ruleField': 'objectName','rulePattern': '(^Effective Cooling_1$)|(^effective_cool_setpoint_1$)','outputs': {'required': 'YES','standardFieldName':'zone_air_cooling_temperature_setpoint'},'filters': {'generalType': ['include','VAV']}},</v>
      </c>
      <c r="AN12" t="str">
        <f t="shared" si="14"/>
        <v>{"ruleName": "Field Definition - VAV - zone_air_cooling_temperature_setpoint","ruleField": "objectName","rulePattern": "(^Effective Cooling_1$)|(^effective_cool_setpoint_1$)","outputs": {"required": "YES","standardFieldName":"zone_air_cooling_temperature_setpoint"},"filters": {"generalType": ["include","VAV"]}},</v>
      </c>
    </row>
    <row r="13" spans="3:40" x14ac:dyDescent="0.2">
      <c r="C13" t="s">
        <v>0</v>
      </c>
      <c r="E13" s="1" t="s">
        <v>5</v>
      </c>
      <c r="F13" s="1"/>
      <c r="G13" s="7" t="s">
        <v>82</v>
      </c>
      <c r="H13" s="7" t="s">
        <v>195</v>
      </c>
      <c r="I13" s="7"/>
      <c r="R13" t="str">
        <f t="shared" si="2"/>
        <v>(^Effective Heating_1$)</v>
      </c>
      <c r="S13" t="str">
        <f t="shared" si="3"/>
        <v>|(^effective_heat_setpoint_1$)</v>
      </c>
      <c r="T13" t="str">
        <f t="shared" si="4"/>
        <v/>
      </c>
      <c r="U13" t="str">
        <f t="shared" si="5"/>
        <v/>
      </c>
      <c r="V13" t="str">
        <f t="shared" si="6"/>
        <v/>
      </c>
      <c r="W13" t="str">
        <f t="shared" si="7"/>
        <v/>
      </c>
      <c r="X13" t="str">
        <f t="shared" si="8"/>
        <v/>
      </c>
      <c r="Y13" t="str">
        <f t="shared" si="9"/>
        <v/>
      </c>
      <c r="Z13" t="str">
        <f t="shared" si="10"/>
        <v/>
      </c>
      <c r="AA13" t="str">
        <f t="shared" si="11"/>
        <v/>
      </c>
      <c r="AB13" t="str">
        <f t="shared" si="12"/>
        <v/>
      </c>
      <c r="AC13" t="str">
        <f t="shared" si="13"/>
        <v>(^Effective Heating_1$)|(^effective_heat_setpoint_1$)</v>
      </c>
      <c r="AM13" t="str">
        <f t="shared" si="1"/>
        <v>{'ruleName': 'Field Definition - VAV - zone_air_heating_temperature_setpoint','ruleField': 'objectName','rulePattern': '(^Effective Heating_1$)|(^effective_heat_setpoint_1$)','outputs': {'required': 'YES','standardFieldName':'zone_air_heating_temperature_setpoint'},'filters': {'generalType': ['include','VAV']}},</v>
      </c>
      <c r="AN13" t="str">
        <f t="shared" si="14"/>
        <v>{"ruleName": "Field Definition - VAV - zone_air_heating_temperature_setpoint","ruleField": "objectName","rulePattern": "(^Effective Heating_1$)|(^effective_heat_setpoint_1$)","outputs": {"required": "YES","standardFieldName":"zone_air_heating_temperature_setpoint"},"filters": {"generalType": ["include","VAV"]}},</v>
      </c>
    </row>
    <row r="14" spans="3:40" x14ac:dyDescent="0.2">
      <c r="C14" t="s">
        <v>0</v>
      </c>
      <c r="E14" s="1" t="s">
        <v>12</v>
      </c>
      <c r="F14" s="1"/>
      <c r="G14" s="7" t="s">
        <v>89</v>
      </c>
      <c r="H14" t="s">
        <v>232</v>
      </c>
      <c r="I14" s="7"/>
      <c r="R14" t="str">
        <f t="shared" si="2"/>
        <v>(^zone_temp_asvi_1$)</v>
      </c>
      <c r="S14" t="str">
        <f t="shared" si="3"/>
        <v>|(^zone_temperature_ai_1$)</v>
      </c>
      <c r="T14" t="str">
        <f t="shared" si="4"/>
        <v/>
      </c>
      <c r="U14" t="str">
        <f t="shared" si="5"/>
        <v/>
      </c>
      <c r="V14" t="str">
        <f t="shared" si="6"/>
        <v/>
      </c>
      <c r="W14" t="str">
        <f t="shared" si="7"/>
        <v/>
      </c>
      <c r="X14" t="str">
        <f t="shared" si="8"/>
        <v/>
      </c>
      <c r="Y14" t="str">
        <f t="shared" si="9"/>
        <v/>
      </c>
      <c r="Z14" t="str">
        <f t="shared" si="10"/>
        <v/>
      </c>
      <c r="AA14" t="str">
        <f t="shared" si="11"/>
        <v/>
      </c>
      <c r="AB14" t="str">
        <f t="shared" si="12"/>
        <v/>
      </c>
      <c r="AC14" t="str">
        <f t="shared" si="13"/>
        <v>(^zone_temp_asvi_1$)|(^zone_temperature_ai_1$)</v>
      </c>
      <c r="AM14" t="str">
        <f t="shared" si="1"/>
        <v>{'ruleName': 'Field Definition - VAV - zone_air_temperature_sensor','ruleField': 'objectName','rulePattern': '(^zone_temp_asvi_1$)|(^zone_temperature_ai_1$)','outputs': {'required': 'YES','standardFieldName':'zone_air_temperature_sensor'},'filters': {'generalType': ['include','VAV']}},</v>
      </c>
      <c r="AN14" t="str">
        <f t="shared" si="14"/>
        <v>{"ruleName": "Field Definition - VAV - zone_air_temperature_sensor","ruleField": "objectName","rulePattern": "(^zone_temp_asvi_1$)|(^zone_temperature_ai_1$)","outputs": {"required": "YES","standardFieldName":"zone_air_temperature_sensor"},"filters": {"generalType": ["include","VAV"]}},</v>
      </c>
    </row>
    <row r="15" spans="3:40" x14ac:dyDescent="0.2">
      <c r="E15" s="1"/>
      <c r="F15" s="1"/>
      <c r="G15" s="7"/>
      <c r="I15" s="7"/>
    </row>
    <row r="16" spans="3:40" x14ac:dyDescent="0.2">
      <c r="C16" t="s">
        <v>0</v>
      </c>
      <c r="E16" t="s">
        <v>10</v>
      </c>
      <c r="F16" t="s">
        <v>680</v>
      </c>
      <c r="G16" t="s">
        <v>619</v>
      </c>
      <c r="I16" s="7"/>
      <c r="R16" t="str">
        <f>"(\\."&amp;G16&amp;"$)"</f>
        <v>(\\.CLG-O$)</v>
      </c>
      <c r="S16" t="str">
        <f>IF(H16="","","|(\\."&amp;H16&amp;"$)")</f>
        <v/>
      </c>
      <c r="T16" t="str">
        <f t="shared" ref="T16:T26" si="15">IF(I16="","","|(\\."&amp;I16&amp;"$)")</f>
        <v/>
      </c>
      <c r="U16" t="str">
        <f t="shared" ref="U16:U26" si="16">IF(J16="","","|(\\."&amp;J16&amp;"$)")</f>
        <v/>
      </c>
      <c r="V16" t="str">
        <f t="shared" ref="V16:V26" si="17">IF(K16="","","|(\\."&amp;K16&amp;"$)")</f>
        <v/>
      </c>
      <c r="W16" t="str">
        <f t="shared" ref="W16:W26" si="18">IF(L16="","","|(\\."&amp;L16&amp;"$)")</f>
        <v/>
      </c>
      <c r="X16" t="str">
        <f t="shared" ref="X16:X26" si="19">IF(M16="","","|(\\."&amp;M16&amp;"$)")</f>
        <v/>
      </c>
      <c r="Y16" t="str">
        <f t="shared" ref="Y16:Y26" si="20">IF(N16="","","|(\\."&amp;N16&amp;"$)")</f>
        <v/>
      </c>
      <c r="Z16" t="str">
        <f t="shared" ref="Z16:Z26" si="21">IF(O16="","","|(\\."&amp;O16&amp;"$)")</f>
        <v/>
      </c>
      <c r="AA16" t="str">
        <f t="shared" ref="AA16:AA26" si="22">IF(P16="","","|(\\."&amp;P16&amp;"$)")</f>
        <v/>
      </c>
      <c r="AB16" t="str">
        <f t="shared" ref="AB16:AB26" si="23">IF(Q16="","","|(\\."&amp;Q16&amp;"$)")</f>
        <v/>
      </c>
      <c r="AC16" t="str">
        <f t="shared" si="13"/>
        <v>(\\.CLG-O$)</v>
      </c>
      <c r="AM16" t="str">
        <f>"{'ruleName': 'Field Definition - "&amp;C16&amp;" - "&amp;E16&amp;"','ruleField': 'name','rulePattern': '"&amp;AC16&amp;"','outputs': {'required': 'YES','standardFieldName':'"&amp;E16&amp;"','units':'"&amp;F16&amp;"'},'filters': {'generalType': ['include','"&amp;C16&amp;"']}},"</f>
        <v>{'ruleName': 'Field Definition - VAV - cooling_percentage_command','ruleField': 'name','rulePattern': '(\\.CLG-O$)','outputs': {'required': 'YES','standardFieldName':'cooling_percentage_command','units':'percent'},'filters': {'generalType': ['include','VAV']}},</v>
      </c>
      <c r="AN16" t="str">
        <f t="shared" ref="AN16:AN23" si="24">SUBSTITUTE(AM16,"'",CHAR(34))</f>
        <v>{"ruleName": "Field Definition - VAV - cooling_percentage_command","ruleField": "name","rulePattern": "(\\.CLG-O$)","outputs": {"required": "YES","standardFieldName":"cooling_percentage_command","units":"percent"},"filters": {"generalType": ["include","VAV"]}},</v>
      </c>
    </row>
    <row r="17" spans="3:40" x14ac:dyDescent="0.2">
      <c r="C17" t="s">
        <v>0</v>
      </c>
      <c r="E17" t="s">
        <v>8</v>
      </c>
      <c r="F17" t="s">
        <v>680</v>
      </c>
      <c r="G17" t="s">
        <v>620</v>
      </c>
      <c r="I17" s="7"/>
      <c r="R17" t="str">
        <f t="shared" ref="R17:R26" si="25">"(\\."&amp;G17&amp;"$)"</f>
        <v>(\\.DPR-O$)</v>
      </c>
      <c r="S17" t="str">
        <f t="shared" ref="S17:S26" si="26">IF(H17="","","|(\\."&amp;H17&amp;"$)")</f>
        <v/>
      </c>
      <c r="T17" t="str">
        <f t="shared" si="15"/>
        <v/>
      </c>
      <c r="U17" t="str">
        <f t="shared" si="16"/>
        <v/>
      </c>
      <c r="V17" t="str">
        <f t="shared" si="17"/>
        <v/>
      </c>
      <c r="W17" t="str">
        <f t="shared" si="18"/>
        <v/>
      </c>
      <c r="X17" t="str">
        <f t="shared" si="19"/>
        <v/>
      </c>
      <c r="Y17" t="str">
        <f t="shared" si="20"/>
        <v/>
      </c>
      <c r="Z17" t="str">
        <f t="shared" si="21"/>
        <v/>
      </c>
      <c r="AA17" t="str">
        <f t="shared" si="22"/>
        <v/>
      </c>
      <c r="AB17" t="str">
        <f t="shared" si="23"/>
        <v/>
      </c>
      <c r="AC17" t="str">
        <f t="shared" si="13"/>
        <v>(\\.DPR-O$)</v>
      </c>
      <c r="AM17" t="str">
        <f t="shared" ref="AM17:AM26" si="27">"{'ruleName': 'Field Definition - "&amp;C17&amp;" - "&amp;E17&amp;"','ruleField': 'name','rulePattern': '"&amp;AC17&amp;"','outputs': {'required': 'YES','standardFieldName':'"&amp;E17&amp;"','units':'"&amp;F17&amp;"'},'filters': {'generalType': ['include','"&amp;C17&amp;"']}},"</f>
        <v>{'ruleName': 'Field Definition - VAV - supply_air_damper_percentage_command','ruleField': 'name','rulePattern': '(\\.DPR-O$)','outputs': {'required': 'YES','standardFieldName':'supply_air_damper_percentage_command','units':'percent'},'filters': {'generalType': ['include','VAV']}},</v>
      </c>
      <c r="AN17" t="str">
        <f t="shared" si="24"/>
        <v>{"ruleName": "Field Definition - VAV - supply_air_damper_percentage_command","ruleField": "name","rulePattern": "(\\.DPR-O$)","outputs": {"required": "YES","standardFieldName":"supply_air_damper_percentage_command","units":"percent"},"filters": {"generalType": ["include","VAV"]}},</v>
      </c>
    </row>
    <row r="18" spans="3:40" x14ac:dyDescent="0.2">
      <c r="C18" t="s">
        <v>0</v>
      </c>
      <c r="E18" t="s">
        <v>621</v>
      </c>
      <c r="F18" t="s">
        <v>680</v>
      </c>
      <c r="G18" t="s">
        <v>622</v>
      </c>
      <c r="I18" s="7"/>
      <c r="R18" t="str">
        <f t="shared" si="25"/>
        <v>(\\.DPR-POS$)</v>
      </c>
      <c r="S18" t="str">
        <f t="shared" si="26"/>
        <v/>
      </c>
      <c r="T18" t="str">
        <f t="shared" si="15"/>
        <v/>
      </c>
      <c r="U18" t="str">
        <f t="shared" si="16"/>
        <v/>
      </c>
      <c r="V18" t="str">
        <f t="shared" si="17"/>
        <v/>
      </c>
      <c r="W18" t="str">
        <f t="shared" si="18"/>
        <v/>
      </c>
      <c r="X18" t="str">
        <f t="shared" si="19"/>
        <v/>
      </c>
      <c r="Y18" t="str">
        <f t="shared" si="20"/>
        <v/>
      </c>
      <c r="Z18" t="str">
        <f t="shared" si="21"/>
        <v/>
      </c>
      <c r="AA18" t="str">
        <f t="shared" si="22"/>
        <v/>
      </c>
      <c r="AB18" t="str">
        <f t="shared" si="23"/>
        <v/>
      </c>
      <c r="AC18" t="str">
        <f t="shared" si="13"/>
        <v>(\\.DPR-POS$)</v>
      </c>
      <c r="AM18" t="str">
        <f t="shared" si="27"/>
        <v>{'ruleName': 'Field Definition - VAV - supply_air_damper_percentage_sensor','ruleField': 'name','rulePattern': '(\\.DPR-POS$)','outputs': {'required': 'YES','standardFieldName':'supply_air_damper_percentage_sensor','units':'percent'},'filters': {'generalType': ['include','VAV']}},</v>
      </c>
      <c r="AN18" t="str">
        <f t="shared" si="24"/>
        <v>{"ruleName": "Field Definition - VAV - supply_air_damper_percentage_sensor","ruleField": "name","rulePattern": "(\\.DPR-POS$)","outputs": {"required": "YES","standardFieldName":"supply_air_damper_percentage_sensor","units":"percent"},"filters": {"generalType": ["include","VAV"]}},</v>
      </c>
    </row>
    <row r="19" spans="3:40" x14ac:dyDescent="0.2">
      <c r="C19" t="s">
        <v>0</v>
      </c>
      <c r="E19" t="s">
        <v>11</v>
      </c>
      <c r="F19" t="s">
        <v>680</v>
      </c>
      <c r="G19" t="s">
        <v>623</v>
      </c>
      <c r="I19" s="7"/>
      <c r="R19" t="str">
        <f t="shared" si="25"/>
        <v>(\\.HTG-O$)</v>
      </c>
      <c r="S19" t="str">
        <f t="shared" si="26"/>
        <v/>
      </c>
      <c r="T19" t="str">
        <f t="shared" si="15"/>
        <v/>
      </c>
      <c r="U19" t="str">
        <f t="shared" si="16"/>
        <v/>
      </c>
      <c r="V19" t="str">
        <f t="shared" si="17"/>
        <v/>
      </c>
      <c r="W19" t="str">
        <f t="shared" si="18"/>
        <v/>
      </c>
      <c r="X19" t="str">
        <f t="shared" si="19"/>
        <v/>
      </c>
      <c r="Y19" t="str">
        <f t="shared" si="20"/>
        <v/>
      </c>
      <c r="Z19" t="str">
        <f t="shared" si="21"/>
        <v/>
      </c>
      <c r="AA19" t="str">
        <f t="shared" si="22"/>
        <v/>
      </c>
      <c r="AB19" t="str">
        <f t="shared" si="23"/>
        <v/>
      </c>
      <c r="AC19" t="str">
        <f t="shared" si="13"/>
        <v>(\\.HTG-O$)</v>
      </c>
      <c r="AM19" t="str">
        <f t="shared" si="27"/>
        <v>{'ruleName': 'Field Definition - VAV - heating_percentage_command','ruleField': 'name','rulePattern': '(\\.HTG-O$)','outputs': {'required': 'YES','standardFieldName':'heating_percentage_command','units':'percent'},'filters': {'generalType': ['include','VAV']}},</v>
      </c>
      <c r="AN19" t="str">
        <f t="shared" si="24"/>
        <v>{"ruleName": "Field Definition - VAV - heating_percentage_command","ruleField": "name","rulePattern": "(\\.HTG-O$)","outputs": {"required": "YES","standardFieldName":"heating_percentage_command","units":"percent"},"filters": {"generalType": ["include","VAV"]}},</v>
      </c>
    </row>
    <row r="20" spans="3:40" x14ac:dyDescent="0.2">
      <c r="C20" t="s">
        <v>0</v>
      </c>
      <c r="E20" t="s">
        <v>6</v>
      </c>
      <c r="F20" t="s">
        <v>681</v>
      </c>
      <c r="G20" t="s">
        <v>624</v>
      </c>
      <c r="I20" s="7"/>
      <c r="R20" t="str">
        <f t="shared" si="25"/>
        <v>(\\.SA-F$)</v>
      </c>
      <c r="S20" t="str">
        <f t="shared" si="26"/>
        <v/>
      </c>
      <c r="T20" t="str">
        <f t="shared" si="15"/>
        <v/>
      </c>
      <c r="U20" t="str">
        <f t="shared" si="16"/>
        <v/>
      </c>
      <c r="V20" t="str">
        <f t="shared" si="17"/>
        <v/>
      </c>
      <c r="W20" t="str">
        <f t="shared" si="18"/>
        <v/>
      </c>
      <c r="X20" t="str">
        <f t="shared" si="19"/>
        <v/>
      </c>
      <c r="Y20" t="str">
        <f t="shared" si="20"/>
        <v/>
      </c>
      <c r="Z20" t="str">
        <f t="shared" si="21"/>
        <v/>
      </c>
      <c r="AA20" t="str">
        <f t="shared" si="22"/>
        <v/>
      </c>
      <c r="AB20" t="str">
        <f t="shared" si="23"/>
        <v/>
      </c>
      <c r="AC20" t="str">
        <f t="shared" si="13"/>
        <v>(\\.SA-F$)</v>
      </c>
      <c r="AM20" t="str">
        <f t="shared" si="27"/>
        <v>{'ruleName': 'Field Definition - VAV - supply_air_flowrate_sensor','ruleField': 'name','rulePattern': '(\\.SA-F$)','outputs': {'required': 'YES','standardFieldName':'supply_air_flowrate_sensor','units':'cubic-feet-per-minute'},'filters': {'generalType': ['include','VAV']}},</v>
      </c>
      <c r="AN20" t="str">
        <f t="shared" si="24"/>
        <v>{"ruleName": "Field Definition - VAV - supply_air_flowrate_sensor","ruleField": "name","rulePattern": "(\\.SA-F$)","outputs": {"required": "YES","standardFieldName":"supply_air_flowrate_sensor","units":"cubic-feet-per-minute"},"filters": {"generalType": ["include","VAV"]}},</v>
      </c>
    </row>
    <row r="21" spans="3:40" x14ac:dyDescent="0.2">
      <c r="C21" t="s">
        <v>0</v>
      </c>
      <c r="E21" t="s">
        <v>568</v>
      </c>
      <c r="F21" t="s">
        <v>682</v>
      </c>
      <c r="G21" t="s">
        <v>625</v>
      </c>
      <c r="I21" s="7"/>
      <c r="R21" t="str">
        <f t="shared" si="25"/>
        <v>(\\.SF-C$)</v>
      </c>
      <c r="S21" t="str">
        <f t="shared" si="26"/>
        <v/>
      </c>
      <c r="T21" t="str">
        <f t="shared" si="15"/>
        <v/>
      </c>
      <c r="U21" t="str">
        <f t="shared" si="16"/>
        <v/>
      </c>
      <c r="V21" t="str">
        <f t="shared" si="17"/>
        <v/>
      </c>
      <c r="W21" t="str">
        <f t="shared" si="18"/>
        <v/>
      </c>
      <c r="X21" t="str">
        <f t="shared" si="19"/>
        <v/>
      </c>
      <c r="Y21" t="str">
        <f t="shared" si="20"/>
        <v/>
      </c>
      <c r="Z21" t="str">
        <f t="shared" si="21"/>
        <v/>
      </c>
      <c r="AA21" t="str">
        <f t="shared" si="22"/>
        <v/>
      </c>
      <c r="AB21" t="str">
        <f t="shared" si="23"/>
        <v/>
      </c>
      <c r="AC21" t="str">
        <f t="shared" si="13"/>
        <v>(\\.SF-C$)</v>
      </c>
      <c r="AM21" t="str">
        <f t="shared" si="27"/>
        <v>{'ruleName': 'Field Definition - VAV - discharge_fan_run_command','ruleField': 'name','rulePattern': '(\\.SF-C$)','outputs': {'required': 'YES','standardFieldName':'discharge_fan_run_command','units':'no-units'},'filters': {'generalType': ['include','VAV']}},</v>
      </c>
      <c r="AN21" t="str">
        <f t="shared" si="24"/>
        <v>{"ruleName": "Field Definition - VAV - discharge_fan_run_command","ruleField": "name","rulePattern": "(\\.SF-C$)","outputs": {"required": "YES","standardFieldName":"discharge_fan_run_command","units":"no-units"},"filters": {"generalType": ["include","VAV"]}},</v>
      </c>
    </row>
    <row r="22" spans="3:40" x14ac:dyDescent="0.2">
      <c r="C22" t="s">
        <v>0</v>
      </c>
      <c r="E22" t="s">
        <v>23</v>
      </c>
      <c r="F22" t="s">
        <v>680</v>
      </c>
      <c r="G22" t="s">
        <v>626</v>
      </c>
      <c r="I22" s="7"/>
      <c r="R22" t="str">
        <f t="shared" si="25"/>
        <v>(\\.SF-O$)</v>
      </c>
      <c r="S22" t="str">
        <f t="shared" si="26"/>
        <v/>
      </c>
      <c r="T22" t="str">
        <f t="shared" si="15"/>
        <v/>
      </c>
      <c r="U22" t="str">
        <f t="shared" si="16"/>
        <v/>
      </c>
      <c r="V22" t="str">
        <f t="shared" si="17"/>
        <v/>
      </c>
      <c r="W22" t="str">
        <f t="shared" si="18"/>
        <v/>
      </c>
      <c r="X22" t="str">
        <f t="shared" si="19"/>
        <v/>
      </c>
      <c r="Y22" t="str">
        <f t="shared" si="20"/>
        <v/>
      </c>
      <c r="Z22" t="str">
        <f t="shared" si="21"/>
        <v/>
      </c>
      <c r="AA22" t="str">
        <f t="shared" si="22"/>
        <v/>
      </c>
      <c r="AB22" t="str">
        <f t="shared" si="23"/>
        <v/>
      </c>
      <c r="AC22" t="str">
        <f t="shared" si="13"/>
        <v>(\\.SF-O$)</v>
      </c>
      <c r="AM22" t="str">
        <f t="shared" si="27"/>
        <v>{'ruleName': 'Field Definition - VAV - discharge_fan_speed_percentage_command','ruleField': 'name','rulePattern': '(\\.SF-O$)','outputs': {'required': 'YES','standardFieldName':'discharge_fan_speed_percentage_command','units':'percent'},'filters': {'generalType': ['include','VAV']}},</v>
      </c>
      <c r="AN22" t="str">
        <f t="shared" si="24"/>
        <v>{"ruleName": "Field Definition - VAV - discharge_fan_speed_percentage_command","ruleField": "name","rulePattern": "(\\.SF-O$)","outputs": {"required": "YES","standardFieldName":"discharge_fan_speed_percentage_command","units":"percent"},"filters": {"generalType": ["include","VAV"]}},</v>
      </c>
    </row>
    <row r="23" spans="3:40" x14ac:dyDescent="0.2">
      <c r="C23" t="s">
        <v>0</v>
      </c>
      <c r="E23" t="s">
        <v>24</v>
      </c>
      <c r="F23" t="s">
        <v>682</v>
      </c>
      <c r="G23" t="s">
        <v>627</v>
      </c>
      <c r="I23" s="7"/>
      <c r="R23" t="str">
        <f t="shared" si="25"/>
        <v>(\\.SF-S$)</v>
      </c>
      <c r="S23" t="str">
        <f t="shared" si="26"/>
        <v/>
      </c>
      <c r="T23" t="str">
        <f t="shared" si="15"/>
        <v/>
      </c>
      <c r="U23" t="str">
        <f t="shared" si="16"/>
        <v/>
      </c>
      <c r="V23" t="str">
        <f t="shared" si="17"/>
        <v/>
      </c>
      <c r="W23" t="str">
        <f t="shared" si="18"/>
        <v/>
      </c>
      <c r="X23" t="str">
        <f t="shared" si="19"/>
        <v/>
      </c>
      <c r="Y23" t="str">
        <f t="shared" si="20"/>
        <v/>
      </c>
      <c r="Z23" t="str">
        <f t="shared" si="21"/>
        <v/>
      </c>
      <c r="AA23" t="str">
        <f t="shared" si="22"/>
        <v/>
      </c>
      <c r="AB23" t="str">
        <f t="shared" si="23"/>
        <v/>
      </c>
      <c r="AC23" t="str">
        <f t="shared" si="13"/>
        <v>(\\.SF-S$)</v>
      </c>
      <c r="AM23" t="str">
        <f t="shared" si="27"/>
        <v>{'ruleName': 'Field Definition - VAV - discharge_fan_run_status','ruleField': 'name','rulePattern': '(\\.SF-S$)','outputs': {'required': 'YES','standardFieldName':'discharge_fan_run_status','units':'no-units'},'filters': {'generalType': ['include','VAV']}},</v>
      </c>
      <c r="AN23" t="str">
        <f t="shared" si="24"/>
        <v>{"ruleName": "Field Definition - VAV - discharge_fan_run_status","ruleField": "name","rulePattern": "(\\.SF-S$)","outputs": {"required": "YES","standardFieldName":"discharge_fan_run_status","units":"no-units"},"filters": {"generalType": ["include","VAV"]}},</v>
      </c>
    </row>
    <row r="24" spans="3:40" x14ac:dyDescent="0.2">
      <c r="C24" t="s">
        <v>0</v>
      </c>
      <c r="E24" t="s">
        <v>12</v>
      </c>
      <c r="F24" t="s">
        <v>683</v>
      </c>
      <c r="G24" t="s">
        <v>666</v>
      </c>
      <c r="I24" s="7"/>
      <c r="R24" t="str">
        <f t="shared" si="25"/>
        <v>(\\.ZN-T$)</v>
      </c>
      <c r="S24" t="str">
        <f t="shared" si="26"/>
        <v/>
      </c>
      <c r="T24" t="str">
        <f t="shared" si="15"/>
        <v/>
      </c>
      <c r="U24" t="str">
        <f t="shared" si="16"/>
        <v/>
      </c>
      <c r="V24" t="str">
        <f t="shared" si="17"/>
        <v/>
      </c>
      <c r="W24" t="str">
        <f t="shared" si="18"/>
        <v/>
      </c>
      <c r="X24" t="str">
        <f t="shared" si="19"/>
        <v/>
      </c>
      <c r="Y24" t="str">
        <f t="shared" si="20"/>
        <v/>
      </c>
      <c r="Z24" t="str">
        <f t="shared" si="21"/>
        <v/>
      </c>
      <c r="AA24" t="str">
        <f t="shared" si="22"/>
        <v/>
      </c>
      <c r="AB24" t="str">
        <f t="shared" si="23"/>
        <v/>
      </c>
      <c r="AC24" t="str">
        <f t="shared" ref="AC24:AC26" si="28">_xlfn.CONCAT(R24:AB24)</f>
        <v>(\\.ZN-T$)</v>
      </c>
      <c r="AM24" t="str">
        <f t="shared" si="27"/>
        <v>{'ruleName': 'Field Definition - VAV - zone_air_temperature_sensor','ruleField': 'name','rulePattern': '(\\.ZN-T$)','outputs': {'required': 'YES','standardFieldName':'zone_air_temperature_sensor','units':'degrees-fahrenheit'},'filters': {'generalType': ['include','VAV']}},</v>
      </c>
      <c r="AN24" t="str">
        <f t="shared" ref="AN24:AN26" si="29">SUBSTITUTE(AM24,"'",CHAR(34))</f>
        <v>{"ruleName": "Field Definition - VAV - zone_air_temperature_sensor","ruleField": "name","rulePattern": "(\\.ZN-T$)","outputs": {"required": "YES","standardFieldName":"zone_air_temperature_sensor","units":"degrees-fahrenheit"},"filters": {"generalType": ["include","VAV"]}},</v>
      </c>
    </row>
    <row r="25" spans="3:40" x14ac:dyDescent="0.2">
      <c r="C25" t="s">
        <v>0</v>
      </c>
      <c r="E25" t="s">
        <v>4</v>
      </c>
      <c r="F25" t="s">
        <v>683</v>
      </c>
      <c r="G25" t="s">
        <v>667</v>
      </c>
      <c r="I25" s="7"/>
      <c r="R25" t="str">
        <f t="shared" si="25"/>
        <v>(\\.EFFCLG-SP$)</v>
      </c>
      <c r="S25" t="str">
        <f t="shared" si="26"/>
        <v/>
      </c>
      <c r="T25" t="str">
        <f t="shared" si="15"/>
        <v/>
      </c>
      <c r="U25" t="str">
        <f t="shared" si="16"/>
        <v/>
      </c>
      <c r="V25" t="str">
        <f t="shared" si="17"/>
        <v/>
      </c>
      <c r="W25" t="str">
        <f t="shared" si="18"/>
        <v/>
      </c>
      <c r="X25" t="str">
        <f t="shared" si="19"/>
        <v/>
      </c>
      <c r="Y25" t="str">
        <f t="shared" si="20"/>
        <v/>
      </c>
      <c r="Z25" t="str">
        <f t="shared" si="21"/>
        <v/>
      </c>
      <c r="AA25" t="str">
        <f t="shared" si="22"/>
        <v/>
      </c>
      <c r="AB25" t="str">
        <f t="shared" si="23"/>
        <v/>
      </c>
      <c r="AC25" t="str">
        <f t="shared" si="28"/>
        <v>(\\.EFFCLG-SP$)</v>
      </c>
      <c r="AM25" t="str">
        <f t="shared" si="27"/>
        <v>{'ruleName': 'Field Definition - VAV - zone_air_cooling_temperature_setpoint','ruleField': 'name','rulePattern': '(\\.EFFCLG-SP$)','outputs': {'required': 'YES','standardFieldName':'zone_air_cooling_temperature_setpoint','units':'degrees-fahrenheit'},'filters': {'generalType': ['include','VAV']}},</v>
      </c>
      <c r="AN25" t="str">
        <f t="shared" si="29"/>
        <v>{"ruleName": "Field Definition - VAV - zone_air_cooling_temperature_setpoint","ruleField": "name","rulePattern": "(\\.EFFCLG-SP$)","outputs": {"required": "YES","standardFieldName":"zone_air_cooling_temperature_setpoint","units":"degrees-fahrenheit"},"filters": {"generalType": ["include","VAV"]}},</v>
      </c>
    </row>
    <row r="26" spans="3:40" x14ac:dyDescent="0.2">
      <c r="C26" t="s">
        <v>0</v>
      </c>
      <c r="E26" t="s">
        <v>5</v>
      </c>
      <c r="F26" t="s">
        <v>683</v>
      </c>
      <c r="G26" t="s">
        <v>668</v>
      </c>
      <c r="I26" s="7"/>
      <c r="R26" t="str">
        <f t="shared" si="25"/>
        <v>(\\.EFFHTG-SP$)</v>
      </c>
      <c r="S26" t="str">
        <f t="shared" si="26"/>
        <v/>
      </c>
      <c r="T26" t="str">
        <f t="shared" si="15"/>
        <v/>
      </c>
      <c r="U26" t="str">
        <f t="shared" si="16"/>
        <v/>
      </c>
      <c r="V26" t="str">
        <f t="shared" si="17"/>
        <v/>
      </c>
      <c r="W26" t="str">
        <f t="shared" si="18"/>
        <v/>
      </c>
      <c r="X26" t="str">
        <f t="shared" si="19"/>
        <v/>
      </c>
      <c r="Y26" t="str">
        <f t="shared" si="20"/>
        <v/>
      </c>
      <c r="Z26" t="str">
        <f t="shared" si="21"/>
        <v/>
      </c>
      <c r="AA26" t="str">
        <f t="shared" si="22"/>
        <v/>
      </c>
      <c r="AB26" t="str">
        <f t="shared" si="23"/>
        <v/>
      </c>
      <c r="AC26" t="str">
        <f t="shared" si="28"/>
        <v>(\\.EFFHTG-SP$)</v>
      </c>
      <c r="AM26" t="str">
        <f t="shared" si="27"/>
        <v>{'ruleName': 'Field Definition - VAV - zone_air_heating_temperature_setpoint','ruleField': 'name','rulePattern': '(\\.EFFHTG-SP$)','outputs': {'required': 'YES','standardFieldName':'zone_air_heating_temperature_setpoint','units':'degrees-fahrenheit'},'filters': {'generalType': ['include','VAV']}},</v>
      </c>
      <c r="AN26" t="str">
        <f t="shared" si="29"/>
        <v>{"ruleName": "Field Definition - VAV - zone_air_heating_temperature_setpoint","ruleField": "name","rulePattern": "(\\.EFFHTG-SP$)","outputs": {"required": "YES","standardFieldName":"zone_air_heating_temperature_setpoint","units":"degrees-fahrenheit"},"filters": {"generalType": ["include","VAV"]}},</v>
      </c>
    </row>
    <row r="27" spans="3:40" x14ac:dyDescent="0.2">
      <c r="C27" t="s">
        <v>0</v>
      </c>
      <c r="E27" s="1" t="s">
        <v>7</v>
      </c>
      <c r="F27" t="s">
        <v>681</v>
      </c>
      <c r="G27" t="s">
        <v>652</v>
      </c>
      <c r="I27" s="7"/>
      <c r="R27" t="str">
        <f t="shared" ref="R27" si="30">"(\\."&amp;G27&amp;"$)"</f>
        <v>(\\.SAFLOW-SP$)</v>
      </c>
      <c r="S27" t="str">
        <f t="shared" ref="S27" si="31">IF(H27="","","|(\\."&amp;H27&amp;"$)")</f>
        <v/>
      </c>
      <c r="T27" t="str">
        <f t="shared" ref="T27" si="32">IF(I27="","","|(\\."&amp;I27&amp;"$)")</f>
        <v/>
      </c>
      <c r="U27" t="str">
        <f t="shared" ref="U27" si="33">IF(J27="","","|(\\."&amp;J27&amp;"$)")</f>
        <v/>
      </c>
      <c r="V27" t="str">
        <f t="shared" ref="V27" si="34">IF(K27="","","|(\\."&amp;K27&amp;"$)")</f>
        <v/>
      </c>
      <c r="W27" t="str">
        <f t="shared" ref="W27" si="35">IF(L27="","","|(\\."&amp;L27&amp;"$)")</f>
        <v/>
      </c>
      <c r="X27" t="str">
        <f t="shared" ref="X27" si="36">IF(M27="","","|(\\."&amp;M27&amp;"$)")</f>
        <v/>
      </c>
      <c r="Y27" t="str">
        <f t="shared" ref="Y27" si="37">IF(N27="","","|(\\."&amp;N27&amp;"$)")</f>
        <v/>
      </c>
      <c r="Z27" t="str">
        <f t="shared" ref="Z27" si="38">IF(O27="","","|(\\."&amp;O27&amp;"$)")</f>
        <v/>
      </c>
      <c r="AA27" t="str">
        <f t="shared" ref="AA27" si="39">IF(P27="","","|(\\."&amp;P27&amp;"$)")</f>
        <v/>
      </c>
      <c r="AB27" t="str">
        <f t="shared" ref="AB27" si="40">IF(Q27="","","|(\\."&amp;Q27&amp;"$)")</f>
        <v/>
      </c>
      <c r="AC27" t="str">
        <f t="shared" ref="AC27" si="41">_xlfn.CONCAT(R27:AB27)</f>
        <v>(\\.SAFLOW-SP$)</v>
      </c>
      <c r="AM27" t="str">
        <f t="shared" ref="AM27" si="42">"{'ruleName': 'Field Definition - "&amp;C27&amp;" - "&amp;E27&amp;"','ruleField': 'name','rulePattern': '"&amp;AC27&amp;"','outputs': {'required': 'YES','standardFieldName':'"&amp;E27&amp;"','units':'"&amp;F27&amp;"'},'filters': {'generalType': ['include','"&amp;C27&amp;"']}},"</f>
        <v>{'ruleName': 'Field Definition - VAV - supply_air_flowrate_setpoint','ruleField': 'name','rulePattern': '(\\.SAFLOW-SP$)','outputs': {'required': 'YES','standardFieldName':'supply_air_flowrate_setpoint','units':'cubic-feet-per-minute'},'filters': {'generalType': ['include','VAV']}},</v>
      </c>
      <c r="AN27" t="str">
        <f t="shared" ref="AN27" si="43">SUBSTITUTE(AM27,"'",CHAR(34))</f>
        <v>{"ruleName": "Field Definition - VAV - supply_air_flowrate_setpoint","ruleField": "name","rulePattern": "(\\.SAFLOW-SP$)","outputs": {"required": "YES","standardFieldName":"supply_air_flowrate_setpoint","units":"cubic-feet-per-minute"},"filters": {"generalType": ["include","VAV"]}},</v>
      </c>
    </row>
    <row r="28" spans="3:40" x14ac:dyDescent="0.2">
      <c r="E28" s="1"/>
      <c r="F28" s="1"/>
      <c r="G28" s="7"/>
      <c r="I28" s="7"/>
    </row>
    <row r="29" spans="3:40" x14ac:dyDescent="0.2">
      <c r="E29" s="1"/>
      <c r="F29" s="1"/>
      <c r="G29" s="7"/>
      <c r="I29" s="7"/>
    </row>
    <row r="30" spans="3:40" x14ac:dyDescent="0.2">
      <c r="E30" s="1"/>
      <c r="F30" s="1"/>
      <c r="G30" s="7"/>
      <c r="I30" s="7"/>
    </row>
    <row r="31" spans="3:40" x14ac:dyDescent="0.2">
      <c r="E31" s="1"/>
      <c r="F31" s="1"/>
      <c r="G31" s="7"/>
      <c r="I31" s="7"/>
    </row>
    <row r="32" spans="3:40" x14ac:dyDescent="0.2">
      <c r="E32" s="1"/>
      <c r="F32" s="1"/>
      <c r="G32" s="7"/>
      <c r="I32" s="7"/>
    </row>
    <row r="33" spans="3:40" x14ac:dyDescent="0.2">
      <c r="E33" s="1"/>
      <c r="F33" s="1"/>
      <c r="G33" s="7"/>
      <c r="I33" s="7"/>
    </row>
    <row r="34" spans="3:40" x14ac:dyDescent="0.2">
      <c r="E34" s="1"/>
      <c r="F34" s="1"/>
      <c r="G34" s="7"/>
      <c r="I34" s="7"/>
    </row>
    <row r="35" spans="3:40" x14ac:dyDescent="0.2">
      <c r="E35" s="1"/>
      <c r="F35" s="1"/>
      <c r="G35" s="7"/>
      <c r="I35" s="7"/>
    </row>
    <row r="36" spans="3:40" x14ac:dyDescent="0.2">
      <c r="E36" s="1"/>
      <c r="F36" s="1"/>
      <c r="G36" s="7"/>
      <c r="I36" s="7"/>
    </row>
    <row r="37" spans="3:40" x14ac:dyDescent="0.2">
      <c r="E37" s="1"/>
      <c r="F37" s="1"/>
      <c r="G37" s="7"/>
      <c r="I37" s="7"/>
    </row>
    <row r="38" spans="3:40" x14ac:dyDescent="0.2">
      <c r="E38" s="1"/>
      <c r="F38" s="1"/>
      <c r="G38" s="7"/>
      <c r="I38" s="7"/>
    </row>
    <row r="39" spans="3:40" x14ac:dyDescent="0.2">
      <c r="E39" s="1"/>
      <c r="F39" s="1"/>
      <c r="G39" s="7"/>
      <c r="I39" s="7"/>
    </row>
    <row r="40" spans="3:40" x14ac:dyDescent="0.2">
      <c r="C40" t="s">
        <v>233</v>
      </c>
      <c r="E40" s="1" t="s">
        <v>235</v>
      </c>
      <c r="F40" s="1"/>
      <c r="G40" s="7" t="s">
        <v>380</v>
      </c>
      <c r="H40" s="7" t="s">
        <v>381</v>
      </c>
      <c r="I40" s="7" t="s">
        <v>382</v>
      </c>
      <c r="R40" t="str">
        <f t="shared" si="2"/>
        <v>(^bldg_stat_press_\\d$)</v>
      </c>
      <c r="S40" t="str">
        <f t="shared" si="3"/>
        <v>|(^bldg_stat_press_av_\\d$)</v>
      </c>
      <c r="T40" t="str">
        <f t="shared" si="4"/>
        <v>|(^bstp_\\d$)</v>
      </c>
      <c r="U40" t="str">
        <f t="shared" si="5"/>
        <v/>
      </c>
      <c r="V40" t="str">
        <f t="shared" si="6"/>
        <v/>
      </c>
      <c r="W40" t="str">
        <f t="shared" si="7"/>
        <v/>
      </c>
      <c r="X40" t="str">
        <f t="shared" si="8"/>
        <v/>
      </c>
      <c r="Y40" t="str">
        <f t="shared" si="9"/>
        <v/>
      </c>
      <c r="Z40" t="str">
        <f t="shared" si="10"/>
        <v/>
      </c>
      <c r="AA40" t="str">
        <f t="shared" si="11"/>
        <v/>
      </c>
      <c r="AB40" t="str">
        <f t="shared" si="12"/>
        <v/>
      </c>
      <c r="AC40" t="str">
        <f t="shared" si="13"/>
        <v>(^bldg_stat_press_\\d$)|(^bldg_stat_press_av_\\d$)|(^bstp_\\d$)</v>
      </c>
      <c r="AM40" t="str">
        <f t="shared" si="1"/>
        <v>{'ruleName': 'Field Definition - AHU - building_air_static_pressure_sensor','ruleField': 'objectName','rulePattern': '(^bldg_stat_press_\\d$)|(^bldg_stat_press_av_\\d$)|(^bstp_\\d$)','outputs': {'required': 'YES','standardFieldName':'building_air_static_pressure_sensor'},'filters': {'generalType': ['include','AHU']}},</v>
      </c>
      <c r="AN40" t="str">
        <f t="shared" si="14"/>
        <v>{"ruleName": "Field Definition - AHU - building_air_static_pressure_sensor","ruleField": "objectName","rulePattern": "(^bldg_stat_press_\\d$)|(^bldg_stat_press_av_\\d$)|(^bstp_\\d$)","outputs": {"required": "YES","standardFieldName":"building_air_static_pressure_sensor"},"filters": {"generalType": ["include","AHU"]}},</v>
      </c>
    </row>
    <row r="41" spans="3:40" x14ac:dyDescent="0.2">
      <c r="C41" t="s">
        <v>233</v>
      </c>
      <c r="E41" s="1" t="s">
        <v>234</v>
      </c>
      <c r="F41" s="1"/>
      <c r="G41" s="7" t="s">
        <v>383</v>
      </c>
      <c r="H41" s="7" t="s">
        <v>384</v>
      </c>
      <c r="I41" s="7"/>
      <c r="R41" t="str">
        <f t="shared" si="2"/>
        <v>(^bldg_press_setpt_av_\\d$)</v>
      </c>
      <c r="S41" t="str">
        <f t="shared" si="3"/>
        <v>|(^bpsp_\\d$)</v>
      </c>
      <c r="T41" t="str">
        <f t="shared" si="4"/>
        <v/>
      </c>
      <c r="U41" t="str">
        <f t="shared" si="5"/>
        <v/>
      </c>
      <c r="V41" t="str">
        <f t="shared" si="6"/>
        <v/>
      </c>
      <c r="W41" t="str">
        <f t="shared" si="7"/>
        <v/>
      </c>
      <c r="X41" t="str">
        <f t="shared" si="8"/>
        <v/>
      </c>
      <c r="Y41" t="str">
        <f t="shared" si="9"/>
        <v/>
      </c>
      <c r="Z41" t="str">
        <f t="shared" si="10"/>
        <v/>
      </c>
      <c r="AA41" t="str">
        <f t="shared" si="11"/>
        <v/>
      </c>
      <c r="AB41" t="str">
        <f t="shared" si="12"/>
        <v/>
      </c>
      <c r="AC41" t="str">
        <f t="shared" si="13"/>
        <v>(^bldg_press_setpt_av_\\d$)|(^bpsp_\\d$)</v>
      </c>
      <c r="AM41" t="str">
        <f t="shared" si="1"/>
        <v>{'ruleName': 'Field Definition - AHU - building_air_static_pressure_setpoint','ruleField': 'objectName','rulePattern': '(^bldg_press_setpt_av_\\d$)|(^bpsp_\\d$)','outputs': {'required': 'YES','standardFieldName':'building_air_static_pressure_setpoint'},'filters': {'generalType': ['include','AHU']}},</v>
      </c>
      <c r="AN41" t="str">
        <f t="shared" si="14"/>
        <v>{"ruleName": "Field Definition - AHU - building_air_static_pressure_setpoint","ruleField": "objectName","rulePattern": "(^bldg_press_setpt_av_\\d$)|(^bpsp_\\d$)","outputs": {"required": "YES","standardFieldName":"building_air_static_pressure_setpoint"},"filters": {"generalType": ["include","AHU"]}},</v>
      </c>
    </row>
    <row r="42" spans="3:40" x14ac:dyDescent="0.2">
      <c r="C42" t="s">
        <v>233</v>
      </c>
      <c r="E42" s="1" t="s">
        <v>476</v>
      </c>
      <c r="F42" s="1"/>
      <c r="G42" t="s">
        <v>477</v>
      </c>
      <c r="H42" s="7"/>
      <c r="I42" s="7"/>
      <c r="R42" t="str">
        <f t="shared" si="2"/>
        <v>(^cl1_\\d$)</v>
      </c>
      <c r="S42" t="str">
        <f t="shared" si="3"/>
        <v/>
      </c>
      <c r="T42" t="str">
        <f t="shared" si="4"/>
        <v/>
      </c>
      <c r="U42" t="str">
        <f t="shared" si="5"/>
        <v/>
      </c>
      <c r="V42" t="str">
        <f t="shared" si="6"/>
        <v/>
      </c>
      <c r="W42" t="str">
        <f t="shared" si="7"/>
        <v/>
      </c>
      <c r="X42" t="str">
        <f t="shared" si="8"/>
        <v/>
      </c>
      <c r="Y42" t="str">
        <f t="shared" si="9"/>
        <v/>
      </c>
      <c r="Z42" t="str">
        <f t="shared" si="10"/>
        <v/>
      </c>
      <c r="AA42" t="str">
        <f t="shared" si="11"/>
        <v/>
      </c>
      <c r="AB42" t="str">
        <f t="shared" si="12"/>
        <v/>
      </c>
      <c r="AC42" t="str">
        <f t="shared" si="13"/>
        <v>(^cl1_\\d$)</v>
      </c>
      <c r="AM42" t="str">
        <f t="shared" si="1"/>
        <v>{'ruleName': 'Field Definition - AHU - compressor_run_command','ruleField': 'objectName','rulePattern': '(^cl1_\\d$)','outputs': {'required': 'YES','standardFieldName':'compressor_run_command'},'filters': {'generalType': ['include','AHU']}},</v>
      </c>
      <c r="AN42" t="str">
        <f t="shared" si="14"/>
        <v>{"ruleName": "Field Definition - AHU - compressor_run_command","ruleField": "objectName","rulePattern": "(^cl1_\\d$)","outputs": {"required": "YES","standardFieldName":"compressor_run_command"},"filters": {"generalType": ["include","AHU"]}},</v>
      </c>
    </row>
    <row r="43" spans="3:40" x14ac:dyDescent="0.2">
      <c r="C43" t="s">
        <v>233</v>
      </c>
      <c r="E43" s="1" t="s">
        <v>236</v>
      </c>
      <c r="F43" s="1"/>
      <c r="G43" s="7" t="s">
        <v>385</v>
      </c>
      <c r="H43" s="7"/>
      <c r="I43" s="7"/>
      <c r="R43" t="str">
        <f t="shared" si="2"/>
        <v>(^cast_\\d$)</v>
      </c>
      <c r="S43" t="str">
        <f t="shared" si="3"/>
        <v/>
      </c>
      <c r="T43" t="str">
        <f t="shared" si="4"/>
        <v/>
      </c>
      <c r="U43" t="str">
        <f t="shared" si="5"/>
        <v/>
      </c>
      <c r="V43" t="str">
        <f t="shared" si="6"/>
        <v/>
      </c>
      <c r="W43" t="str">
        <f t="shared" si="7"/>
        <v/>
      </c>
      <c r="X43" t="str">
        <f t="shared" si="8"/>
        <v/>
      </c>
      <c r="Y43" t="str">
        <f t="shared" si="9"/>
        <v/>
      </c>
      <c r="Z43" t="str">
        <f t="shared" si="10"/>
        <v/>
      </c>
      <c r="AA43" t="str">
        <f t="shared" si="11"/>
        <v/>
      </c>
      <c r="AB43" t="str">
        <f t="shared" si="12"/>
        <v/>
      </c>
      <c r="AC43" t="str">
        <f t="shared" si="13"/>
        <v>(^cast_\\d$)</v>
      </c>
      <c r="AM43" t="str">
        <f t="shared" si="1"/>
        <v>{'ruleName': 'Field Definition - AHU - compressor_run_command_1','ruleField': 'objectName','rulePattern': '(^cast_\\d$)','outputs': {'required': 'YES','standardFieldName':'compressor_run_command_1'},'filters': {'generalType': ['include','AHU']}},</v>
      </c>
      <c r="AN43" t="str">
        <f t="shared" si="14"/>
        <v>{"ruleName": "Field Definition - AHU - compressor_run_command_1","ruleField": "objectName","rulePattern": "(^cast_\\d$)","outputs": {"required": "YES","standardFieldName":"compressor_run_command_1"},"filters": {"generalType": ["include","AHU"]}},</v>
      </c>
    </row>
    <row r="44" spans="3:40" x14ac:dyDescent="0.2">
      <c r="C44" t="s">
        <v>233</v>
      </c>
      <c r="E44" s="1" t="s">
        <v>237</v>
      </c>
      <c r="F44" s="1"/>
      <c r="G44" s="7" t="s">
        <v>386</v>
      </c>
      <c r="H44" s="7"/>
      <c r="I44" s="7"/>
      <c r="R44" t="str">
        <f t="shared" si="2"/>
        <v>(^cbst_\\d$)</v>
      </c>
      <c r="S44" t="str">
        <f t="shared" si="3"/>
        <v/>
      </c>
      <c r="T44" t="str">
        <f t="shared" si="4"/>
        <v/>
      </c>
      <c r="U44" t="str">
        <f t="shared" si="5"/>
        <v/>
      </c>
      <c r="V44" t="str">
        <f t="shared" si="6"/>
        <v/>
      </c>
      <c r="W44" t="str">
        <f t="shared" si="7"/>
        <v/>
      </c>
      <c r="X44" t="str">
        <f t="shared" si="8"/>
        <v/>
      </c>
      <c r="Y44" t="str">
        <f t="shared" si="9"/>
        <v/>
      </c>
      <c r="Z44" t="str">
        <f t="shared" si="10"/>
        <v/>
      </c>
      <c r="AA44" t="str">
        <f t="shared" si="11"/>
        <v/>
      </c>
      <c r="AB44" t="str">
        <f t="shared" si="12"/>
        <v/>
      </c>
      <c r="AC44" t="str">
        <f t="shared" si="13"/>
        <v>(^cbst_\\d$)</v>
      </c>
      <c r="AM44" t="str">
        <f t="shared" si="1"/>
        <v>{'ruleName': 'Field Definition - AHU - compressor_run_command_2','ruleField': 'objectName','rulePattern': '(^cbst_\\d$)','outputs': {'required': 'YES','standardFieldName':'compressor_run_command_2'},'filters': {'generalType': ['include','AHU']}},</v>
      </c>
      <c r="AN44" t="str">
        <f t="shared" si="14"/>
        <v>{"ruleName": "Field Definition - AHU - compressor_run_command_2","ruleField": "objectName","rulePattern": "(^cbst_\\d$)","outputs": {"required": "YES","standardFieldName":"compressor_run_command_2"},"filters": {"generalType": ["include","AHU"]}},</v>
      </c>
    </row>
    <row r="45" spans="3:40" x14ac:dyDescent="0.2">
      <c r="C45" t="s">
        <v>233</v>
      </c>
      <c r="E45" s="1" t="s">
        <v>238</v>
      </c>
      <c r="F45" s="1"/>
      <c r="G45" s="7" t="s">
        <v>387</v>
      </c>
      <c r="H45" s="7"/>
      <c r="I45" s="7"/>
      <c r="R45" t="str">
        <f t="shared" si="2"/>
        <v>(^ccst_\\d$)</v>
      </c>
      <c r="S45" t="str">
        <f t="shared" si="3"/>
        <v/>
      </c>
      <c r="T45" t="str">
        <f t="shared" si="4"/>
        <v/>
      </c>
      <c r="U45" t="str">
        <f t="shared" si="5"/>
        <v/>
      </c>
      <c r="V45" t="str">
        <f t="shared" si="6"/>
        <v/>
      </c>
      <c r="W45" t="str">
        <f t="shared" si="7"/>
        <v/>
      </c>
      <c r="X45" t="str">
        <f t="shared" si="8"/>
        <v/>
      </c>
      <c r="Y45" t="str">
        <f t="shared" si="9"/>
        <v/>
      </c>
      <c r="Z45" t="str">
        <f t="shared" si="10"/>
        <v/>
      </c>
      <c r="AA45" t="str">
        <f t="shared" si="11"/>
        <v/>
      </c>
      <c r="AB45" t="str">
        <f t="shared" si="12"/>
        <v/>
      </c>
      <c r="AC45" t="str">
        <f t="shared" si="13"/>
        <v>(^ccst_\\d$)</v>
      </c>
      <c r="AM45" t="str">
        <f t="shared" si="1"/>
        <v>{'ruleName': 'Field Definition - AHU - compressor_run_command_3','ruleField': 'objectName','rulePattern': '(^ccst_\\d$)','outputs': {'required': 'YES','standardFieldName':'compressor_run_command_3'},'filters': {'generalType': ['include','AHU']}},</v>
      </c>
      <c r="AN45" t="str">
        <f t="shared" si="14"/>
        <v>{"ruleName": "Field Definition - AHU - compressor_run_command_3","ruleField": "objectName","rulePattern": "(^ccst_\\d$)","outputs": {"required": "YES","standardFieldName":"compressor_run_command_3"},"filters": {"generalType": ["include","AHU"]}},</v>
      </c>
    </row>
    <row r="46" spans="3:40" x14ac:dyDescent="0.2">
      <c r="C46" t="s">
        <v>233</v>
      </c>
      <c r="E46" s="1" t="s">
        <v>239</v>
      </c>
      <c r="F46" s="1"/>
      <c r="G46" s="7" t="s">
        <v>388</v>
      </c>
      <c r="H46" s="7"/>
      <c r="I46" s="7"/>
      <c r="R46" t="str">
        <f t="shared" si="2"/>
        <v>(^cdst_\\d$)</v>
      </c>
      <c r="S46" t="str">
        <f t="shared" si="3"/>
        <v/>
      </c>
      <c r="T46" t="str">
        <f t="shared" si="4"/>
        <v/>
      </c>
      <c r="U46" t="str">
        <f t="shared" si="5"/>
        <v/>
      </c>
      <c r="V46" t="str">
        <f t="shared" si="6"/>
        <v/>
      </c>
      <c r="W46" t="str">
        <f t="shared" si="7"/>
        <v/>
      </c>
      <c r="X46" t="str">
        <f t="shared" si="8"/>
        <v/>
      </c>
      <c r="Y46" t="str">
        <f t="shared" si="9"/>
        <v/>
      </c>
      <c r="Z46" t="str">
        <f t="shared" si="10"/>
        <v/>
      </c>
      <c r="AA46" t="str">
        <f t="shared" si="11"/>
        <v/>
      </c>
      <c r="AB46" t="str">
        <f t="shared" si="12"/>
        <v/>
      </c>
      <c r="AC46" t="str">
        <f t="shared" si="13"/>
        <v>(^cdst_\\d$)</v>
      </c>
      <c r="AM46" t="str">
        <f t="shared" si="1"/>
        <v>{'ruleName': 'Field Definition - AHU - compressor_run_command_4','ruleField': 'objectName','rulePattern': '(^cdst_\\d$)','outputs': {'required': 'YES','standardFieldName':'compressor_run_command_4'},'filters': {'generalType': ['include','AHU']}},</v>
      </c>
      <c r="AN46" t="str">
        <f t="shared" si="14"/>
        <v>{"ruleName": "Field Definition - AHU - compressor_run_command_4","ruleField": "objectName","rulePattern": "(^cdst_\\d$)","outputs": {"required": "YES","standardFieldName":"compressor_run_command_4"},"filters": {"generalType": ["include","AHU"]}},</v>
      </c>
    </row>
    <row r="47" spans="3:40" x14ac:dyDescent="0.2">
      <c r="C47" t="s">
        <v>233</v>
      </c>
      <c r="E47" s="1" t="s">
        <v>1</v>
      </c>
      <c r="F47" s="1"/>
      <c r="G47" t="s">
        <v>404</v>
      </c>
      <c r="H47" s="7"/>
      <c r="I47" s="7"/>
      <c r="R47" t="str">
        <f t="shared" si="2"/>
        <v>(^dat_\\d$)</v>
      </c>
      <c r="S47" t="str">
        <f t="shared" si="3"/>
        <v/>
      </c>
      <c r="T47" t="str">
        <f t="shared" si="4"/>
        <v/>
      </c>
      <c r="U47" t="str">
        <f t="shared" si="5"/>
        <v/>
      </c>
      <c r="V47" t="str">
        <f t="shared" si="6"/>
        <v/>
      </c>
      <c r="W47" t="str">
        <f t="shared" si="7"/>
        <v/>
      </c>
      <c r="X47" t="str">
        <f t="shared" si="8"/>
        <v/>
      </c>
      <c r="Y47" t="str">
        <f t="shared" si="9"/>
        <v/>
      </c>
      <c r="Z47" t="str">
        <f t="shared" si="10"/>
        <v/>
      </c>
      <c r="AA47" t="str">
        <f t="shared" si="11"/>
        <v/>
      </c>
      <c r="AB47" t="str">
        <f t="shared" si="12"/>
        <v/>
      </c>
      <c r="AC47" t="str">
        <f t="shared" si="13"/>
        <v>(^dat_\\d$)</v>
      </c>
      <c r="AM47" t="str">
        <f t="shared" si="1"/>
        <v>{'ruleName': 'Field Definition - AHU - discharge_air_temperature_sensor','ruleField': 'objectName','rulePattern': '(^dat_\\d$)','outputs': {'required': 'YES','standardFieldName':'discharge_air_temperature_sensor'},'filters': {'generalType': ['include','AHU']}},</v>
      </c>
      <c r="AN47" t="str">
        <f t="shared" si="14"/>
        <v>{"ruleName": "Field Definition - AHU - discharge_air_temperature_sensor","ruleField": "objectName","rulePattern": "(^dat_\\d$)","outputs": {"required": "YES","standardFieldName":"discharge_air_temperature_sensor"},"filters": {"generalType": ["include","AHU"]}},</v>
      </c>
    </row>
    <row r="48" spans="3:40" x14ac:dyDescent="0.2">
      <c r="C48" t="s">
        <v>233</v>
      </c>
      <c r="E48" s="1" t="s">
        <v>241</v>
      </c>
      <c r="F48" s="1"/>
      <c r="G48" s="7" t="s">
        <v>389</v>
      </c>
      <c r="H48" s="7" t="s">
        <v>390</v>
      </c>
      <c r="I48" s="7"/>
      <c r="R48" t="str">
        <f t="shared" si="2"/>
        <v>(^ea_damper_ctrl_ao_\\d$)</v>
      </c>
      <c r="S48" t="str">
        <f t="shared" si="3"/>
        <v>|(^exh_pos_disp_\\d$)</v>
      </c>
      <c r="T48" t="str">
        <f t="shared" si="4"/>
        <v/>
      </c>
      <c r="U48" t="str">
        <f t="shared" si="5"/>
        <v/>
      </c>
      <c r="V48" t="str">
        <f t="shared" si="6"/>
        <v/>
      </c>
      <c r="W48" t="str">
        <f t="shared" si="7"/>
        <v/>
      </c>
      <c r="X48" t="str">
        <f t="shared" si="8"/>
        <v/>
      </c>
      <c r="Y48" t="str">
        <f t="shared" si="9"/>
        <v/>
      </c>
      <c r="Z48" t="str">
        <f t="shared" si="10"/>
        <v/>
      </c>
      <c r="AA48" t="str">
        <f t="shared" si="11"/>
        <v/>
      </c>
      <c r="AB48" t="str">
        <f t="shared" si="12"/>
        <v/>
      </c>
      <c r="AC48" t="str">
        <f t="shared" si="13"/>
        <v>(^ea_damper_ctrl_ao_\\d$)|(^exh_pos_disp_\\d$)</v>
      </c>
      <c r="AM48" t="str">
        <f t="shared" si="1"/>
        <v>{'ruleName': 'Field Definition - AHU - exhaust_air_damper_percentage_command','ruleField': 'objectName','rulePattern': '(^ea_damper_ctrl_ao_\\d$)|(^exh_pos_disp_\\d$)','outputs': {'required': 'YES','standardFieldName':'exhaust_air_damper_percentage_command'},'filters': {'generalType': ['include','AHU']}},</v>
      </c>
      <c r="AN48" t="str">
        <f t="shared" si="14"/>
        <v>{"ruleName": "Field Definition - AHU - exhaust_air_damper_percentage_command","ruleField": "objectName","rulePattern": "(^ea_damper_ctrl_ao_\\d$)|(^exh_pos_disp_\\d$)","outputs": {"required": "YES","standardFieldName":"exhaust_air_damper_percentage_command"},"filters": {"generalType": ["include","AHU"]}},</v>
      </c>
    </row>
    <row r="49" spans="3:40" x14ac:dyDescent="0.2">
      <c r="C49" t="s">
        <v>233</v>
      </c>
      <c r="E49" s="1" t="s">
        <v>242</v>
      </c>
      <c r="F49" s="1"/>
      <c r="G49" s="7" t="s">
        <v>391</v>
      </c>
      <c r="H49" s="7"/>
      <c r="I49" s="7"/>
      <c r="R49" t="str">
        <f t="shared" si="2"/>
        <v>(^ef_start_stop_bo_\\d$)</v>
      </c>
      <c r="S49" t="str">
        <f t="shared" si="3"/>
        <v/>
      </c>
      <c r="T49" t="str">
        <f t="shared" si="4"/>
        <v/>
      </c>
      <c r="U49" t="str">
        <f t="shared" si="5"/>
        <v/>
      </c>
      <c r="V49" t="str">
        <f t="shared" si="6"/>
        <v/>
      </c>
      <c r="W49" t="str">
        <f t="shared" si="7"/>
        <v/>
      </c>
      <c r="X49" t="str">
        <f t="shared" si="8"/>
        <v/>
      </c>
      <c r="Y49" t="str">
        <f t="shared" si="9"/>
        <v/>
      </c>
      <c r="Z49" t="str">
        <f t="shared" si="10"/>
        <v/>
      </c>
      <c r="AA49" t="str">
        <f t="shared" si="11"/>
        <v/>
      </c>
      <c r="AB49" t="str">
        <f t="shared" si="12"/>
        <v/>
      </c>
      <c r="AC49" t="str">
        <f t="shared" si="13"/>
        <v>(^ef_start_stop_bo_\\d$)</v>
      </c>
      <c r="AM49" t="str">
        <f t="shared" si="1"/>
        <v>{'ruleName': 'Field Definition - AHU - exhaust_fan_run_command','ruleField': 'objectName','rulePattern': '(^ef_start_stop_bo_\\d$)','outputs': {'required': 'YES','standardFieldName':'exhaust_fan_run_command'},'filters': {'generalType': ['include','AHU']}},</v>
      </c>
      <c r="AN49" t="str">
        <f t="shared" si="14"/>
        <v>{"ruleName": "Field Definition - AHU - exhaust_fan_run_command","ruleField": "objectName","rulePattern": "(^ef_start_stop_bo_\\d$)","outputs": {"required": "YES","standardFieldName":"exhaust_fan_run_command"},"filters": {"generalType": ["include","AHU"]}},</v>
      </c>
    </row>
    <row r="50" spans="3:40" x14ac:dyDescent="0.2">
      <c r="C50" t="s">
        <v>233</v>
      </c>
      <c r="E50" s="1" t="s">
        <v>243</v>
      </c>
      <c r="F50" s="1"/>
      <c r="G50" s="7" t="s">
        <v>392</v>
      </c>
      <c r="H50" s="7" t="s">
        <v>393</v>
      </c>
      <c r="I50" s="7"/>
      <c r="R50" t="str">
        <f t="shared" si="2"/>
        <v>(^efst_\\d$)</v>
      </c>
      <c r="S50" t="str">
        <f t="shared" si="3"/>
        <v>|(^ef_status_bv_\\d$)</v>
      </c>
      <c r="T50" t="str">
        <f t="shared" si="4"/>
        <v/>
      </c>
      <c r="U50" t="str">
        <f t="shared" si="5"/>
        <v/>
      </c>
      <c r="V50" t="str">
        <f t="shared" si="6"/>
        <v/>
      </c>
      <c r="W50" t="str">
        <f t="shared" si="7"/>
        <v/>
      </c>
      <c r="X50" t="str">
        <f t="shared" si="8"/>
        <v/>
      </c>
      <c r="Y50" t="str">
        <f t="shared" si="9"/>
        <v/>
      </c>
      <c r="Z50" t="str">
        <f t="shared" si="10"/>
        <v/>
      </c>
      <c r="AA50" t="str">
        <f t="shared" si="11"/>
        <v/>
      </c>
      <c r="AB50" t="str">
        <f t="shared" si="12"/>
        <v/>
      </c>
      <c r="AC50" t="str">
        <f t="shared" si="13"/>
        <v>(^efst_\\d$)|(^ef_status_bv_\\d$)</v>
      </c>
      <c r="AM50" t="str">
        <f t="shared" si="1"/>
        <v>{'ruleName': 'Field Definition - AHU - exhaust_fan_run_status','ruleField': 'objectName','rulePattern': '(^efst_\\d$)|(^ef_status_bv_\\d$)','outputs': {'required': 'YES','standardFieldName':'exhaust_fan_run_status'},'filters': {'generalType': ['include','AHU']}},</v>
      </c>
      <c r="AN50" t="str">
        <f t="shared" si="14"/>
        <v>{"ruleName": "Field Definition - AHU - exhaust_fan_run_status","ruleField": "objectName","rulePattern": "(^efst_\\d$)|(^ef_status_bv_\\d$)","outputs": {"required": "YES","standardFieldName":"exhaust_fan_run_status"},"filters": {"generalType": ["include","AHU"]}},</v>
      </c>
    </row>
    <row r="51" spans="3:40" x14ac:dyDescent="0.2">
      <c r="C51" t="s">
        <v>233</v>
      </c>
      <c r="E51" s="1" t="s">
        <v>247</v>
      </c>
      <c r="F51" s="1"/>
      <c r="G51" s="7" t="s">
        <v>394</v>
      </c>
      <c r="H51" s="7"/>
      <c r="I51" s="7"/>
      <c r="R51" t="str">
        <f t="shared" si="2"/>
        <v>(^power_exhaust_fan_hz_ai_\\d$)</v>
      </c>
      <c r="S51" t="str">
        <f t="shared" si="3"/>
        <v/>
      </c>
      <c r="T51" t="str">
        <f t="shared" si="4"/>
        <v/>
      </c>
      <c r="U51" t="str">
        <f t="shared" si="5"/>
        <v/>
      </c>
      <c r="V51" t="str">
        <f t="shared" si="6"/>
        <v/>
      </c>
      <c r="W51" t="str">
        <f t="shared" si="7"/>
        <v/>
      </c>
      <c r="X51" t="str">
        <f t="shared" si="8"/>
        <v/>
      </c>
      <c r="Y51" t="str">
        <f t="shared" si="9"/>
        <v/>
      </c>
      <c r="Z51" t="str">
        <f t="shared" si="10"/>
        <v/>
      </c>
      <c r="AA51" t="str">
        <f t="shared" si="11"/>
        <v/>
      </c>
      <c r="AB51" t="str">
        <f t="shared" si="12"/>
        <v/>
      </c>
      <c r="AC51" t="str">
        <f t="shared" si="13"/>
        <v>(^power_exhaust_fan_hz_ai_\\d$)</v>
      </c>
      <c r="AM51" t="str">
        <f t="shared" si="1"/>
        <v>{'ruleName': 'Field Definition - AHU - exhaust_fan_speed_frequency_sensor','ruleField': 'objectName','rulePattern': '(^power_exhaust_fan_hz_ai_\\d$)','outputs': {'required': 'YES','standardFieldName':'exhaust_fan_speed_frequency_sensor'},'filters': {'generalType': ['include','AHU']}},</v>
      </c>
      <c r="AN51" t="str">
        <f t="shared" si="14"/>
        <v>{"ruleName": "Field Definition - AHU - exhaust_fan_speed_frequency_sensor","ruleField": "objectName","rulePattern": "(^power_exhaust_fan_hz_ai_\\d$)","outputs": {"required": "YES","standardFieldName":"exhaust_fan_speed_frequency_sensor"},"filters": {"generalType": ["include","AHU"]}},</v>
      </c>
    </row>
    <row r="52" spans="3:40" x14ac:dyDescent="0.2">
      <c r="C52" t="s">
        <v>233</v>
      </c>
      <c r="E52" s="1" t="s">
        <v>248</v>
      </c>
      <c r="F52" s="1"/>
      <c r="G52" s="7" t="s">
        <v>395</v>
      </c>
      <c r="H52" s="7"/>
      <c r="I52" s="7"/>
      <c r="R52" t="str">
        <f t="shared" si="2"/>
        <v>(^power_exhaust_fan_speed_control_ao_\\d$)</v>
      </c>
      <c r="S52" t="str">
        <f t="shared" si="3"/>
        <v/>
      </c>
      <c r="T52" t="str">
        <f t="shared" si="4"/>
        <v/>
      </c>
      <c r="U52" t="str">
        <f t="shared" si="5"/>
        <v/>
      </c>
      <c r="V52" t="str">
        <f t="shared" si="6"/>
        <v/>
      </c>
      <c r="W52" t="str">
        <f t="shared" si="7"/>
        <v/>
      </c>
      <c r="X52" t="str">
        <f t="shared" si="8"/>
        <v/>
      </c>
      <c r="Y52" t="str">
        <f t="shared" si="9"/>
        <v/>
      </c>
      <c r="Z52" t="str">
        <f t="shared" si="10"/>
        <v/>
      </c>
      <c r="AA52" t="str">
        <f t="shared" si="11"/>
        <v/>
      </c>
      <c r="AB52" t="str">
        <f t="shared" si="12"/>
        <v/>
      </c>
      <c r="AC52" t="str">
        <f t="shared" si="13"/>
        <v>(^power_exhaust_fan_speed_control_ao_\\d$)</v>
      </c>
      <c r="AM52" t="str">
        <f t="shared" si="1"/>
        <v>{'ruleName': 'Field Definition - AHU - exhaust_fan_speed_percentage_command','ruleField': 'objectName','rulePattern': '(^power_exhaust_fan_speed_control_ao_\\d$)','outputs': {'required': 'YES','standardFieldName':'exhaust_fan_speed_percentage_command'},'filters': {'generalType': ['include','AHU']}},</v>
      </c>
      <c r="AN52" t="str">
        <f t="shared" si="14"/>
        <v>{"ruleName": "Field Definition - AHU - exhaust_fan_speed_percentage_command","ruleField": "objectName","rulePattern": "(^power_exhaust_fan_speed_control_ao_\\d$)","outputs": {"required": "YES","standardFieldName":"exhaust_fan_speed_percentage_command"},"filters": {"generalType": ["include","AHU"]}},</v>
      </c>
    </row>
    <row r="53" spans="3:40" x14ac:dyDescent="0.2">
      <c r="C53" t="s">
        <v>233</v>
      </c>
      <c r="E53" s="1" t="s">
        <v>244</v>
      </c>
      <c r="F53" s="1"/>
      <c r="G53" s="7" t="s">
        <v>396</v>
      </c>
      <c r="H53" t="s">
        <v>478</v>
      </c>
      <c r="I53" s="7"/>
      <c r="R53" t="str">
        <f t="shared" si="2"/>
        <v>(^ma_temp_ai_\\d$)</v>
      </c>
      <c r="S53" t="str">
        <f t="shared" si="3"/>
        <v>|(^mat_\\d$)</v>
      </c>
      <c r="T53" t="str">
        <f t="shared" si="4"/>
        <v/>
      </c>
      <c r="U53" t="str">
        <f t="shared" si="5"/>
        <v/>
      </c>
      <c r="V53" t="str">
        <f t="shared" si="6"/>
        <v/>
      </c>
      <c r="W53" t="str">
        <f t="shared" si="7"/>
        <v/>
      </c>
      <c r="X53" t="str">
        <f t="shared" si="8"/>
        <v/>
      </c>
      <c r="Y53" t="str">
        <f t="shared" si="9"/>
        <v/>
      </c>
      <c r="Z53" t="str">
        <f t="shared" si="10"/>
        <v/>
      </c>
      <c r="AA53" t="str">
        <f t="shared" si="11"/>
        <v/>
      </c>
      <c r="AB53" t="str">
        <f t="shared" si="12"/>
        <v/>
      </c>
      <c r="AC53" t="str">
        <f t="shared" si="13"/>
        <v>(^ma_temp_ai_\\d$)|(^mat_\\d$)</v>
      </c>
      <c r="AM53" t="str">
        <f t="shared" si="1"/>
        <v>{'ruleName': 'Field Definition - AHU - mixed_air_temperature_sensor','ruleField': 'objectName','rulePattern': '(^ma_temp_ai_\\d$)|(^mat_\\d$)','outputs': {'required': 'YES','standardFieldName':'mixed_air_temperature_sensor'},'filters': {'generalType': ['include','AHU']}},</v>
      </c>
      <c r="AN53" t="str">
        <f t="shared" si="14"/>
        <v>{"ruleName": "Field Definition - AHU - mixed_air_temperature_sensor","ruleField": "objectName","rulePattern": "(^ma_temp_ai_\\d$)|(^mat_\\d$)","outputs": {"required": "YES","standardFieldName":"mixed_air_temperature_sensor"},"filters": {"generalType": ["include","AHU"]}},</v>
      </c>
    </row>
    <row r="54" spans="3:40" x14ac:dyDescent="0.2">
      <c r="C54" t="s">
        <v>233</v>
      </c>
      <c r="E54" s="1" t="s">
        <v>245</v>
      </c>
      <c r="F54" s="1"/>
      <c r="G54" s="7" t="s">
        <v>397</v>
      </c>
      <c r="H54" t="s">
        <v>479</v>
      </c>
      <c r="I54" s="7"/>
      <c r="R54" t="str">
        <f t="shared" si="2"/>
        <v>(^oa_damper_ctrl_ao_\\d$)</v>
      </c>
      <c r="S54" t="str">
        <f t="shared" si="3"/>
        <v>|(^oad_\\d$)</v>
      </c>
      <c r="T54" t="str">
        <f t="shared" si="4"/>
        <v/>
      </c>
      <c r="U54" t="str">
        <f t="shared" si="5"/>
        <v/>
      </c>
      <c r="V54" t="str">
        <f t="shared" si="6"/>
        <v/>
      </c>
      <c r="W54" t="str">
        <f t="shared" si="7"/>
        <v/>
      </c>
      <c r="X54" t="str">
        <f t="shared" si="8"/>
        <v/>
      </c>
      <c r="Y54" t="str">
        <f t="shared" si="9"/>
        <v/>
      </c>
      <c r="Z54" t="str">
        <f t="shared" si="10"/>
        <v/>
      </c>
      <c r="AA54" t="str">
        <f t="shared" si="11"/>
        <v/>
      </c>
      <c r="AB54" t="str">
        <f t="shared" si="12"/>
        <v/>
      </c>
      <c r="AC54" t="str">
        <f t="shared" si="13"/>
        <v>(^oa_damper_ctrl_ao_\\d$)|(^oad_\\d$)</v>
      </c>
      <c r="AM54" t="str">
        <f t="shared" si="1"/>
        <v>{'ruleName': 'Field Definition - AHU - outside_air_damper_percentage_command','ruleField': 'objectName','rulePattern': '(^oa_damper_ctrl_ao_\\d$)|(^oad_\\d$)','outputs': {'required': 'YES','standardFieldName':'outside_air_damper_percentage_command'},'filters': {'generalType': ['include','AHU']}},</v>
      </c>
      <c r="AN54" t="str">
        <f t="shared" si="14"/>
        <v>{"ruleName": "Field Definition - AHU - outside_air_damper_percentage_command","ruleField": "objectName","rulePattern": "(^oa_damper_ctrl_ao_\\d$)|(^oad_\\d$)","outputs": {"required": "YES","standardFieldName":"outside_air_damper_percentage_command"},"filters": {"generalType": ["include","AHU"]}},</v>
      </c>
    </row>
    <row r="55" spans="3:40" x14ac:dyDescent="0.2">
      <c r="C55" t="s">
        <v>233</v>
      </c>
      <c r="E55" s="1" t="s">
        <v>246</v>
      </c>
      <c r="F55" s="1"/>
      <c r="G55" s="7" t="s">
        <v>398</v>
      </c>
      <c r="H55" t="s">
        <v>398</v>
      </c>
      <c r="I55" s="7"/>
      <c r="R55" t="str">
        <f t="shared" si="2"/>
        <v>(^oat_trane_\\d$)</v>
      </c>
      <c r="S55" t="str">
        <f t="shared" si="3"/>
        <v>|(^oat_trane_\\d$)</v>
      </c>
      <c r="T55" t="str">
        <f t="shared" si="4"/>
        <v/>
      </c>
      <c r="U55" t="str">
        <f t="shared" si="5"/>
        <v/>
      </c>
      <c r="V55" t="str">
        <f t="shared" si="6"/>
        <v/>
      </c>
      <c r="W55" t="str">
        <f t="shared" si="7"/>
        <v/>
      </c>
      <c r="X55" t="str">
        <f t="shared" si="8"/>
        <v/>
      </c>
      <c r="Y55" t="str">
        <f t="shared" si="9"/>
        <v/>
      </c>
      <c r="Z55" t="str">
        <f t="shared" si="10"/>
        <v/>
      </c>
      <c r="AA55" t="str">
        <f t="shared" si="11"/>
        <v/>
      </c>
      <c r="AB55" t="str">
        <f t="shared" si="12"/>
        <v/>
      </c>
      <c r="AC55" t="str">
        <f t="shared" si="13"/>
        <v>(^oat_trane_\\d$)|(^oat_trane_\\d$)</v>
      </c>
      <c r="AM55" t="str">
        <f t="shared" si="1"/>
        <v>{'ruleName': 'Field Definition - AHU - outside_air_temperature_sensor','ruleField': 'objectName','rulePattern': '(^oat_trane_\\d$)|(^oat_trane_\\d$)','outputs': {'required': 'YES','standardFieldName':'outside_air_temperature_sensor'},'filters': {'generalType': ['include','AHU']}},</v>
      </c>
      <c r="AN55" t="str">
        <f t="shared" si="14"/>
        <v>{"ruleName": "Field Definition - AHU - outside_air_temperature_sensor","ruleField": "objectName","rulePattern": "(^oat_trane_\\d$)|(^oat_trane_\\d$)","outputs": {"required": "YES","standardFieldName":"outside_air_temperature_sensor"},"filters": {"generalType": ["include","AHU"]}},</v>
      </c>
    </row>
    <row r="56" spans="3:40" x14ac:dyDescent="0.2">
      <c r="C56" t="s">
        <v>233</v>
      </c>
      <c r="E56" s="1" t="s">
        <v>249</v>
      </c>
      <c r="F56" s="1"/>
      <c r="G56" s="7" t="s">
        <v>399</v>
      </c>
      <c r="H56" s="7" t="s">
        <v>400</v>
      </c>
      <c r="I56" s="7"/>
      <c r="R56" t="str">
        <f t="shared" si="2"/>
        <v>(^rat_\\d$)</v>
      </c>
      <c r="S56" t="str">
        <f t="shared" si="3"/>
        <v>|(^ra_temp_ai_\\d$)</v>
      </c>
      <c r="T56" t="str">
        <f t="shared" si="4"/>
        <v/>
      </c>
      <c r="U56" t="str">
        <f t="shared" si="5"/>
        <v/>
      </c>
      <c r="V56" t="str">
        <f t="shared" si="6"/>
        <v/>
      </c>
      <c r="W56" t="str">
        <f t="shared" si="7"/>
        <v/>
      </c>
      <c r="X56" t="str">
        <f t="shared" si="8"/>
        <v/>
      </c>
      <c r="Y56" t="str">
        <f t="shared" si="9"/>
        <v/>
      </c>
      <c r="Z56" t="str">
        <f t="shared" si="10"/>
        <v/>
      </c>
      <c r="AA56" t="str">
        <f t="shared" si="11"/>
        <v/>
      </c>
      <c r="AB56" t="str">
        <f t="shared" si="12"/>
        <v/>
      </c>
      <c r="AC56" t="str">
        <f t="shared" si="13"/>
        <v>(^rat_\\d$)|(^ra_temp_ai_\\d$)</v>
      </c>
      <c r="AM56" t="str">
        <f t="shared" si="1"/>
        <v>{'ruleName': 'Field Definition - AHU - return_air_temperature_sensor','ruleField': 'objectName','rulePattern': '(^rat_\\d$)|(^ra_temp_ai_\\d$)','outputs': {'required': 'YES','standardFieldName':'return_air_temperature_sensor'},'filters': {'generalType': ['include','AHU']}},</v>
      </c>
      <c r="AN56" t="str">
        <f t="shared" si="14"/>
        <v>{"ruleName": "Field Definition - AHU - return_air_temperature_sensor","ruleField": "objectName","rulePattern": "(^rat_\\d$)|(^ra_temp_ai_\\d$)","outputs": {"required": "YES","standardFieldName":"return_air_temperature_sensor"},"filters": {"generalType": ["include","AHU"]}},</v>
      </c>
    </row>
    <row r="57" spans="3:40" x14ac:dyDescent="0.2">
      <c r="C57" t="s">
        <v>233</v>
      </c>
      <c r="E57" s="1" t="s">
        <v>240</v>
      </c>
      <c r="F57" s="1"/>
      <c r="G57" s="7" t="s">
        <v>401</v>
      </c>
      <c r="H57" t="s">
        <v>410</v>
      </c>
      <c r="I57" s="7"/>
      <c r="R57" t="str">
        <f t="shared" si="2"/>
        <v>(^stat_press_\\d$)</v>
      </c>
      <c r="S57" t="str">
        <f t="shared" si="3"/>
        <v>|(^dstpr_\\d$)</v>
      </c>
      <c r="T57" t="str">
        <f t="shared" si="4"/>
        <v/>
      </c>
      <c r="U57" t="str">
        <f t="shared" si="5"/>
        <v/>
      </c>
      <c r="V57" t="str">
        <f t="shared" si="6"/>
        <v/>
      </c>
      <c r="W57" t="str">
        <f t="shared" si="7"/>
        <v/>
      </c>
      <c r="X57" t="str">
        <f t="shared" si="8"/>
        <v/>
      </c>
      <c r="Y57" t="str">
        <f t="shared" si="9"/>
        <v/>
      </c>
      <c r="Z57" t="str">
        <f t="shared" si="10"/>
        <v/>
      </c>
      <c r="AA57" t="str">
        <f t="shared" si="11"/>
        <v/>
      </c>
      <c r="AB57" t="str">
        <f t="shared" si="12"/>
        <v/>
      </c>
      <c r="AC57" t="str">
        <f t="shared" si="13"/>
        <v>(^stat_press_\\d$)|(^dstpr_\\d$)</v>
      </c>
      <c r="AM57" t="str">
        <f t="shared" si="1"/>
        <v>{'ruleName': 'Field Definition - AHU - supply_air_static_pressure_sensor','ruleField': 'objectName','rulePattern': '(^stat_press_\\d$)|(^dstpr_\\d$)','outputs': {'required': 'YES','standardFieldName':'supply_air_static_pressure_sensor'},'filters': {'generalType': ['include','AHU']}},</v>
      </c>
      <c r="AN57" t="str">
        <f t="shared" si="14"/>
        <v>{"ruleName": "Field Definition - AHU - supply_air_static_pressure_sensor","ruleField": "objectName","rulePattern": "(^stat_press_\\d$)|(^dstpr_\\d$)","outputs": {"required": "YES","standardFieldName":"supply_air_static_pressure_sensor"},"filters": {"generalType": ["include","AHU"]}},</v>
      </c>
    </row>
    <row r="58" spans="3:40" x14ac:dyDescent="0.2">
      <c r="C58" t="s">
        <v>233</v>
      </c>
      <c r="E58" s="1" t="s">
        <v>250</v>
      </c>
      <c r="F58" s="1"/>
      <c r="G58" s="7" t="s">
        <v>402</v>
      </c>
      <c r="H58" t="s">
        <v>403</v>
      </c>
      <c r="I58" s="7"/>
      <c r="R58" t="str">
        <f t="shared" si="2"/>
        <v>(^sasp_eff_avo_\\d$)</v>
      </c>
      <c r="S58" t="str">
        <f t="shared" si="3"/>
        <v>|(^dpsp_\\d$)</v>
      </c>
      <c r="T58" t="str">
        <f t="shared" si="4"/>
        <v/>
      </c>
      <c r="U58" t="str">
        <f t="shared" si="5"/>
        <v/>
      </c>
      <c r="V58" t="str">
        <f t="shared" si="6"/>
        <v/>
      </c>
      <c r="W58" t="str">
        <f t="shared" si="7"/>
        <v/>
      </c>
      <c r="X58" t="str">
        <f t="shared" si="8"/>
        <v/>
      </c>
      <c r="Y58" t="str">
        <f t="shared" si="9"/>
        <v/>
      </c>
      <c r="Z58" t="str">
        <f t="shared" si="10"/>
        <v/>
      </c>
      <c r="AA58" t="str">
        <f t="shared" si="11"/>
        <v/>
      </c>
      <c r="AB58" t="str">
        <f t="shared" si="12"/>
        <v/>
      </c>
      <c r="AC58" t="str">
        <f t="shared" si="13"/>
        <v>(^sasp_eff_avo_\\d$)|(^dpsp_\\d$)</v>
      </c>
      <c r="AM58" t="str">
        <f t="shared" si="1"/>
        <v>{'ruleName': 'Field Definition - AHU - supply_air_static_pressure_setpoint','ruleField': 'objectName','rulePattern': '(^sasp_eff_avo_\\d$)|(^dpsp_\\d$)','outputs': {'required': 'YES','standardFieldName':'supply_air_static_pressure_setpoint'},'filters': {'generalType': ['include','AHU']}},</v>
      </c>
      <c r="AN58" t="str">
        <f t="shared" si="14"/>
        <v>{"ruleName": "Field Definition - AHU - supply_air_static_pressure_setpoint","ruleField": "objectName","rulePattern": "(^sasp_eff_avo_\\d$)|(^dpsp_\\d$)","outputs": {"required": "YES","standardFieldName":"supply_air_static_pressure_setpoint"},"filters": {"generalType": ["include","AHU"]}},</v>
      </c>
    </row>
    <row r="59" spans="3:40" x14ac:dyDescent="0.2">
      <c r="C59" t="s">
        <v>233</v>
      </c>
      <c r="E59" s="1" t="s">
        <v>251</v>
      </c>
      <c r="F59" s="1"/>
      <c r="G59" s="7" t="s">
        <v>404</v>
      </c>
      <c r="H59" s="7" t="s">
        <v>405</v>
      </c>
      <c r="I59" t="s">
        <v>480</v>
      </c>
      <c r="R59" t="str">
        <f t="shared" si="2"/>
        <v>(^dat_\\d$)</v>
      </c>
      <c r="S59" t="str">
        <f t="shared" si="3"/>
        <v>|(^supply_air_temp_\\d$)</v>
      </c>
      <c r="T59" t="str">
        <f t="shared" si="4"/>
        <v>|(^sat_\\d$)</v>
      </c>
      <c r="U59" t="str">
        <f t="shared" si="5"/>
        <v/>
      </c>
      <c r="V59" t="str">
        <f t="shared" si="6"/>
        <v/>
      </c>
      <c r="W59" t="str">
        <f t="shared" si="7"/>
        <v/>
      </c>
      <c r="X59" t="str">
        <f t="shared" si="8"/>
        <v/>
      </c>
      <c r="Y59" t="str">
        <f t="shared" si="9"/>
        <v/>
      </c>
      <c r="Z59" t="str">
        <f t="shared" si="10"/>
        <v/>
      </c>
      <c r="AA59" t="str">
        <f t="shared" si="11"/>
        <v/>
      </c>
      <c r="AB59" t="str">
        <f t="shared" si="12"/>
        <v/>
      </c>
      <c r="AC59" t="str">
        <f t="shared" si="13"/>
        <v>(^dat_\\d$)|(^supply_air_temp_\\d$)|(^sat_\\d$)</v>
      </c>
      <c r="AM59" t="str">
        <f t="shared" si="1"/>
        <v>{'ruleName': 'Field Definition - AHU - supply_air_temperature_sensor','ruleField': 'objectName','rulePattern': '(^dat_\\d$)|(^supply_air_temp_\\d$)|(^sat_\\d$)','outputs': {'required': 'YES','standardFieldName':'supply_air_temperature_sensor'},'filters': {'generalType': ['include','AHU']}},</v>
      </c>
      <c r="AN59" t="str">
        <f t="shared" si="14"/>
        <v>{"ruleName": "Field Definition - AHU - supply_air_temperature_sensor","ruleField": "objectName","rulePattern": "(^dat_\\d$)|(^supply_air_temp_\\d$)|(^sat_\\d$)","outputs": {"required": "YES","standardFieldName":"supply_air_temperature_sensor"},"filters": {"generalType": ["include","AHU"]}},</v>
      </c>
    </row>
    <row r="60" spans="3:40" x14ac:dyDescent="0.2">
      <c r="C60" t="s">
        <v>233</v>
      </c>
      <c r="E60" s="1" t="s">
        <v>3</v>
      </c>
      <c r="F60" s="1"/>
      <c r="G60" s="7" t="s">
        <v>406</v>
      </c>
      <c r="H60" s="7"/>
      <c r="R60" t="str">
        <f t="shared" si="2"/>
        <v>(^sasp_\\d$)</v>
      </c>
      <c r="S60" t="str">
        <f t="shared" si="3"/>
        <v/>
      </c>
      <c r="T60" t="str">
        <f t="shared" si="4"/>
        <v/>
      </c>
      <c r="U60" t="str">
        <f t="shared" si="5"/>
        <v/>
      </c>
      <c r="V60" t="str">
        <f t="shared" si="6"/>
        <v/>
      </c>
      <c r="W60" t="str">
        <f t="shared" si="7"/>
        <v/>
      </c>
      <c r="X60" t="str">
        <f t="shared" si="8"/>
        <v/>
      </c>
      <c r="Y60" t="str">
        <f t="shared" si="9"/>
        <v/>
      </c>
      <c r="Z60" t="str">
        <f t="shared" si="10"/>
        <v/>
      </c>
      <c r="AA60" t="str">
        <f t="shared" si="11"/>
        <v/>
      </c>
      <c r="AB60" t="str">
        <f t="shared" si="12"/>
        <v/>
      </c>
      <c r="AC60" t="str">
        <f t="shared" si="13"/>
        <v>(^sasp_\\d$)</v>
      </c>
      <c r="AM60" t="str">
        <f t="shared" si="1"/>
        <v>{'ruleName': 'Field Definition - AHU - supply_air_temperature_setpoint','ruleField': 'objectName','rulePattern': '(^sasp_\\d$)','outputs': {'required': 'YES','standardFieldName':'supply_air_temperature_setpoint'},'filters': {'generalType': ['include','AHU']}},</v>
      </c>
      <c r="AN60" t="str">
        <f t="shared" si="14"/>
        <v>{"ruleName": "Field Definition - AHU - supply_air_temperature_setpoint","ruleField": "objectName","rulePattern": "(^sasp_\\d$)","outputs": {"required": "YES","standardFieldName":"supply_air_temperature_setpoint"},"filters": {"generalType": ["include","AHU"]}},</v>
      </c>
    </row>
    <row r="61" spans="3:40" x14ac:dyDescent="0.2">
      <c r="C61" t="s">
        <v>233</v>
      </c>
      <c r="E61" s="1" t="s">
        <v>254</v>
      </c>
      <c r="F61" s="1"/>
      <c r="G61" t="s">
        <v>407</v>
      </c>
      <c r="H61" s="7"/>
      <c r="I61" s="7"/>
      <c r="R61" t="str">
        <f t="shared" si="2"/>
        <v>(^ac_occ_\\d$)</v>
      </c>
      <c r="S61" t="str">
        <f t="shared" si="3"/>
        <v/>
      </c>
      <c r="T61" t="str">
        <f t="shared" si="4"/>
        <v/>
      </c>
      <c r="U61" t="str">
        <f t="shared" si="5"/>
        <v/>
      </c>
      <c r="V61" t="str">
        <f t="shared" si="6"/>
        <v/>
      </c>
      <c r="W61" t="str">
        <f t="shared" si="7"/>
        <v/>
      </c>
      <c r="X61" t="str">
        <f t="shared" si="8"/>
        <v/>
      </c>
      <c r="Y61" t="str">
        <f t="shared" si="9"/>
        <v/>
      </c>
      <c r="Z61" t="str">
        <f t="shared" si="10"/>
        <v/>
      </c>
      <c r="AA61" t="str">
        <f t="shared" si="11"/>
        <v/>
      </c>
      <c r="AB61" t="str">
        <f t="shared" si="12"/>
        <v/>
      </c>
      <c r="AC61" t="str">
        <f t="shared" si="13"/>
        <v>(^ac_occ_\\d$)</v>
      </c>
      <c r="AM61" t="str">
        <f t="shared" si="1"/>
        <v>{'ruleName': 'Field Definition - AHU - supply_fan_run_command','ruleField': 'objectName','rulePattern': '(^ac_occ_\\d$)','outputs': {'required': 'YES','standardFieldName':'supply_fan_run_command'},'filters': {'generalType': ['include','AHU']}},</v>
      </c>
      <c r="AN61" t="str">
        <f t="shared" si="14"/>
        <v>{"ruleName": "Field Definition - AHU - supply_fan_run_command","ruleField": "objectName","rulePattern": "(^ac_occ_\\d$)","outputs": {"required": "YES","standardFieldName":"supply_fan_run_command"},"filters": {"generalType": ["include","AHU"]}},</v>
      </c>
    </row>
    <row r="62" spans="3:40" x14ac:dyDescent="0.2">
      <c r="C62" t="s">
        <v>233</v>
      </c>
      <c r="E62" s="1" t="s">
        <v>252</v>
      </c>
      <c r="F62" s="1"/>
      <c r="G62" s="7" t="s">
        <v>408</v>
      </c>
      <c r="H62" t="s">
        <v>408</v>
      </c>
      <c r="I62" s="7"/>
      <c r="R62" t="str">
        <f t="shared" si="2"/>
        <v>(^sfst_\\d$)</v>
      </c>
      <c r="S62" t="str">
        <f t="shared" si="3"/>
        <v>|(^sfst_\\d$)</v>
      </c>
      <c r="T62" t="str">
        <f t="shared" si="4"/>
        <v/>
      </c>
      <c r="U62" t="str">
        <f t="shared" si="5"/>
        <v/>
      </c>
      <c r="V62" t="str">
        <f t="shared" si="6"/>
        <v/>
      </c>
      <c r="W62" t="str">
        <f t="shared" si="7"/>
        <v/>
      </c>
      <c r="X62" t="str">
        <f t="shared" si="8"/>
        <v/>
      </c>
      <c r="Y62" t="str">
        <f t="shared" si="9"/>
        <v/>
      </c>
      <c r="Z62" t="str">
        <f t="shared" si="10"/>
        <v/>
      </c>
      <c r="AA62" t="str">
        <f t="shared" si="11"/>
        <v/>
      </c>
      <c r="AB62" t="str">
        <f t="shared" si="12"/>
        <v/>
      </c>
      <c r="AC62" t="str">
        <f t="shared" si="13"/>
        <v>(^sfst_\\d$)|(^sfst_\\d$)</v>
      </c>
      <c r="AM62" t="str">
        <f t="shared" si="1"/>
        <v>{'ruleName': 'Field Definition - AHU - supply_fan_run_status','ruleField': 'objectName','rulePattern': '(^sfst_\\d$)|(^sfst_\\d$)','outputs': {'required': 'YES','standardFieldName':'supply_fan_run_status'},'filters': {'generalType': ['include','AHU']}},</v>
      </c>
      <c r="AN62" t="str">
        <f t="shared" si="14"/>
        <v>{"ruleName": "Field Definition - AHU - supply_fan_run_status","ruleField": "objectName","rulePattern": "(^sfst_\\d$)|(^sfst_\\d$)","outputs": {"required": "YES","standardFieldName":"supply_fan_run_status"},"filters": {"generalType": ["include","AHU"]}},</v>
      </c>
    </row>
    <row r="63" spans="3:40" x14ac:dyDescent="0.2">
      <c r="C63" t="s">
        <v>233</v>
      </c>
      <c r="E63" s="1" t="s">
        <v>253</v>
      </c>
      <c r="F63" s="1"/>
      <c r="G63" s="7" t="s">
        <v>409</v>
      </c>
      <c r="H63" s="7"/>
      <c r="I63" s="7"/>
      <c r="R63" t="str">
        <f t="shared" si="2"/>
        <v>(^sf_vfd_\\d$)</v>
      </c>
      <c r="S63" t="str">
        <f t="shared" si="3"/>
        <v/>
      </c>
      <c r="T63" t="str">
        <f t="shared" si="4"/>
        <v/>
      </c>
      <c r="U63" t="str">
        <f t="shared" si="5"/>
        <v/>
      </c>
      <c r="V63" t="str">
        <f t="shared" si="6"/>
        <v/>
      </c>
      <c r="W63" t="str">
        <f t="shared" si="7"/>
        <v/>
      </c>
      <c r="X63" t="str">
        <f t="shared" si="8"/>
        <v/>
      </c>
      <c r="Y63" t="str">
        <f t="shared" si="9"/>
        <v/>
      </c>
      <c r="Z63" t="str">
        <f t="shared" si="10"/>
        <v/>
      </c>
      <c r="AA63" t="str">
        <f t="shared" si="11"/>
        <v/>
      </c>
      <c r="AB63" t="str">
        <f t="shared" si="12"/>
        <v/>
      </c>
      <c r="AC63" t="str">
        <f t="shared" si="13"/>
        <v>(^sf_vfd_\\d$)</v>
      </c>
      <c r="AM63" t="str">
        <f t="shared" si="1"/>
        <v>{'ruleName': 'Field Definition - AHU - supply_fan_speed_percentage_command','ruleField': 'objectName','rulePattern': '(^sf_vfd_\\d$)','outputs': {'required': 'YES','standardFieldName':'supply_fan_speed_percentage_command'},'filters': {'generalType': ['include','AHU']}},</v>
      </c>
      <c r="AN63" t="str">
        <f t="shared" si="14"/>
        <v>{"ruleName": "Field Definition - AHU - supply_fan_speed_percentage_command","ruleField": "objectName","rulePattern": "(^sf_vfd_\\d$)","outputs": {"required": "YES","standardFieldName":"supply_fan_speed_percentage_command"},"filters": {"generalType": ["include","AHU"]}},</v>
      </c>
    </row>
    <row r="64" spans="3:40" x14ac:dyDescent="0.2">
      <c r="C64" t="s">
        <v>233</v>
      </c>
      <c r="E64" s="1" t="s">
        <v>5</v>
      </c>
      <c r="F64" s="1"/>
      <c r="G64" t="s">
        <v>488</v>
      </c>
      <c r="H64" t="s">
        <v>481</v>
      </c>
      <c r="I64" s="7"/>
      <c r="R64" t="str">
        <f t="shared" si="2"/>
        <v>(^heat_sp_lan_\\d$)</v>
      </c>
      <c r="S64" t="str">
        <f t="shared" si="3"/>
        <v>|(^net_heat_setpt_\\d$)</v>
      </c>
      <c r="T64" t="str">
        <f t="shared" si="4"/>
        <v/>
      </c>
      <c r="U64" t="str">
        <f t="shared" si="5"/>
        <v/>
      </c>
      <c r="V64" t="str">
        <f t="shared" si="6"/>
        <v/>
      </c>
      <c r="W64" t="str">
        <f t="shared" si="7"/>
        <v/>
      </c>
      <c r="X64" t="str">
        <f t="shared" si="8"/>
        <v/>
      </c>
      <c r="Y64" t="str">
        <f t="shared" si="9"/>
        <v/>
      </c>
      <c r="Z64" t="str">
        <f t="shared" si="10"/>
        <v/>
      </c>
      <c r="AA64" t="str">
        <f t="shared" si="11"/>
        <v/>
      </c>
      <c r="AB64" t="str">
        <f t="shared" si="12"/>
        <v/>
      </c>
      <c r="AC64" t="str">
        <f t="shared" si="13"/>
        <v>(^heat_sp_lan_\\d$)|(^net_heat_setpt_\\d$)</v>
      </c>
      <c r="AM64" t="str">
        <f t="shared" si="1"/>
        <v>{'ruleName': 'Field Definition - AHU - zone_air_heating_temperature_setpoint','ruleField': 'objectName','rulePattern': '(^heat_sp_lan_\\d$)|(^net_heat_setpt_\\d$)','outputs': {'required': 'YES','standardFieldName':'zone_air_heating_temperature_setpoint'},'filters': {'generalType': ['include','AHU']}},</v>
      </c>
      <c r="AN64" t="str">
        <f t="shared" si="14"/>
        <v>{"ruleName": "Field Definition - AHU - zone_air_heating_temperature_setpoint","ruleField": "objectName","rulePattern": "(^heat_sp_lan_\\d$)|(^net_heat_setpt_\\d$)","outputs": {"required": "YES","standardFieldName":"zone_air_heating_temperature_setpoint"},"filters": {"generalType": ["include","AHU"]}},</v>
      </c>
    </row>
    <row r="65" spans="3:40" x14ac:dyDescent="0.2">
      <c r="C65" t="s">
        <v>233</v>
      </c>
      <c r="E65" s="1" t="s">
        <v>4</v>
      </c>
      <c r="F65" s="1"/>
      <c r="G65" t="s">
        <v>482</v>
      </c>
      <c r="H65" s="7"/>
      <c r="I65" s="7"/>
      <c r="R65" t="str">
        <f t="shared" si="2"/>
        <v>(^net_cool_setpt_\\d$)</v>
      </c>
      <c r="S65" t="str">
        <f t="shared" si="3"/>
        <v/>
      </c>
      <c r="T65" t="str">
        <f t="shared" si="4"/>
        <v/>
      </c>
      <c r="U65" t="str">
        <f t="shared" si="5"/>
        <v/>
      </c>
      <c r="V65" t="str">
        <f t="shared" si="6"/>
        <v/>
      </c>
      <c r="W65" t="str">
        <f t="shared" si="7"/>
        <v/>
      </c>
      <c r="X65" t="str">
        <f t="shared" si="8"/>
        <v/>
      </c>
      <c r="Y65" t="str">
        <f t="shared" si="9"/>
        <v/>
      </c>
      <c r="Z65" t="str">
        <f t="shared" si="10"/>
        <v/>
      </c>
      <c r="AA65" t="str">
        <f t="shared" si="11"/>
        <v/>
      </c>
      <c r="AB65" t="str">
        <f t="shared" si="12"/>
        <v/>
      </c>
      <c r="AC65" t="str">
        <f t="shared" si="13"/>
        <v>(^net_cool_setpt_\\d$)</v>
      </c>
      <c r="AM65" t="str">
        <f t="shared" si="1"/>
        <v>{'ruleName': 'Field Definition - AHU - zone_air_cooling_temperature_setpoint','ruleField': 'objectName','rulePattern': '(^net_cool_setpt_\\d$)','outputs': {'required': 'YES','standardFieldName':'zone_air_cooling_temperature_setpoint'},'filters': {'generalType': ['include','AHU']}},</v>
      </c>
      <c r="AN65" t="str">
        <f t="shared" si="14"/>
        <v>{"ruleName": "Field Definition - AHU - zone_air_cooling_temperature_setpoint","ruleField": "objectName","rulePattern": "(^net_cool_setpt_\\d$)","outputs": {"required": "YES","standardFieldName":"zone_air_cooling_temperature_setpoint"},"filters": {"generalType": ["include","AHU"]}},</v>
      </c>
    </row>
    <row r="66" spans="3:40" x14ac:dyDescent="0.2">
      <c r="C66" t="s">
        <v>233</v>
      </c>
      <c r="E66" s="1" t="s">
        <v>12</v>
      </c>
      <c r="F66" s="1"/>
      <c r="G66" t="s">
        <v>483</v>
      </c>
      <c r="H66" s="7"/>
      <c r="I66" s="7"/>
      <c r="R66" t="str">
        <f t="shared" si="2"/>
        <v>(^zone_temp_lan_\\d$)</v>
      </c>
      <c r="S66" t="str">
        <f t="shared" si="3"/>
        <v/>
      </c>
      <c r="T66" t="str">
        <f t="shared" si="4"/>
        <v/>
      </c>
      <c r="U66" t="str">
        <f t="shared" si="5"/>
        <v/>
      </c>
      <c r="V66" t="str">
        <f t="shared" si="6"/>
        <v/>
      </c>
      <c r="W66" t="str">
        <f t="shared" si="7"/>
        <v/>
      </c>
      <c r="X66" t="str">
        <f t="shared" si="8"/>
        <v/>
      </c>
      <c r="Y66" t="str">
        <f t="shared" si="9"/>
        <v/>
      </c>
      <c r="Z66" t="str">
        <f t="shared" si="10"/>
        <v/>
      </c>
      <c r="AA66" t="str">
        <f t="shared" si="11"/>
        <v/>
      </c>
      <c r="AB66" t="str">
        <f t="shared" si="12"/>
        <v/>
      </c>
      <c r="AC66" t="str">
        <f t="shared" si="13"/>
        <v>(^zone_temp_lan_\\d$)</v>
      </c>
      <c r="AM66" t="str">
        <f t="shared" si="1"/>
        <v>{'ruleName': 'Field Definition - AHU - zone_air_temperature_sensor','ruleField': 'objectName','rulePattern': '(^zone_temp_lan_\\d$)','outputs': {'required': 'YES','standardFieldName':'zone_air_temperature_sensor'},'filters': {'generalType': ['include','AHU']}},</v>
      </c>
      <c r="AN66" t="str">
        <f t="shared" si="14"/>
        <v>{"ruleName": "Field Definition - AHU - zone_air_temperature_sensor","ruleField": "objectName","rulePattern": "(^zone_temp_lan_\\d$)","outputs": {"required": "YES","standardFieldName":"zone_air_temperature_sensor"},"filters": {"generalType": ["include","AHU"]}},</v>
      </c>
    </row>
    <row r="67" spans="3:40" x14ac:dyDescent="0.2">
      <c r="C67" t="s">
        <v>16</v>
      </c>
      <c r="E67" s="1" t="s">
        <v>12</v>
      </c>
      <c r="F67" s="1"/>
      <c r="G67" t="s">
        <v>411</v>
      </c>
      <c r="H67" t="s">
        <v>417</v>
      </c>
      <c r="I67" s="7"/>
      <c r="R67" t="str">
        <f t="shared" si="2"/>
        <v>(^zone_temp_asvi_\\d$)</v>
      </c>
      <c r="S67" t="str">
        <f t="shared" si="3"/>
        <v>|(^zone_temp_\\d$)</v>
      </c>
      <c r="T67" t="str">
        <f t="shared" si="4"/>
        <v/>
      </c>
      <c r="U67" t="str">
        <f t="shared" si="5"/>
        <v/>
      </c>
      <c r="V67" t="str">
        <f t="shared" si="6"/>
        <v/>
      </c>
      <c r="W67" t="str">
        <f t="shared" si="7"/>
        <v/>
      </c>
      <c r="X67" t="str">
        <f t="shared" si="8"/>
        <v/>
      </c>
      <c r="Y67" t="str">
        <f t="shared" si="9"/>
        <v/>
      </c>
      <c r="Z67" t="str">
        <f t="shared" si="10"/>
        <v/>
      </c>
      <c r="AA67" t="str">
        <f t="shared" si="11"/>
        <v/>
      </c>
      <c r="AB67" t="str">
        <f t="shared" si="12"/>
        <v/>
      </c>
      <c r="AC67" t="str">
        <f t="shared" ref="AC67:AC113" si="44">_xlfn.CONCAT(R67:AB67)</f>
        <v>(^zone_temp_asvi_\\d$)|(^zone_temp_\\d$)</v>
      </c>
      <c r="AM67" t="str">
        <f t="shared" si="1"/>
        <v>{'ruleName': 'Field Definition - FAN - zone_air_temperature_sensor','ruleField': 'objectName','rulePattern': '(^zone_temp_asvi_\\d$)|(^zone_temp_\\d$)','outputs': {'required': 'YES','standardFieldName':'zone_air_temperature_sensor'},'filters': {'generalType': ['include','FAN']}},</v>
      </c>
      <c r="AN67" t="str">
        <f t="shared" ref="AN67:AN70" si="45">SUBSTITUTE(AM67,"'",CHAR(34))</f>
        <v>{"ruleName": "Field Definition - FAN - zone_air_temperature_sensor","ruleField": "objectName","rulePattern": "(^zone_temp_asvi_\\d$)|(^zone_temp_\\d$)","outputs": {"required": "YES","standardFieldName":"zone_air_temperature_sensor"},"filters": {"generalType": ["include","FAN"]}},</v>
      </c>
    </row>
    <row r="68" spans="3:40" x14ac:dyDescent="0.2">
      <c r="C68" t="s">
        <v>16</v>
      </c>
      <c r="E68" s="1" t="s">
        <v>18</v>
      </c>
      <c r="F68" s="1"/>
      <c r="G68" t="s">
        <v>412</v>
      </c>
      <c r="H68" t="s">
        <v>415</v>
      </c>
      <c r="I68" s="7"/>
      <c r="R68" t="str">
        <f t="shared" si="2"/>
        <v>(^tfst_\\d$)</v>
      </c>
      <c r="S68" t="str">
        <f t="shared" si="3"/>
        <v>|(^ef_status_\\d$)</v>
      </c>
      <c r="T68" t="str">
        <f t="shared" si="4"/>
        <v/>
      </c>
      <c r="U68" t="str">
        <f t="shared" si="5"/>
        <v/>
      </c>
      <c r="V68" t="str">
        <f t="shared" si="6"/>
        <v/>
      </c>
      <c r="W68" t="str">
        <f t="shared" si="7"/>
        <v/>
      </c>
      <c r="X68" t="str">
        <f t="shared" si="8"/>
        <v/>
      </c>
      <c r="Y68" t="str">
        <f t="shared" si="9"/>
        <v/>
      </c>
      <c r="Z68" t="str">
        <f t="shared" si="10"/>
        <v/>
      </c>
      <c r="AA68" t="str">
        <f t="shared" si="11"/>
        <v/>
      </c>
      <c r="AB68" t="str">
        <f t="shared" si="12"/>
        <v/>
      </c>
      <c r="AC68" t="str">
        <f t="shared" si="44"/>
        <v>(^tfst_\\d$)|(^ef_status_\\d$)</v>
      </c>
      <c r="AM68" t="str">
        <f t="shared" si="1"/>
        <v>{'ruleName': 'Field Definition - FAN - run_status','ruleField': 'objectName','rulePattern': '(^tfst_\\d$)|(^ef_status_\\d$)','outputs': {'required': 'YES','standardFieldName':'run_status'},'filters': {'generalType': ['include','FAN']}},</v>
      </c>
      <c r="AN68" t="str">
        <f t="shared" si="45"/>
        <v>{"ruleName": "Field Definition - FAN - run_status","ruleField": "objectName","rulePattern": "(^tfst_\\d$)|(^ef_status_\\d$)","outputs": {"required": "YES","standardFieldName":"run_status"},"filters": {"generalType": ["include","FAN"]}},</v>
      </c>
    </row>
    <row r="69" spans="3:40" x14ac:dyDescent="0.2">
      <c r="C69" t="s">
        <v>16</v>
      </c>
      <c r="E69" s="1" t="s">
        <v>17</v>
      </c>
      <c r="F69" s="1"/>
      <c r="G69" t="s">
        <v>413</v>
      </c>
      <c r="H69" t="s">
        <v>416</v>
      </c>
      <c r="I69" s="7"/>
      <c r="R69" t="str">
        <f t="shared" si="2"/>
        <v>(^tfss_\\d$)</v>
      </c>
      <c r="S69" t="str">
        <f t="shared" si="3"/>
        <v>|(^efan_\\d$)</v>
      </c>
      <c r="T69" t="str">
        <f t="shared" si="4"/>
        <v/>
      </c>
      <c r="U69" t="str">
        <f t="shared" si="5"/>
        <v/>
      </c>
      <c r="V69" t="str">
        <f t="shared" si="6"/>
        <v/>
      </c>
      <c r="W69" t="str">
        <f t="shared" si="7"/>
        <v/>
      </c>
      <c r="X69" t="str">
        <f t="shared" si="8"/>
        <v/>
      </c>
      <c r="Y69" t="str">
        <f t="shared" si="9"/>
        <v/>
      </c>
      <c r="Z69" t="str">
        <f t="shared" si="10"/>
        <v/>
      </c>
      <c r="AA69" t="str">
        <f t="shared" si="11"/>
        <v/>
      </c>
      <c r="AB69" t="str">
        <f t="shared" si="12"/>
        <v/>
      </c>
      <c r="AC69" t="str">
        <f t="shared" si="44"/>
        <v>(^tfss_\\d$)|(^efan_\\d$)</v>
      </c>
      <c r="AM69" t="str">
        <f t="shared" si="1"/>
        <v>{'ruleName': 'Field Definition - FAN - run_command','ruleField': 'objectName','rulePattern': '(^tfss_\\d$)|(^efan_\\d$)','outputs': {'required': 'YES','standardFieldName':'run_command'},'filters': {'generalType': ['include','FAN']}},</v>
      </c>
      <c r="AN69" t="str">
        <f t="shared" si="45"/>
        <v>{"ruleName": "Field Definition - FAN - run_command","ruleField": "objectName","rulePattern": "(^tfss_\\d$)|(^efan_\\d$)","outputs": {"required": "YES","standardFieldName":"run_command"},"filters": {"generalType": ["include","FAN"]}},</v>
      </c>
    </row>
    <row r="70" spans="3:40" x14ac:dyDescent="0.2">
      <c r="C70" t="s">
        <v>16</v>
      </c>
      <c r="E70" s="1" t="s">
        <v>19</v>
      </c>
      <c r="F70" s="1"/>
      <c r="G70" t="s">
        <v>414</v>
      </c>
      <c r="R70" t="str">
        <f t="shared" si="2"/>
        <v>(^cool_stpt_bav_\\d$)</v>
      </c>
      <c r="S70" t="str">
        <f t="shared" si="3"/>
        <v/>
      </c>
      <c r="T70" t="str">
        <f t="shared" si="4"/>
        <v/>
      </c>
      <c r="U70" t="str">
        <f t="shared" si="5"/>
        <v/>
      </c>
      <c r="V70" t="str">
        <f t="shared" si="6"/>
        <v/>
      </c>
      <c r="W70" t="str">
        <f t="shared" si="7"/>
        <v/>
      </c>
      <c r="X70" t="str">
        <f t="shared" si="8"/>
        <v/>
      </c>
      <c r="Y70" t="str">
        <f t="shared" si="9"/>
        <v/>
      </c>
      <c r="Z70" t="str">
        <f t="shared" si="10"/>
        <v/>
      </c>
      <c r="AA70" t="str">
        <f t="shared" si="11"/>
        <v/>
      </c>
      <c r="AB70" t="str">
        <f t="shared" si="12"/>
        <v/>
      </c>
      <c r="AC70" t="str">
        <f t="shared" si="44"/>
        <v>(^cool_stpt_bav_\\d$)</v>
      </c>
      <c r="AM70" t="str">
        <f t="shared" si="1"/>
        <v>{'ruleName': 'Field Definition - FAN - zone_air_cooling_temperature_sensor','ruleField': 'objectName','rulePattern': '(^cool_stpt_bav_\\d$)','outputs': {'required': 'YES','standardFieldName':'zone_air_cooling_temperature_sensor'},'filters': {'generalType': ['include','FAN']}},</v>
      </c>
      <c r="AN70" t="str">
        <f t="shared" si="45"/>
        <v>{"ruleName": "Field Definition - FAN - zone_air_cooling_temperature_sensor","ruleField": "objectName","rulePattern": "(^cool_stpt_bav_\\d$)","outputs": {"required": "YES","standardFieldName":"zone_air_cooling_temperature_sensor"},"filters": {"generalType": ["include","FAN"]}},</v>
      </c>
    </row>
    <row r="71" spans="3:40" x14ac:dyDescent="0.2">
      <c r="E71" s="1"/>
      <c r="F71" s="1"/>
      <c r="R71" t="str">
        <f t="shared" si="2"/>
        <v>(^$)</v>
      </c>
      <c r="S71" t="str">
        <f t="shared" si="3"/>
        <v/>
      </c>
      <c r="T71" t="str">
        <f t="shared" si="4"/>
        <v/>
      </c>
      <c r="U71" t="str">
        <f t="shared" si="5"/>
        <v/>
      </c>
      <c r="V71" t="str">
        <f t="shared" si="6"/>
        <v/>
      </c>
      <c r="W71" t="str">
        <f t="shared" si="7"/>
        <v/>
      </c>
      <c r="X71" t="str">
        <f t="shared" si="8"/>
        <v/>
      </c>
      <c r="Y71" t="str">
        <f t="shared" si="9"/>
        <v/>
      </c>
      <c r="Z71" t="str">
        <f t="shared" si="10"/>
        <v/>
      </c>
      <c r="AA71" t="str">
        <f t="shared" si="11"/>
        <v/>
      </c>
      <c r="AB71" t="str">
        <f t="shared" si="12"/>
        <v/>
      </c>
    </row>
    <row r="72" spans="3:40" x14ac:dyDescent="0.2">
      <c r="C72" t="s">
        <v>25</v>
      </c>
      <c r="E72" s="1" t="s">
        <v>567</v>
      </c>
      <c r="F72" s="1"/>
      <c r="G72" t="s">
        <v>569</v>
      </c>
      <c r="R72" t="str">
        <f t="shared" si="2"/>
        <v>(^comp_status_\\d$)</v>
      </c>
      <c r="S72" t="str">
        <f t="shared" si="3"/>
        <v/>
      </c>
      <c r="T72" t="str">
        <f t="shared" si="4"/>
        <v/>
      </c>
      <c r="U72" t="str">
        <f t="shared" si="5"/>
        <v/>
      </c>
      <c r="V72" t="str">
        <f t="shared" si="6"/>
        <v/>
      </c>
      <c r="W72" t="str">
        <f t="shared" si="7"/>
        <v/>
      </c>
      <c r="X72" t="str">
        <f t="shared" si="8"/>
        <v/>
      </c>
      <c r="Y72" t="str">
        <f t="shared" si="9"/>
        <v/>
      </c>
      <c r="Z72" t="str">
        <f t="shared" si="10"/>
        <v/>
      </c>
      <c r="AA72" t="str">
        <f t="shared" si="11"/>
        <v/>
      </c>
      <c r="AB72" t="str">
        <f t="shared" si="12"/>
        <v/>
      </c>
      <c r="AC72" t="str">
        <f t="shared" ref="AC72:AC77" si="46">_xlfn.CONCAT(R72:AB72)</f>
        <v>(^comp_status_\\d$)</v>
      </c>
      <c r="AM72" t="str">
        <f t="shared" ref="AM72:AM77" si="47">"{'ruleName': 'Field Definition - "&amp;C72&amp;" - "&amp;E72&amp;"','ruleField': 'objectName','rulePattern': '"&amp;AC72&amp;"','outputs': {'required': 'YES','standardFieldName':'"&amp;E72&amp;"'},'filters': {'generalType': ['include','"&amp;C72&amp;"']}},"</f>
        <v>{'ruleName': 'Field Definition - FCU - compressor_run_status','ruleField': 'objectName','rulePattern': '(^comp_status_\\d$)','outputs': {'required': 'YES','standardFieldName':'compressor_run_status'},'filters': {'generalType': ['include','FCU']}},</v>
      </c>
      <c r="AN72" t="str">
        <f t="shared" ref="AN72:AN77" si="48">SUBSTITUTE(AM72,"'",CHAR(34))</f>
        <v>{"ruleName": "Field Definition - FCU - compressor_run_status","ruleField": "objectName","rulePattern": "(^comp_status_\\d$)","outputs": {"required": "YES","standardFieldName":"compressor_run_status"},"filters": {"generalType": ["include","FCU"]}},</v>
      </c>
    </row>
    <row r="73" spans="3:40" x14ac:dyDescent="0.2">
      <c r="C73" t="s">
        <v>25</v>
      </c>
      <c r="E73" s="1" t="s">
        <v>4</v>
      </c>
      <c r="F73" s="1"/>
      <c r="G73" t="s">
        <v>482</v>
      </c>
      <c r="R73" t="str">
        <f t="shared" si="2"/>
        <v>(^net_cool_setpt_\\d$)</v>
      </c>
      <c r="S73" t="str">
        <f t="shared" si="3"/>
        <v/>
      </c>
      <c r="T73" t="str">
        <f t="shared" si="4"/>
        <v/>
      </c>
      <c r="U73" t="str">
        <f t="shared" si="5"/>
        <v/>
      </c>
      <c r="V73" t="str">
        <f t="shared" si="6"/>
        <v/>
      </c>
      <c r="W73" t="str">
        <f t="shared" si="7"/>
        <v/>
      </c>
      <c r="X73" t="str">
        <f t="shared" si="8"/>
        <v/>
      </c>
      <c r="Y73" t="str">
        <f t="shared" si="9"/>
        <v/>
      </c>
      <c r="Z73" t="str">
        <f t="shared" si="10"/>
        <v/>
      </c>
      <c r="AA73" t="str">
        <f t="shared" si="11"/>
        <v/>
      </c>
      <c r="AB73" t="str">
        <f t="shared" si="12"/>
        <v/>
      </c>
      <c r="AC73" t="str">
        <f t="shared" si="46"/>
        <v>(^net_cool_setpt_\\d$)</v>
      </c>
      <c r="AM73" t="str">
        <f t="shared" si="47"/>
        <v>{'ruleName': 'Field Definition - FCU - zone_air_cooling_temperature_setpoint','ruleField': 'objectName','rulePattern': '(^net_cool_setpt_\\d$)','outputs': {'required': 'YES','standardFieldName':'zone_air_cooling_temperature_setpoint'},'filters': {'generalType': ['include','FCU']}},</v>
      </c>
      <c r="AN73" t="str">
        <f t="shared" si="48"/>
        <v>{"ruleName": "Field Definition - FCU - zone_air_cooling_temperature_setpoint","ruleField": "objectName","rulePattern": "(^net_cool_setpt_\\d$)","outputs": {"required": "YES","standardFieldName":"zone_air_cooling_temperature_setpoint"},"filters": {"generalType": ["include","FCU"]}},</v>
      </c>
    </row>
    <row r="74" spans="3:40" x14ac:dyDescent="0.2">
      <c r="C74" t="s">
        <v>25</v>
      </c>
      <c r="E74" s="1" t="s">
        <v>5</v>
      </c>
      <c r="F74" s="1"/>
      <c r="G74" t="s">
        <v>481</v>
      </c>
      <c r="R74" t="str">
        <f t="shared" si="2"/>
        <v>(^net_heat_setpt_\\d$)</v>
      </c>
      <c r="S74" t="str">
        <f t="shared" si="3"/>
        <v/>
      </c>
      <c r="T74" t="str">
        <f t="shared" si="4"/>
        <v/>
      </c>
      <c r="U74" t="str">
        <f t="shared" si="5"/>
        <v/>
      </c>
      <c r="V74" t="str">
        <f t="shared" si="6"/>
        <v/>
      </c>
      <c r="W74" t="str">
        <f t="shared" si="7"/>
        <v/>
      </c>
      <c r="X74" t="str">
        <f t="shared" si="8"/>
        <v/>
      </c>
      <c r="Y74" t="str">
        <f t="shared" si="9"/>
        <v/>
      </c>
      <c r="Z74" t="str">
        <f t="shared" si="10"/>
        <v/>
      </c>
      <c r="AA74" t="str">
        <f t="shared" si="11"/>
        <v/>
      </c>
      <c r="AB74" t="str">
        <f t="shared" si="12"/>
        <v/>
      </c>
      <c r="AC74" t="str">
        <f t="shared" si="46"/>
        <v>(^net_heat_setpt_\\d$)</v>
      </c>
      <c r="AM74" t="str">
        <f t="shared" si="47"/>
        <v>{'ruleName': 'Field Definition - FCU - zone_air_heating_temperature_setpoint','ruleField': 'objectName','rulePattern': '(^net_heat_setpt_\\d$)','outputs': {'required': 'YES','standardFieldName':'zone_air_heating_temperature_setpoint'},'filters': {'generalType': ['include','FCU']}},</v>
      </c>
      <c r="AN74" t="str">
        <f t="shared" si="48"/>
        <v>{"ruleName": "Field Definition - FCU - zone_air_heating_temperature_setpoint","ruleField": "objectName","rulePattern": "(^net_heat_setpt_\\d$)","outputs": {"required": "YES","standardFieldName":"zone_air_heating_temperature_setpoint"},"filters": {"generalType": ["include","FCU"]}},</v>
      </c>
    </row>
    <row r="75" spans="3:40" x14ac:dyDescent="0.2">
      <c r="C75" t="s">
        <v>25</v>
      </c>
      <c r="E75" s="1" t="s">
        <v>568</v>
      </c>
      <c r="F75" s="1"/>
      <c r="G75" t="s">
        <v>570</v>
      </c>
      <c r="R75" t="str">
        <f t="shared" si="2"/>
        <v>(^sfss_\\d$)</v>
      </c>
      <c r="S75" t="str">
        <f t="shared" si="3"/>
        <v/>
      </c>
      <c r="T75" t="str">
        <f t="shared" si="4"/>
        <v/>
      </c>
      <c r="U75" t="str">
        <f t="shared" si="5"/>
        <v/>
      </c>
      <c r="V75" t="str">
        <f t="shared" si="6"/>
        <v/>
      </c>
      <c r="W75" t="str">
        <f t="shared" si="7"/>
        <v/>
      </c>
      <c r="X75" t="str">
        <f t="shared" si="8"/>
        <v/>
      </c>
      <c r="Y75" t="str">
        <f t="shared" si="9"/>
        <v/>
      </c>
      <c r="Z75" t="str">
        <f t="shared" si="10"/>
        <v/>
      </c>
      <c r="AA75" t="str">
        <f t="shared" si="11"/>
        <v/>
      </c>
      <c r="AB75" t="str">
        <f t="shared" si="12"/>
        <v/>
      </c>
      <c r="AC75" t="str">
        <f t="shared" si="46"/>
        <v>(^sfss_\\d$)</v>
      </c>
      <c r="AM75" t="str">
        <f t="shared" si="47"/>
        <v>{'ruleName': 'Field Definition - FCU - discharge_fan_run_command','ruleField': 'objectName','rulePattern': '(^sfss_\\d$)','outputs': {'required': 'YES','standardFieldName':'discharge_fan_run_command'},'filters': {'generalType': ['include','FCU']}},</v>
      </c>
      <c r="AN75" t="str">
        <f t="shared" si="48"/>
        <v>{"ruleName": "Field Definition - FCU - discharge_fan_run_command","ruleField": "objectName","rulePattern": "(^sfss_\\d$)","outputs": {"required": "YES","standardFieldName":"discharge_fan_run_command"},"filters": {"generalType": ["include","FCU"]}},</v>
      </c>
    </row>
    <row r="76" spans="3:40" x14ac:dyDescent="0.2">
      <c r="C76" t="s">
        <v>25</v>
      </c>
      <c r="E76" s="1" t="s">
        <v>24</v>
      </c>
      <c r="F76" s="1"/>
      <c r="G76" t="s">
        <v>408</v>
      </c>
      <c r="R76" t="str">
        <f t="shared" si="2"/>
        <v>(^sfst_\\d$)</v>
      </c>
      <c r="S76" t="str">
        <f t="shared" si="3"/>
        <v/>
      </c>
      <c r="T76" t="str">
        <f t="shared" si="4"/>
        <v/>
      </c>
      <c r="U76" t="str">
        <f t="shared" si="5"/>
        <v/>
      </c>
      <c r="V76" t="str">
        <f t="shared" si="6"/>
        <v/>
      </c>
      <c r="W76" t="str">
        <f t="shared" si="7"/>
        <v/>
      </c>
      <c r="X76" t="str">
        <f t="shared" si="8"/>
        <v/>
      </c>
      <c r="Y76" t="str">
        <f t="shared" si="9"/>
        <v/>
      </c>
      <c r="Z76" t="str">
        <f t="shared" si="10"/>
        <v/>
      </c>
      <c r="AA76" t="str">
        <f t="shared" si="11"/>
        <v/>
      </c>
      <c r="AB76" t="str">
        <f t="shared" si="12"/>
        <v/>
      </c>
      <c r="AC76" t="str">
        <f t="shared" si="46"/>
        <v>(^sfst_\\d$)</v>
      </c>
      <c r="AM76" t="str">
        <f t="shared" si="47"/>
        <v>{'ruleName': 'Field Definition - FCU - discharge_fan_run_status','ruleField': 'objectName','rulePattern': '(^sfst_\\d$)','outputs': {'required': 'YES','standardFieldName':'discharge_fan_run_status'},'filters': {'generalType': ['include','FCU']}},</v>
      </c>
      <c r="AN76" t="str">
        <f t="shared" si="48"/>
        <v>{"ruleName": "Field Definition - FCU - discharge_fan_run_status","ruleField": "objectName","rulePattern": "(^sfst_\\d$)","outputs": {"required": "YES","standardFieldName":"discharge_fan_run_status"},"filters": {"generalType": ["include","FCU"]}},</v>
      </c>
    </row>
    <row r="77" spans="3:40" x14ac:dyDescent="0.2">
      <c r="C77" t="s">
        <v>25</v>
      </c>
      <c r="E77" s="1" t="s">
        <v>12</v>
      </c>
      <c r="F77" s="1"/>
      <c r="G77" t="s">
        <v>417</v>
      </c>
      <c r="H77" t="s">
        <v>411</v>
      </c>
      <c r="I77" t="s">
        <v>571</v>
      </c>
      <c r="R77" t="str">
        <f t="shared" si="2"/>
        <v>(^zone_temp_\\d$)</v>
      </c>
      <c r="S77" t="str">
        <f t="shared" si="3"/>
        <v>|(^zone_temp_asvi_\\d$)</v>
      </c>
      <c r="T77" t="str">
        <f t="shared" si="4"/>
        <v>|(^zone_temp_bavo_\\d$)</v>
      </c>
      <c r="U77" t="str">
        <f t="shared" si="5"/>
        <v/>
      </c>
      <c r="V77" t="str">
        <f t="shared" si="6"/>
        <v/>
      </c>
      <c r="W77" t="str">
        <f t="shared" si="7"/>
        <v/>
      </c>
      <c r="X77" t="str">
        <f t="shared" si="8"/>
        <v/>
      </c>
      <c r="Y77" t="str">
        <f t="shared" si="9"/>
        <v/>
      </c>
      <c r="Z77" t="str">
        <f t="shared" si="10"/>
        <v/>
      </c>
      <c r="AA77" t="str">
        <f t="shared" si="11"/>
        <v/>
      </c>
      <c r="AB77" t="str">
        <f t="shared" si="12"/>
        <v/>
      </c>
      <c r="AC77" t="str">
        <f t="shared" si="46"/>
        <v>(^zone_temp_\\d$)|(^zone_temp_asvi_\\d$)|(^zone_temp_bavo_\\d$)</v>
      </c>
      <c r="AM77" t="str">
        <f t="shared" si="47"/>
        <v>{'ruleName': 'Field Definition - FCU - zone_air_temperature_sensor','ruleField': 'objectName','rulePattern': '(^zone_temp_\\d$)|(^zone_temp_asvi_\\d$)|(^zone_temp_bavo_\\d$)','outputs': {'required': 'YES','standardFieldName':'zone_air_temperature_sensor'},'filters': {'generalType': ['include','FCU']}},</v>
      </c>
      <c r="AN77" t="str">
        <f t="shared" si="48"/>
        <v>{"ruleName": "Field Definition - FCU - zone_air_temperature_sensor","ruleField": "objectName","rulePattern": "(^zone_temp_\\d$)|(^zone_temp_asvi_\\d$)|(^zone_temp_bavo_\\d$)","outputs": {"required": "YES","standardFieldName":"zone_air_temperature_sensor"},"filters": {"generalType": ["include","FCU"]}},</v>
      </c>
    </row>
    <row r="78" spans="3:40" x14ac:dyDescent="0.2">
      <c r="E78" s="1"/>
      <c r="F78" s="1"/>
      <c r="R78" t="str">
        <f t="shared" si="2"/>
        <v>(^$)</v>
      </c>
      <c r="S78" t="str">
        <f t="shared" si="3"/>
        <v/>
      </c>
      <c r="T78" t="str">
        <f t="shared" si="4"/>
        <v/>
      </c>
      <c r="U78" t="str">
        <f t="shared" si="5"/>
        <v/>
      </c>
      <c r="V78" t="str">
        <f t="shared" si="6"/>
        <v/>
      </c>
      <c r="W78" t="str">
        <f t="shared" si="7"/>
        <v/>
      </c>
      <c r="X78" t="str">
        <f t="shared" si="8"/>
        <v/>
      </c>
      <c r="Y78" t="str">
        <f t="shared" si="9"/>
        <v/>
      </c>
      <c r="Z78" t="str">
        <f t="shared" si="10"/>
        <v/>
      </c>
      <c r="AA78" t="str">
        <f t="shared" si="11"/>
        <v/>
      </c>
      <c r="AB78" t="str">
        <f t="shared" si="12"/>
        <v/>
      </c>
    </row>
    <row r="79" spans="3:40" x14ac:dyDescent="0.2">
      <c r="C79" t="s">
        <v>588</v>
      </c>
      <c r="E79" s="1" t="s">
        <v>586</v>
      </c>
      <c r="F79" s="1"/>
      <c r="G79" t="s">
        <v>589</v>
      </c>
      <c r="R79" t="str">
        <f t="shared" si="2"/>
        <v>(^dewpoint_avo_\\d$)</v>
      </c>
      <c r="S79" t="str">
        <f t="shared" si="3"/>
        <v/>
      </c>
      <c r="T79" t="str">
        <f t="shared" si="4"/>
        <v/>
      </c>
      <c r="U79" t="str">
        <f t="shared" si="5"/>
        <v/>
      </c>
      <c r="V79" t="str">
        <f t="shared" si="6"/>
        <v/>
      </c>
      <c r="W79" t="str">
        <f t="shared" si="7"/>
        <v/>
      </c>
      <c r="X79" t="str">
        <f t="shared" si="8"/>
        <v/>
      </c>
      <c r="Y79" t="str">
        <f t="shared" si="9"/>
        <v/>
      </c>
      <c r="Z79" t="str">
        <f t="shared" si="10"/>
        <v/>
      </c>
      <c r="AA79" t="str">
        <f t="shared" si="11"/>
        <v/>
      </c>
      <c r="AB79" t="str">
        <f t="shared" si="12"/>
        <v/>
      </c>
      <c r="AC79" t="str">
        <f t="shared" ref="AC79:AC83" si="49">_xlfn.CONCAT(R79:AB79)</f>
        <v>(^dewpoint_avo_\\d$)</v>
      </c>
      <c r="AM79" t="str">
        <f t="shared" ref="AM79:AM83" si="50">"{'ruleName': 'Field Definition - "&amp;C79&amp;" - "&amp;E79&amp;"','ruleField': 'objectName','rulePattern': '"&amp;AC79&amp;"','outputs': {'required': 'YES','standardFieldName':'"&amp;E79&amp;"'},'filters': {'generalType': ['include','"&amp;C79&amp;"']}},"</f>
        <v>{'ruleName': 'Field Definition - WEATHER - outside_air_dewpoint_temperature_sensor','ruleField': 'objectName','rulePattern': '(^dewpoint_avo_\\d$)','outputs': {'required': 'YES','standardFieldName':'outside_air_dewpoint_temperature_sensor'},'filters': {'generalType': ['include','WEATHER']}},</v>
      </c>
      <c r="AN79" t="str">
        <f t="shared" ref="AN79:AN83" si="51">SUBSTITUTE(AM79,"'",CHAR(34))</f>
        <v>{"ruleName": "Field Definition - WEATHER - outside_air_dewpoint_temperature_sensor","ruleField": "objectName","rulePattern": "(^dewpoint_avo_\\d$)","outputs": {"required": "YES","standardFieldName":"outside_air_dewpoint_temperature_sensor"},"filters": {"generalType": ["include","WEATHER"]}},</v>
      </c>
    </row>
    <row r="80" spans="3:40" x14ac:dyDescent="0.2">
      <c r="C80" t="s">
        <v>588</v>
      </c>
      <c r="E80" s="1" t="s">
        <v>584</v>
      </c>
      <c r="F80" s="1"/>
      <c r="G80" t="s">
        <v>590</v>
      </c>
      <c r="H80" t="s">
        <v>597</v>
      </c>
      <c r="I80" t="s">
        <v>598</v>
      </c>
      <c r="R80" t="str">
        <f t="shared" si="2"/>
        <v>(^oa_humidity_\\d$)</v>
      </c>
      <c r="S80" t="str">
        <f t="shared" si="3"/>
        <v>|(^humidity_\\d$)</v>
      </c>
      <c r="T80" t="str">
        <f t="shared" si="4"/>
        <v>|(^humidity_avo_\\d$)</v>
      </c>
      <c r="U80" t="str">
        <f t="shared" si="5"/>
        <v/>
      </c>
      <c r="V80" t="str">
        <f t="shared" si="6"/>
        <v/>
      </c>
      <c r="W80" t="str">
        <f t="shared" si="7"/>
        <v/>
      </c>
      <c r="X80" t="str">
        <f t="shared" si="8"/>
        <v/>
      </c>
      <c r="Y80" t="str">
        <f t="shared" si="9"/>
        <v/>
      </c>
      <c r="Z80" t="str">
        <f t="shared" si="10"/>
        <v/>
      </c>
      <c r="AA80" t="str">
        <f t="shared" si="11"/>
        <v/>
      </c>
      <c r="AB80" t="str">
        <f t="shared" si="12"/>
        <v/>
      </c>
      <c r="AC80" t="str">
        <f t="shared" si="49"/>
        <v>(^oa_humidity_\\d$)|(^humidity_\\d$)|(^humidity_avo_\\d$)</v>
      </c>
      <c r="AM80" t="str">
        <f t="shared" si="50"/>
        <v>{'ruleName': 'Field Definition - WEATHER - outside_air_relative_humidity_sensor','ruleField': 'objectName','rulePattern': '(^oa_humidity_\\d$)|(^humidity_\\d$)|(^humidity_avo_\\d$)','outputs': {'required': 'YES','standardFieldName':'outside_air_relative_humidity_sensor'},'filters': {'generalType': ['include','WEATHER']}},</v>
      </c>
      <c r="AN80" t="str">
        <f t="shared" si="51"/>
        <v>{"ruleName": "Field Definition - WEATHER - outside_air_relative_humidity_sensor","ruleField": "objectName","rulePattern": "(^oa_humidity_\\d$)|(^humidity_\\d$)|(^humidity_avo_\\d$)","outputs": {"required": "YES","standardFieldName":"outside_air_relative_humidity_sensor"},"filters": {"generalType": ["include","WEATHER"]}},</v>
      </c>
    </row>
    <row r="81" spans="3:40" x14ac:dyDescent="0.2">
      <c r="C81" t="s">
        <v>588</v>
      </c>
      <c r="E81" s="1" t="s">
        <v>585</v>
      </c>
      <c r="F81" s="1"/>
      <c r="G81" t="s">
        <v>591</v>
      </c>
      <c r="H81" t="s">
        <v>596</v>
      </c>
      <c r="R81" t="str">
        <f t="shared" si="2"/>
        <v>(^enthalpy_\\d$)</v>
      </c>
      <c r="S81" t="str">
        <f t="shared" si="3"/>
        <v>|(^enthalpy_avo_\\d$)</v>
      </c>
      <c r="T81" t="str">
        <f t="shared" si="4"/>
        <v/>
      </c>
      <c r="U81" t="str">
        <f t="shared" si="5"/>
        <v/>
      </c>
      <c r="V81" t="str">
        <f t="shared" si="6"/>
        <v/>
      </c>
      <c r="W81" t="str">
        <f t="shared" si="7"/>
        <v/>
      </c>
      <c r="X81" t="str">
        <f t="shared" si="8"/>
        <v/>
      </c>
      <c r="Y81" t="str">
        <f t="shared" si="9"/>
        <v/>
      </c>
      <c r="Z81" t="str">
        <f t="shared" si="10"/>
        <v/>
      </c>
      <c r="AA81" t="str">
        <f t="shared" si="11"/>
        <v/>
      </c>
      <c r="AB81" t="str">
        <f t="shared" si="12"/>
        <v/>
      </c>
      <c r="AC81" t="str">
        <f t="shared" si="49"/>
        <v>(^enthalpy_\\d$)|(^enthalpy_avo_\\d$)</v>
      </c>
      <c r="AM81" t="str">
        <f t="shared" si="50"/>
        <v>{'ruleName': 'Field Definition - WEATHER - outside_air_specificenthalpy_sensor','ruleField': 'objectName','rulePattern': '(^enthalpy_\\d$)|(^enthalpy_avo_\\d$)','outputs': {'required': 'YES','standardFieldName':'outside_air_specificenthalpy_sensor'},'filters': {'generalType': ['include','WEATHER']}},</v>
      </c>
      <c r="AN81" t="str">
        <f t="shared" si="51"/>
        <v>{"ruleName": "Field Definition - WEATHER - outside_air_specificenthalpy_sensor","ruleField": "objectName","rulePattern": "(^enthalpy_\\d$)|(^enthalpy_avo_\\d$)","outputs": {"required": "YES","standardFieldName":"outside_air_specificenthalpy_sensor"},"filters": {"generalType": ["include","WEATHER"]}},</v>
      </c>
    </row>
    <row r="82" spans="3:40" x14ac:dyDescent="0.2">
      <c r="C82" t="s">
        <v>588</v>
      </c>
      <c r="E82" s="1" t="s">
        <v>246</v>
      </c>
      <c r="F82" s="1"/>
      <c r="G82" t="s">
        <v>592</v>
      </c>
      <c r="H82" t="s">
        <v>594</v>
      </c>
      <c r="I82" t="s">
        <v>595</v>
      </c>
      <c r="R82" t="str">
        <f t="shared" si="2"/>
        <v>(^oa_temperature_\\d$)</v>
      </c>
      <c r="S82" t="str">
        <f t="shared" si="3"/>
        <v>|(^temperature_\\d$)</v>
      </c>
      <c r="T82" t="str">
        <f t="shared" si="4"/>
        <v>|(^temperature_avo_\\d$)</v>
      </c>
      <c r="U82" t="str">
        <f t="shared" si="5"/>
        <v/>
      </c>
      <c r="V82" t="str">
        <f t="shared" si="6"/>
        <v/>
      </c>
      <c r="W82" t="str">
        <f t="shared" si="7"/>
        <v/>
      </c>
      <c r="X82" t="str">
        <f t="shared" si="8"/>
        <v/>
      </c>
      <c r="Y82" t="str">
        <f t="shared" si="9"/>
        <v/>
      </c>
      <c r="Z82" t="str">
        <f t="shared" si="10"/>
        <v/>
      </c>
      <c r="AA82" t="str">
        <f t="shared" si="11"/>
        <v/>
      </c>
      <c r="AB82" t="str">
        <f t="shared" si="12"/>
        <v/>
      </c>
      <c r="AC82" t="str">
        <f t="shared" si="49"/>
        <v>(^oa_temperature_\\d$)|(^temperature_\\d$)|(^temperature_avo_\\d$)</v>
      </c>
      <c r="AM82" t="str">
        <f t="shared" si="50"/>
        <v>{'ruleName': 'Field Definition - WEATHER - outside_air_temperature_sensor','ruleField': 'objectName','rulePattern': '(^oa_temperature_\\d$)|(^temperature_\\d$)|(^temperature_avo_\\d$)','outputs': {'required': 'YES','standardFieldName':'outside_air_temperature_sensor'},'filters': {'generalType': ['include','WEATHER']}},</v>
      </c>
      <c r="AN82" t="str">
        <f t="shared" si="51"/>
        <v>{"ruleName": "Field Definition - WEATHER - outside_air_temperature_sensor","ruleField": "objectName","rulePattern": "(^oa_temperature_\\d$)|(^temperature_\\d$)|(^temperature_avo_\\d$)","outputs": {"required": "YES","standardFieldName":"outside_air_temperature_sensor"},"filters": {"generalType": ["include","WEATHER"]}},</v>
      </c>
    </row>
    <row r="83" spans="3:40" x14ac:dyDescent="0.2">
      <c r="C83" t="s">
        <v>588</v>
      </c>
      <c r="E83" s="1" t="s">
        <v>587</v>
      </c>
      <c r="F83" s="1"/>
      <c r="G83" t="s">
        <v>593</v>
      </c>
      <c r="R83" t="str">
        <f t="shared" si="2"/>
        <v>(^wet_bulb_avo_\\d$)</v>
      </c>
      <c r="S83" t="str">
        <f t="shared" si="3"/>
        <v/>
      </c>
      <c r="T83" t="str">
        <f t="shared" si="4"/>
        <v/>
      </c>
      <c r="U83" t="str">
        <f t="shared" si="5"/>
        <v/>
      </c>
      <c r="V83" t="str">
        <f t="shared" si="6"/>
        <v/>
      </c>
      <c r="W83" t="str">
        <f t="shared" si="7"/>
        <v/>
      </c>
      <c r="X83" t="str">
        <f t="shared" si="8"/>
        <v/>
      </c>
      <c r="Y83" t="str">
        <f t="shared" si="9"/>
        <v/>
      </c>
      <c r="Z83" t="str">
        <f t="shared" si="10"/>
        <v/>
      </c>
      <c r="AA83" t="str">
        <f t="shared" si="11"/>
        <v/>
      </c>
      <c r="AB83" t="str">
        <f t="shared" si="12"/>
        <v/>
      </c>
      <c r="AC83" t="str">
        <f t="shared" si="49"/>
        <v>(^wet_bulb_avo_\\d$)</v>
      </c>
      <c r="AM83" t="str">
        <f t="shared" si="50"/>
        <v>{'ruleName': 'Field Definition - WEATHER - outside_air_wetbulb_temperature_sensor','ruleField': 'objectName','rulePattern': '(^wet_bulb_avo_\\d$)','outputs': {'required': 'YES','standardFieldName':'outside_air_wetbulb_temperature_sensor'},'filters': {'generalType': ['include','WEATHER']}},</v>
      </c>
      <c r="AN83" t="str">
        <f t="shared" si="51"/>
        <v>{"ruleName": "Field Definition - WEATHER - outside_air_wetbulb_temperature_sensor","ruleField": "objectName","rulePattern": "(^wet_bulb_avo_\\d$)","outputs": {"required": "YES","standardFieldName":"outside_air_wetbulb_temperature_sensor"},"filters": {"generalType": ["include","WEATHER"]}},</v>
      </c>
    </row>
    <row r="84" spans="3:40" x14ac:dyDescent="0.2">
      <c r="E84" s="1"/>
      <c r="F84" s="1"/>
    </row>
    <row r="86" spans="3:40" x14ac:dyDescent="0.2">
      <c r="E86" s="1"/>
      <c r="F86" s="1"/>
    </row>
    <row r="87" spans="3:40" x14ac:dyDescent="0.2">
      <c r="E87" s="1"/>
      <c r="F87" s="1"/>
    </row>
    <row r="89" spans="3:40" x14ac:dyDescent="0.2">
      <c r="E89" s="1"/>
      <c r="F89" s="1"/>
    </row>
    <row r="90" spans="3:40" x14ac:dyDescent="0.2">
      <c r="E90" s="1"/>
      <c r="F90" s="1"/>
    </row>
    <row r="91" spans="3:40" x14ac:dyDescent="0.2">
      <c r="E91" s="1"/>
      <c r="F91" s="1"/>
    </row>
    <row r="92" spans="3:40" x14ac:dyDescent="0.2">
      <c r="E92" s="1"/>
      <c r="F92" s="1"/>
    </row>
    <row r="93" spans="3:40" x14ac:dyDescent="0.2">
      <c r="E93" s="1"/>
      <c r="F93" s="1"/>
    </row>
    <row r="94" spans="3:40" x14ac:dyDescent="0.2">
      <c r="E94" s="1"/>
      <c r="F94" s="1"/>
    </row>
    <row r="95" spans="3:40" x14ac:dyDescent="0.2">
      <c r="E95" s="1"/>
      <c r="F95" s="1"/>
    </row>
    <row r="96" spans="3:40" x14ac:dyDescent="0.2">
      <c r="E96" s="1"/>
      <c r="F96" s="1"/>
    </row>
    <row r="97" spans="3:40" x14ac:dyDescent="0.2">
      <c r="E97" s="1"/>
      <c r="F97" s="1"/>
    </row>
    <row r="98" spans="3:40" x14ac:dyDescent="0.2">
      <c r="E98" s="1"/>
      <c r="F98" s="1"/>
    </row>
    <row r="100" spans="3:40" x14ac:dyDescent="0.2">
      <c r="C100" t="s">
        <v>489</v>
      </c>
      <c r="E100" s="1" t="s">
        <v>490</v>
      </c>
      <c r="F100" s="1"/>
      <c r="G100" t="s">
        <v>495</v>
      </c>
      <c r="R100" t="str">
        <f t="shared" ref="R100:R106" si="52">"("&amp;G100&amp;")"</f>
        <v>(delta_press_\\d)</v>
      </c>
      <c r="S100" t="str">
        <f t="shared" ref="S100:S106" si="53">IF(H100="","","|("&amp;H100&amp;")")</f>
        <v/>
      </c>
      <c r="T100" t="str">
        <f t="shared" ref="T100:T106" si="54">IF(I100="","","|("&amp;I100&amp;")")</f>
        <v/>
      </c>
      <c r="U100" t="str">
        <f t="shared" ref="U100:U106" si="55">IF(J100="","","|("&amp;J100&amp;")")</f>
        <v/>
      </c>
      <c r="V100" t="str">
        <f t="shared" ref="V100:V106" si="56">IF(K100="","","|("&amp;K100&amp;")")</f>
        <v/>
      </c>
      <c r="W100" t="str">
        <f t="shared" ref="W100:W106" si="57">IF(L100="","","|("&amp;L100&amp;")")</f>
        <v/>
      </c>
      <c r="X100" t="str">
        <f t="shared" ref="X100:X106" si="58">IF(M100="","","|("&amp;M100&amp;")")</f>
        <v/>
      </c>
      <c r="Y100" t="str">
        <f t="shared" ref="Y100:Y106" si="59">IF(N100="","","|("&amp;N100&amp;")")</f>
        <v/>
      </c>
      <c r="Z100" t="str">
        <f t="shared" ref="Z100:Z106" si="60">IF(O100="","","|("&amp;O100&amp;")")</f>
        <v/>
      </c>
      <c r="AA100" t="str">
        <f t="shared" ref="AA100:AA106" si="61">IF(P100="","","|("&amp;P100&amp;")")</f>
        <v/>
      </c>
      <c r="AB100" t="str">
        <f t="shared" ref="AB100:AB106" si="62">IF(Q100="","","|("&amp;Q100&amp;")")</f>
        <v/>
      </c>
      <c r="AC100" t="str">
        <f t="shared" si="44"/>
        <v>(delta_press_\\d)</v>
      </c>
      <c r="AM100" t="str">
        <f t="shared" ref="AM100:AM106" si="63">"{'ruleName': 'Field Definition - "&amp;C100&amp;" - "&amp;E100&amp;"','ruleField': 'objectName','rulePattern': '"&amp;AC100&amp;"','outputs': {'required': 'YES','standardFieldName':'"&amp;E100&amp;"'},'filters': {'generalType': ['include','"&amp;C100&amp;"']}},"</f>
        <v>{'ruleName': 'Field Definition - HWS - differential_pressure_sensor','ruleField': 'objectName','rulePattern': '(delta_press_\\d)','outputs': {'required': 'YES','standardFieldName':'differential_pressure_sensor'},'filters': {'generalType': ['include','HWS']}},</v>
      </c>
      <c r="AN100" t="str">
        <f t="shared" ref="AN100:AN106" si="64">SUBSTITUTE(AM100,"'",CHAR(34))</f>
        <v>{"ruleName": "Field Definition - HWS - differential_pressure_sensor","ruleField": "objectName","rulePattern": "(delta_press_\\d)","outputs": {"required": "YES","standardFieldName":"differential_pressure_sensor"},"filters": {"generalType": ["include","HWS"]}},</v>
      </c>
    </row>
    <row r="101" spans="3:40" x14ac:dyDescent="0.2">
      <c r="C101" t="s">
        <v>489</v>
      </c>
      <c r="E101" s="1" t="s">
        <v>491</v>
      </c>
      <c r="F101" s="1"/>
      <c r="G101" t="s">
        <v>496</v>
      </c>
      <c r="R101" t="str">
        <f t="shared" si="52"/>
        <v>(sec_hwr_temp_\\d)</v>
      </c>
      <c r="S101" t="str">
        <f t="shared" si="53"/>
        <v/>
      </c>
      <c r="T101" t="str">
        <f t="shared" si="54"/>
        <v/>
      </c>
      <c r="U101" t="str">
        <f t="shared" si="55"/>
        <v/>
      </c>
      <c r="V101" t="str">
        <f t="shared" si="56"/>
        <v/>
      </c>
      <c r="W101" t="str">
        <f t="shared" si="57"/>
        <v/>
      </c>
      <c r="X101" t="str">
        <f t="shared" si="58"/>
        <v/>
      </c>
      <c r="Y101" t="str">
        <f t="shared" si="59"/>
        <v/>
      </c>
      <c r="Z101" t="str">
        <f t="shared" si="60"/>
        <v/>
      </c>
      <c r="AA101" t="str">
        <f t="shared" si="61"/>
        <v/>
      </c>
      <c r="AB101" t="str">
        <f t="shared" si="62"/>
        <v/>
      </c>
      <c r="AC101" t="str">
        <f t="shared" si="44"/>
        <v>(sec_hwr_temp_\\d)</v>
      </c>
      <c r="AM101" t="str">
        <f t="shared" si="63"/>
        <v>{'ruleName': 'Field Definition - HWS - return_water_temperature_sensor','ruleField': 'objectName','rulePattern': '(sec_hwr_temp_\\d)','outputs': {'required': 'YES','standardFieldName':'return_water_temperature_sensor'},'filters': {'generalType': ['include','HWS']}},</v>
      </c>
      <c r="AN101" t="str">
        <f t="shared" si="64"/>
        <v>{"ruleName": "Field Definition - HWS - return_water_temperature_sensor","ruleField": "objectName","rulePattern": "(sec_hwr_temp_\\d)","outputs": {"required": "YES","standardFieldName":"return_water_temperature_sensor"},"filters": {"generalType": ["include","HWS"]}},</v>
      </c>
    </row>
    <row r="102" spans="3:40" x14ac:dyDescent="0.2">
      <c r="C102" t="s">
        <v>489</v>
      </c>
      <c r="E102" s="1" t="s">
        <v>492</v>
      </c>
      <c r="F102" s="1"/>
      <c r="G102" t="s">
        <v>497</v>
      </c>
      <c r="R102" t="str">
        <f t="shared" si="52"/>
        <v>(sec_hws_temp_\\d)</v>
      </c>
      <c r="S102" t="str">
        <f t="shared" si="53"/>
        <v/>
      </c>
      <c r="T102" t="str">
        <f t="shared" si="54"/>
        <v/>
      </c>
      <c r="U102" t="str">
        <f t="shared" si="55"/>
        <v/>
      </c>
      <c r="V102" t="str">
        <f t="shared" si="56"/>
        <v/>
      </c>
      <c r="W102" t="str">
        <f t="shared" si="57"/>
        <v/>
      </c>
      <c r="X102" t="str">
        <f t="shared" si="58"/>
        <v/>
      </c>
      <c r="Y102" t="str">
        <f t="shared" si="59"/>
        <v/>
      </c>
      <c r="Z102" t="str">
        <f t="shared" si="60"/>
        <v/>
      </c>
      <c r="AA102" t="str">
        <f t="shared" si="61"/>
        <v/>
      </c>
      <c r="AB102" t="str">
        <f t="shared" si="62"/>
        <v/>
      </c>
      <c r="AC102" t="str">
        <f t="shared" si="44"/>
        <v>(sec_hws_temp_\\d)</v>
      </c>
      <c r="AM102" t="str">
        <f t="shared" si="63"/>
        <v>{'ruleName': 'Field Definition - HWS - supply_water_temperature_sensor','ruleField': 'objectName','rulePattern': '(sec_hws_temp_\\d)','outputs': {'required': 'YES','standardFieldName':'supply_water_temperature_sensor'},'filters': {'generalType': ['include','HWS']}},</v>
      </c>
      <c r="AN102" t="str">
        <f t="shared" si="64"/>
        <v>{"ruleName": "Field Definition - HWS - supply_water_temperature_sensor","ruleField": "objectName","rulePattern": "(sec_hws_temp_\\d)","outputs": {"required": "YES","standardFieldName":"supply_water_temperature_sensor"},"filters": {"generalType": ["include","HWS"]}},</v>
      </c>
    </row>
    <row r="103" spans="3:40" x14ac:dyDescent="0.2">
      <c r="C103" t="s">
        <v>489</v>
      </c>
      <c r="E103" s="1" t="s">
        <v>493</v>
      </c>
      <c r="F103" s="1"/>
      <c r="G103" t="s">
        <v>498</v>
      </c>
      <c r="R103" t="str">
        <f t="shared" si="52"/>
        <v>(active_hws_setpoint_\\d)</v>
      </c>
      <c r="S103" t="str">
        <f t="shared" si="53"/>
        <v/>
      </c>
      <c r="T103" t="str">
        <f t="shared" si="54"/>
        <v/>
      </c>
      <c r="U103" t="str">
        <f t="shared" si="55"/>
        <v/>
      </c>
      <c r="V103" t="str">
        <f t="shared" si="56"/>
        <v/>
      </c>
      <c r="W103" t="str">
        <f t="shared" si="57"/>
        <v/>
      </c>
      <c r="X103" t="str">
        <f t="shared" si="58"/>
        <v/>
      </c>
      <c r="Y103" t="str">
        <f t="shared" si="59"/>
        <v/>
      </c>
      <c r="Z103" t="str">
        <f t="shared" si="60"/>
        <v/>
      </c>
      <c r="AA103" t="str">
        <f t="shared" si="61"/>
        <v/>
      </c>
      <c r="AB103" t="str">
        <f t="shared" si="62"/>
        <v/>
      </c>
      <c r="AC103" t="str">
        <f t="shared" si="44"/>
        <v>(active_hws_setpoint_\\d)</v>
      </c>
      <c r="AM103" t="str">
        <f t="shared" si="63"/>
        <v>{'ruleName': 'Field Definition - HWS - supply_water_temperature_setpoint','ruleField': 'objectName','rulePattern': '(active_hws_setpoint_\\d)','outputs': {'required': 'YES','standardFieldName':'supply_water_temperature_setpoint'},'filters': {'generalType': ['include','HWS']}},</v>
      </c>
      <c r="AN103" t="str">
        <f t="shared" si="64"/>
        <v>{"ruleName": "Field Definition - HWS - supply_water_temperature_setpoint","ruleField": "objectName","rulePattern": "(active_hws_setpoint_\\d)","outputs": {"required": "YES","standardFieldName":"supply_water_temperature_setpoint"},"filters": {"generalType": ["include","HWS"]}},</v>
      </c>
    </row>
    <row r="104" spans="3:40" x14ac:dyDescent="0.2">
      <c r="C104" t="s">
        <v>489</v>
      </c>
      <c r="E104" s="1" t="s">
        <v>493</v>
      </c>
      <c r="F104" s="1"/>
      <c r="G104" t="s">
        <v>499</v>
      </c>
      <c r="R104" t="str">
        <f t="shared" si="52"/>
        <v>(blr_shws_setpoint_\\d)</v>
      </c>
      <c r="S104" t="str">
        <f t="shared" si="53"/>
        <v/>
      </c>
      <c r="T104" t="str">
        <f t="shared" si="54"/>
        <v/>
      </c>
      <c r="U104" t="str">
        <f t="shared" si="55"/>
        <v/>
      </c>
      <c r="V104" t="str">
        <f t="shared" si="56"/>
        <v/>
      </c>
      <c r="W104" t="str">
        <f t="shared" si="57"/>
        <v/>
      </c>
      <c r="X104" t="str">
        <f t="shared" si="58"/>
        <v/>
      </c>
      <c r="Y104" t="str">
        <f t="shared" si="59"/>
        <v/>
      </c>
      <c r="Z104" t="str">
        <f t="shared" si="60"/>
        <v/>
      </c>
      <c r="AA104" t="str">
        <f t="shared" si="61"/>
        <v/>
      </c>
      <c r="AB104" t="str">
        <f t="shared" si="62"/>
        <v/>
      </c>
      <c r="AC104" t="str">
        <f t="shared" si="44"/>
        <v>(blr_shws_setpoint_\\d)</v>
      </c>
      <c r="AM104" t="str">
        <f t="shared" si="63"/>
        <v>{'ruleName': 'Field Definition - HWS - supply_water_temperature_setpoint','ruleField': 'objectName','rulePattern': '(blr_shws_setpoint_\\d)','outputs': {'required': 'YES','standardFieldName':'supply_water_temperature_setpoint'},'filters': {'generalType': ['include','HWS']}},</v>
      </c>
      <c r="AN104" t="str">
        <f t="shared" si="64"/>
        <v>{"ruleName": "Field Definition - HWS - supply_water_temperature_setpoint","ruleField": "objectName","rulePattern": "(blr_shws_setpoint_\\d)","outputs": {"required": "YES","standardFieldName":"supply_water_temperature_setpoint"},"filters": {"generalType": ["include","HWS"]}},</v>
      </c>
    </row>
    <row r="105" spans="3:40" x14ac:dyDescent="0.2">
      <c r="C105" t="s">
        <v>489</v>
      </c>
      <c r="E105" s="1" t="s">
        <v>494</v>
      </c>
      <c r="F105" s="1"/>
      <c r="G105" t="s">
        <v>500</v>
      </c>
      <c r="R105" t="str">
        <f t="shared" si="52"/>
        <v>(dpstpt_\\d)</v>
      </c>
      <c r="S105" t="str">
        <f t="shared" si="53"/>
        <v/>
      </c>
      <c r="T105" t="str">
        <f t="shared" si="54"/>
        <v/>
      </c>
      <c r="U105" t="str">
        <f t="shared" si="55"/>
        <v/>
      </c>
      <c r="V105" t="str">
        <f t="shared" si="56"/>
        <v/>
      </c>
      <c r="W105" t="str">
        <f t="shared" si="57"/>
        <v/>
      </c>
      <c r="X105" t="str">
        <f t="shared" si="58"/>
        <v/>
      </c>
      <c r="Y105" t="str">
        <f t="shared" si="59"/>
        <v/>
      </c>
      <c r="Z105" t="str">
        <f t="shared" si="60"/>
        <v/>
      </c>
      <c r="AA105" t="str">
        <f t="shared" si="61"/>
        <v/>
      </c>
      <c r="AB105" t="str">
        <f t="shared" si="62"/>
        <v/>
      </c>
      <c r="AC105" t="str">
        <f t="shared" si="44"/>
        <v>(dpstpt_\\d)</v>
      </c>
      <c r="AM105" t="str">
        <f t="shared" si="63"/>
        <v>{'ruleName': 'Field Definition - HWS - differential_pressure_setpoint','ruleField': 'objectName','rulePattern': '(dpstpt_\\d)','outputs': {'required': 'YES','standardFieldName':'differential_pressure_setpoint'},'filters': {'generalType': ['include','HWS']}},</v>
      </c>
      <c r="AN105" t="str">
        <f t="shared" si="64"/>
        <v>{"ruleName": "Field Definition - HWS - differential_pressure_setpoint","ruleField": "objectName","rulePattern": "(dpstpt_\\d)","outputs": {"required": "YES","standardFieldName":"differential_pressure_setpoint"},"filters": {"generalType": ["include","HWS"]}},</v>
      </c>
    </row>
    <row r="106" spans="3:40" x14ac:dyDescent="0.2">
      <c r="C106" t="s">
        <v>489</v>
      </c>
      <c r="E106" s="1" t="s">
        <v>494</v>
      </c>
      <c r="F106" s="1"/>
      <c r="G106" t="s">
        <v>501</v>
      </c>
      <c r="R106" t="str">
        <f t="shared" si="52"/>
        <v>(hot_water_differential_pressure_stpt_bav_\\d)</v>
      </c>
      <c r="S106" t="str">
        <f t="shared" si="53"/>
        <v/>
      </c>
      <c r="T106" t="str">
        <f t="shared" si="54"/>
        <v/>
      </c>
      <c r="U106" t="str">
        <f t="shared" si="55"/>
        <v/>
      </c>
      <c r="V106" t="str">
        <f t="shared" si="56"/>
        <v/>
      </c>
      <c r="W106" t="str">
        <f t="shared" si="57"/>
        <v/>
      </c>
      <c r="X106" t="str">
        <f t="shared" si="58"/>
        <v/>
      </c>
      <c r="Y106" t="str">
        <f t="shared" si="59"/>
        <v/>
      </c>
      <c r="Z106" t="str">
        <f t="shared" si="60"/>
        <v/>
      </c>
      <c r="AA106" t="str">
        <f t="shared" si="61"/>
        <v/>
      </c>
      <c r="AB106" t="str">
        <f t="shared" si="62"/>
        <v/>
      </c>
      <c r="AC106" t="str">
        <f t="shared" si="44"/>
        <v>(hot_water_differential_pressure_stpt_bav_\\d)</v>
      </c>
      <c r="AM106" t="str">
        <f t="shared" si="63"/>
        <v>{'ruleName': 'Field Definition - HWS - differential_pressure_setpoint','ruleField': 'objectName','rulePattern': '(hot_water_differential_pressure_stpt_bav_\\d)','outputs': {'required': 'YES','standardFieldName':'differential_pressure_setpoint'},'filters': {'generalType': ['include','HWS']}},</v>
      </c>
      <c r="AN106" t="str">
        <f t="shared" si="64"/>
        <v>{"ruleName": "Field Definition - HWS - differential_pressure_setpoint","ruleField": "objectName","rulePattern": "(hot_water_differential_pressure_stpt_bav_\\d)","outputs": {"required": "YES","standardFieldName":"differential_pressure_setpoint"},"filters": {"generalType": ["include","HWS"]}},</v>
      </c>
    </row>
    <row r="108" spans="3:40" x14ac:dyDescent="0.2">
      <c r="C108" t="s">
        <v>489</v>
      </c>
      <c r="D108" t="s">
        <v>512</v>
      </c>
      <c r="E108" s="1" t="s">
        <v>492</v>
      </c>
      <c r="F108" s="1"/>
      <c r="G108" t="s">
        <v>509</v>
      </c>
      <c r="R108" t="str">
        <f t="shared" ref="R108:R113" si="65">"("&amp;G108&amp;")"</f>
        <v>(b(\\d)_hws_temp_\\d)</v>
      </c>
      <c r="S108" t="str">
        <f t="shared" ref="S108:S113" si="66">IF(H108="","","|("&amp;H108&amp;")")</f>
        <v/>
      </c>
      <c r="T108" t="str">
        <f t="shared" ref="T108:T113" si="67">IF(I108="","","|("&amp;I108&amp;")")</f>
        <v/>
      </c>
      <c r="U108" t="str">
        <f t="shared" ref="U108:U113" si="68">IF(J108="","","|("&amp;J108&amp;")")</f>
        <v/>
      </c>
      <c r="V108" t="str">
        <f t="shared" ref="V108:V113" si="69">IF(K108="","","|("&amp;K108&amp;")")</f>
        <v/>
      </c>
      <c r="W108" t="str">
        <f t="shared" ref="W108:W113" si="70">IF(L108="","","|("&amp;L108&amp;")")</f>
        <v/>
      </c>
      <c r="X108" t="str">
        <f t="shared" ref="X108:X113" si="71">IF(M108="","","|("&amp;M108&amp;")")</f>
        <v/>
      </c>
      <c r="Y108" t="str">
        <f t="shared" ref="Y108:Y113" si="72">IF(N108="","","|("&amp;N108&amp;")")</f>
        <v/>
      </c>
      <c r="Z108" t="str">
        <f t="shared" ref="Z108:Z113" si="73">IF(O108="","","|("&amp;O108&amp;")")</f>
        <v/>
      </c>
      <c r="AA108" t="str">
        <f t="shared" ref="AA108:AA113" si="74">IF(P108="","","|("&amp;P108&amp;")")</f>
        <v/>
      </c>
      <c r="AB108" t="str">
        <f t="shared" ref="AB108:AB113" si="75">IF(Q108="","","|("&amp;Q108&amp;")")</f>
        <v/>
      </c>
      <c r="AC108" t="str">
        <f t="shared" si="44"/>
        <v>(b(\\d)_hws_temp_\\d)</v>
      </c>
      <c r="AM108" t="str">
        <f>"{'ruleName': 'Field Definition - "&amp;C108&amp;" - "&amp;E108&amp;"','ruleField': 'objectName','rulePattern': '"&amp;AC108&amp;"','outputs': {'required': 'YES','standardFieldName':'"&amp;E108&amp;"','generalType':'"&amp;D108&amp;"','assetName':['BLR-',1]},'filters': {'generalType': ['include','"&amp;C108&amp;"']}},"</f>
        <v>{'ruleName': 'Field Definition - HWS - supply_water_temperature_sensor','ruleField': 'objectName','rulePattern': '(b(\\d)_hws_temp_\\d)','outputs': {'required': 'YES','standardFieldName':'supply_water_temperature_sensor','generalType':'BLR','assetName':['BLR-',1]},'filters': {'generalType': ['include','HWS']}},</v>
      </c>
      <c r="AN108" t="str">
        <f t="shared" ref="AN108:AN113" si="76">SUBSTITUTE(AM108,"'",CHAR(34))</f>
        <v>{"ruleName": "Field Definition - HWS - supply_water_temperature_sensor","ruleField": "objectName","rulePattern": "(b(\\d)_hws_temp_\\d)","outputs": {"required": "YES","standardFieldName":"supply_water_temperature_sensor","generalType":"BLR","assetName":["BLR-",1]},"filters": {"generalType": ["include","HWS"]}},</v>
      </c>
    </row>
    <row r="109" spans="3:40" x14ac:dyDescent="0.2">
      <c r="C109" t="s">
        <v>489</v>
      </c>
      <c r="D109" t="s">
        <v>512</v>
      </c>
      <c r="E109" s="1" t="s">
        <v>503</v>
      </c>
      <c r="F109" s="1"/>
      <c r="G109" t="s">
        <v>510</v>
      </c>
      <c r="R109" t="str">
        <f t="shared" si="65"/>
        <v>(circp(\\d)_status_\\d)</v>
      </c>
      <c r="S109" t="str">
        <f t="shared" si="66"/>
        <v/>
      </c>
      <c r="T109" t="str">
        <f t="shared" si="67"/>
        <v/>
      </c>
      <c r="U109" t="str">
        <f t="shared" si="68"/>
        <v/>
      </c>
      <c r="V109" t="str">
        <f t="shared" si="69"/>
        <v/>
      </c>
      <c r="W109" t="str">
        <f t="shared" si="70"/>
        <v/>
      </c>
      <c r="X109" t="str">
        <f t="shared" si="71"/>
        <v/>
      </c>
      <c r="Y109" t="str">
        <f t="shared" si="72"/>
        <v/>
      </c>
      <c r="Z109" t="str">
        <f t="shared" si="73"/>
        <v/>
      </c>
      <c r="AA109" t="str">
        <f t="shared" si="74"/>
        <v/>
      </c>
      <c r="AB109" t="str">
        <f t="shared" si="75"/>
        <v/>
      </c>
      <c r="AC109" t="str">
        <f t="shared" si="44"/>
        <v>(circp(\\d)_status_\\d)</v>
      </c>
      <c r="AM109" t="str">
        <f t="shared" ref="AM109:AM113" si="77">"{'ruleName': 'Field Definition - "&amp;C109&amp;" - "&amp;E109&amp;"','ruleField': 'objectName','rulePattern': '"&amp;AC109&amp;"','outputs': {'required': 'YES','standardFieldName':'"&amp;E109&amp;"','generalType':'"&amp;D109&amp;"','assetName':['BLR-',1]},'filters': {'generalType': ['include','"&amp;C109&amp;"']}},"</f>
        <v>{'ruleName': 'Field Definition - HWS - circulation_pump_run_status','ruleField': 'objectName','rulePattern': '(circp(\\d)_status_\\d)','outputs': {'required': 'YES','standardFieldName':'circulation_pump_run_status','generalType':'BLR','assetName':['BLR-',1]},'filters': {'generalType': ['include','HWS']}},</v>
      </c>
      <c r="AN109" t="str">
        <f t="shared" si="76"/>
        <v>{"ruleName": "Field Definition - HWS - circulation_pump_run_status","ruleField": "objectName","rulePattern": "(circp(\\d)_status_\\d)","outputs": {"required": "YES","standardFieldName":"circulation_pump_run_status","generalType":"BLR","assetName":["BLR-",1]},"filters": {"generalType": ["include","HWS"]}},</v>
      </c>
    </row>
    <row r="110" spans="3:40" x14ac:dyDescent="0.2">
      <c r="C110" t="s">
        <v>489</v>
      </c>
      <c r="D110" t="s">
        <v>512</v>
      </c>
      <c r="E110" s="1" t="s">
        <v>18</v>
      </c>
      <c r="F110" s="1"/>
      <c r="G110" t="s">
        <v>511</v>
      </c>
      <c r="R110" t="str">
        <f t="shared" si="65"/>
        <v>(blr(\\d)_status_\\d)</v>
      </c>
      <c r="S110" t="str">
        <f t="shared" si="66"/>
        <v/>
      </c>
      <c r="T110" t="str">
        <f t="shared" si="67"/>
        <v/>
      </c>
      <c r="U110" t="str">
        <f t="shared" si="68"/>
        <v/>
      </c>
      <c r="V110" t="str">
        <f t="shared" si="69"/>
        <v/>
      </c>
      <c r="W110" t="str">
        <f t="shared" si="70"/>
        <v/>
      </c>
      <c r="X110" t="str">
        <f t="shared" si="71"/>
        <v/>
      </c>
      <c r="Y110" t="str">
        <f t="shared" si="72"/>
        <v/>
      </c>
      <c r="Z110" t="str">
        <f t="shared" si="73"/>
        <v/>
      </c>
      <c r="AA110" t="str">
        <f t="shared" si="74"/>
        <v/>
      </c>
      <c r="AB110" t="str">
        <f t="shared" si="75"/>
        <v/>
      </c>
      <c r="AC110" t="str">
        <f t="shared" si="44"/>
        <v>(blr(\\d)_status_\\d)</v>
      </c>
      <c r="AM110" t="str">
        <f t="shared" si="77"/>
        <v>{'ruleName': 'Field Definition - HWS - run_status','ruleField': 'objectName','rulePattern': '(blr(\\d)_status_\\d)','outputs': {'required': 'YES','standardFieldName':'run_status','generalType':'BLR','assetName':['BLR-',1]},'filters': {'generalType': ['include','HWS']}},</v>
      </c>
      <c r="AN110" t="str">
        <f t="shared" si="76"/>
        <v>{"ruleName": "Field Definition - HWS - run_status","ruleField": "objectName","rulePattern": "(blr(\\d)_status_\\d)","outputs": {"required": "YES","standardFieldName":"run_status","generalType":"BLR","assetName":["BLR-",1]},"filters": {"generalType": ["include","HWS"]}},</v>
      </c>
    </row>
    <row r="111" spans="3:40" x14ac:dyDescent="0.2">
      <c r="C111" t="s">
        <v>489</v>
      </c>
      <c r="D111" t="s">
        <v>512</v>
      </c>
      <c r="E111" s="1" t="s">
        <v>17</v>
      </c>
      <c r="F111" s="1"/>
      <c r="G111" t="s">
        <v>511</v>
      </c>
      <c r="R111" t="str">
        <f t="shared" si="65"/>
        <v>(blr(\\d)_status_\\d)</v>
      </c>
      <c r="S111" t="str">
        <f t="shared" si="66"/>
        <v/>
      </c>
      <c r="T111" t="str">
        <f t="shared" si="67"/>
        <v/>
      </c>
      <c r="U111" t="str">
        <f t="shared" si="68"/>
        <v/>
      </c>
      <c r="V111" t="str">
        <f t="shared" si="69"/>
        <v/>
      </c>
      <c r="W111" t="str">
        <f t="shared" si="70"/>
        <v/>
      </c>
      <c r="X111" t="str">
        <f t="shared" si="71"/>
        <v/>
      </c>
      <c r="Y111" t="str">
        <f t="shared" si="72"/>
        <v/>
      </c>
      <c r="Z111" t="str">
        <f t="shared" si="73"/>
        <v/>
      </c>
      <c r="AA111" t="str">
        <f t="shared" si="74"/>
        <v/>
      </c>
      <c r="AB111" t="str">
        <f t="shared" si="75"/>
        <v/>
      </c>
      <c r="AC111" t="str">
        <f t="shared" si="44"/>
        <v>(blr(\\d)_status_\\d)</v>
      </c>
      <c r="AM111" t="str">
        <f t="shared" si="77"/>
        <v>{'ruleName': 'Field Definition - HWS - run_command','ruleField': 'objectName','rulePattern': '(blr(\\d)_status_\\d)','outputs': {'required': 'YES','standardFieldName':'run_command','generalType':'BLR','assetName':['BLR-',1]},'filters': {'generalType': ['include','HWS']}},</v>
      </c>
      <c r="AN111" t="str">
        <f t="shared" si="76"/>
        <v>{"ruleName": "Field Definition - HWS - run_command","ruleField": "objectName","rulePattern": "(blr(\\d)_status_\\d)","outputs": {"required": "YES","standardFieldName":"run_command","generalType":"BLR","assetName":["BLR-",1]},"filters": {"generalType": ["include","HWS"]}},</v>
      </c>
    </row>
    <row r="112" spans="3:40" x14ac:dyDescent="0.2">
      <c r="C112" t="s">
        <v>489</v>
      </c>
      <c r="D112" t="s">
        <v>512</v>
      </c>
      <c r="E112" s="1" t="s">
        <v>504</v>
      </c>
      <c r="F112" s="1"/>
      <c r="G112" t="s">
        <v>507</v>
      </c>
      <c r="R112" t="str">
        <f t="shared" si="65"/>
        <v>(blr(\\d)_htg_stg1_\\d)</v>
      </c>
      <c r="S112" t="str">
        <f t="shared" si="66"/>
        <v/>
      </c>
      <c r="T112" t="str">
        <f t="shared" si="67"/>
        <v/>
      </c>
      <c r="U112" t="str">
        <f t="shared" si="68"/>
        <v/>
      </c>
      <c r="V112" t="str">
        <f t="shared" si="69"/>
        <v/>
      </c>
      <c r="W112" t="str">
        <f t="shared" si="70"/>
        <v/>
      </c>
      <c r="X112" t="str">
        <f t="shared" si="71"/>
        <v/>
      </c>
      <c r="Y112" t="str">
        <f t="shared" si="72"/>
        <v/>
      </c>
      <c r="Z112" t="str">
        <f t="shared" si="73"/>
        <v/>
      </c>
      <c r="AA112" t="str">
        <f t="shared" si="74"/>
        <v/>
      </c>
      <c r="AB112" t="str">
        <f t="shared" si="75"/>
        <v/>
      </c>
      <c r="AC112" t="str">
        <f t="shared" si="44"/>
        <v>(blr(\\d)_htg_stg1_\\d)</v>
      </c>
      <c r="AM112" t="str">
        <f t="shared" si="77"/>
        <v>{'ruleName': 'Field Definition - HWS - heater_run_command_1','ruleField': 'objectName','rulePattern': '(blr(\\d)_htg_stg1_\\d)','outputs': {'required': 'YES','standardFieldName':'heater_run_command_1','generalType':'BLR','assetName':['BLR-',1]},'filters': {'generalType': ['include','HWS']}},</v>
      </c>
      <c r="AN112" t="str">
        <f t="shared" si="76"/>
        <v>{"ruleName": "Field Definition - HWS - heater_run_command_1","ruleField": "objectName","rulePattern": "(blr(\\d)_htg_stg1_\\d)","outputs": {"required": "YES","standardFieldName":"heater_run_command_1","generalType":"BLR","assetName":["BLR-",1]},"filters": {"generalType": ["include","HWS"]}},</v>
      </c>
    </row>
    <row r="113" spans="3:40" x14ac:dyDescent="0.2">
      <c r="C113" t="s">
        <v>489</v>
      </c>
      <c r="D113" t="s">
        <v>512</v>
      </c>
      <c r="E113" s="1" t="s">
        <v>505</v>
      </c>
      <c r="F113" s="1"/>
      <c r="G113" t="s">
        <v>508</v>
      </c>
      <c r="R113" t="str">
        <f t="shared" si="65"/>
        <v>(blr(\\d)_htg_stg2_\\d)</v>
      </c>
      <c r="S113" t="str">
        <f t="shared" si="66"/>
        <v/>
      </c>
      <c r="T113" t="str">
        <f t="shared" si="67"/>
        <v/>
      </c>
      <c r="U113" t="str">
        <f t="shared" si="68"/>
        <v/>
      </c>
      <c r="V113" t="str">
        <f t="shared" si="69"/>
        <v/>
      </c>
      <c r="W113" t="str">
        <f t="shared" si="70"/>
        <v/>
      </c>
      <c r="X113" t="str">
        <f t="shared" si="71"/>
        <v/>
      </c>
      <c r="Y113" t="str">
        <f t="shared" si="72"/>
        <v/>
      </c>
      <c r="Z113" t="str">
        <f t="shared" si="73"/>
        <v/>
      </c>
      <c r="AA113" t="str">
        <f t="shared" si="74"/>
        <v/>
      </c>
      <c r="AB113" t="str">
        <f t="shared" si="75"/>
        <v/>
      </c>
      <c r="AC113" t="str">
        <f t="shared" si="44"/>
        <v>(blr(\\d)_htg_stg2_\\d)</v>
      </c>
      <c r="AM113" t="str">
        <f t="shared" si="77"/>
        <v>{'ruleName': 'Field Definition - HWS - heater_run_command_2','ruleField': 'objectName','rulePattern': '(blr(\\d)_htg_stg2_\\d)','outputs': {'required': 'YES','standardFieldName':'heater_run_command_2','generalType':'BLR','assetName':['BLR-',1]},'filters': {'generalType': ['include','HWS']}},</v>
      </c>
      <c r="AN113" t="str">
        <f t="shared" si="76"/>
        <v>{"ruleName": "Field Definition - HWS - heater_run_command_2","ruleField": "objectName","rulePattern": "(blr(\\d)_htg_stg2_\\d)","outputs": {"required": "YES","standardFieldName":"heater_run_command_2","generalType":"BLR","assetName":["BLR-",1]},"filters": {"generalType": ["include","HWS"]}},</v>
      </c>
    </row>
    <row r="114" spans="3:40" x14ac:dyDescent="0.2">
      <c r="E114" s="1"/>
      <c r="F114" s="1"/>
    </row>
    <row r="115" spans="3:40" x14ac:dyDescent="0.2">
      <c r="C115" t="s">
        <v>489</v>
      </c>
      <c r="D115" t="s">
        <v>506</v>
      </c>
      <c r="E115" s="1" t="s">
        <v>18</v>
      </c>
      <c r="F115" s="1"/>
      <c r="G115" t="s">
        <v>513</v>
      </c>
      <c r="R115" t="str">
        <f t="shared" ref="R115:R117" si="78">"("&amp;G115&amp;")"</f>
        <v>(p(\\d)st_\\d)</v>
      </c>
      <c r="S115" t="str">
        <f t="shared" ref="S115:S117" si="79">IF(H115="","","|("&amp;H115&amp;")")</f>
        <v/>
      </c>
      <c r="T115" t="str">
        <f t="shared" ref="T115:T117" si="80">IF(I115="","","|("&amp;I115&amp;")")</f>
        <v/>
      </c>
      <c r="U115" t="str">
        <f t="shared" ref="U115:U117" si="81">IF(J115="","","|("&amp;J115&amp;")")</f>
        <v/>
      </c>
      <c r="V115" t="str">
        <f t="shared" ref="V115:V117" si="82">IF(K115="","","|("&amp;K115&amp;")")</f>
        <v/>
      </c>
      <c r="W115" t="str">
        <f t="shared" ref="W115:W117" si="83">IF(L115="","","|("&amp;L115&amp;")")</f>
        <v/>
      </c>
      <c r="X115" t="str">
        <f t="shared" ref="X115:X117" si="84">IF(M115="","","|("&amp;M115&amp;")")</f>
        <v/>
      </c>
      <c r="Y115" t="str">
        <f t="shared" ref="Y115:Y117" si="85">IF(N115="","","|("&amp;N115&amp;")")</f>
        <v/>
      </c>
      <c r="Z115" t="str">
        <f t="shared" ref="Z115:Z117" si="86">IF(O115="","","|("&amp;O115&amp;")")</f>
        <v/>
      </c>
      <c r="AA115" t="str">
        <f t="shared" ref="AA115:AA117" si="87">IF(P115="","","|("&amp;P115&amp;")")</f>
        <v/>
      </c>
      <c r="AB115" t="str">
        <f t="shared" ref="AB115:AB117" si="88">IF(Q115="","","|("&amp;Q115&amp;")")</f>
        <v/>
      </c>
      <c r="AC115" t="str">
        <f t="shared" ref="AC115:AC117" si="89">_xlfn.CONCAT(R115:AB115)</f>
        <v>(p(\\d)st_\\d)</v>
      </c>
      <c r="AM115" t="str">
        <f>"{'ruleName': 'Field Definition - "&amp;C115&amp;" - "&amp;E115&amp;"','ruleField': 'objectName','rulePattern': '"&amp;AC115&amp;"','outputs': {'required': 'YES','standardFieldName':'"&amp;E115&amp;"','generalType':'"&amp;D115&amp;"','assetName':['HWP-',1]},'filters': {'generalType': ['include','"&amp;C115&amp;"']}},"</f>
        <v>{'ruleName': 'Field Definition - HWS - run_status','ruleField': 'objectName','rulePattern': '(p(\\d)st_\\d)','outputs': {'required': 'YES','standardFieldName':'run_status','generalType':'PMP','assetName':['HWP-',1]},'filters': {'generalType': ['include','HWS']}},</v>
      </c>
      <c r="AN115" t="str">
        <f t="shared" ref="AN115:AN117" si="90">SUBSTITUTE(AM115,"'",CHAR(34))</f>
        <v>{"ruleName": "Field Definition - HWS - run_status","ruleField": "objectName","rulePattern": "(p(\\d)st_\\d)","outputs": {"required": "YES","standardFieldName":"run_status","generalType":"PMP","assetName":["HWP-",1]},"filters": {"generalType": ["include","HWS"]}},</v>
      </c>
    </row>
    <row r="116" spans="3:40" x14ac:dyDescent="0.2">
      <c r="C116" t="s">
        <v>489</v>
      </c>
      <c r="D116" t="s">
        <v>506</v>
      </c>
      <c r="E116" s="1" t="s">
        <v>516</v>
      </c>
      <c r="F116" s="1"/>
      <c r="G116" t="s">
        <v>514</v>
      </c>
      <c r="R116" t="str">
        <f t="shared" si="78"/>
        <v>(p(\\d)_vfd_output_\\d)</v>
      </c>
      <c r="S116" t="str">
        <f t="shared" si="79"/>
        <v/>
      </c>
      <c r="T116" t="str">
        <f t="shared" si="80"/>
        <v/>
      </c>
      <c r="U116" t="str">
        <f t="shared" si="81"/>
        <v/>
      </c>
      <c r="V116" t="str">
        <f t="shared" si="82"/>
        <v/>
      </c>
      <c r="W116" t="str">
        <f t="shared" si="83"/>
        <v/>
      </c>
      <c r="X116" t="str">
        <f t="shared" si="84"/>
        <v/>
      </c>
      <c r="Y116" t="str">
        <f t="shared" si="85"/>
        <v/>
      </c>
      <c r="Z116" t="str">
        <f t="shared" si="86"/>
        <v/>
      </c>
      <c r="AA116" t="str">
        <f t="shared" si="87"/>
        <v/>
      </c>
      <c r="AB116" t="str">
        <f t="shared" si="88"/>
        <v/>
      </c>
      <c r="AC116" t="str">
        <f t="shared" si="89"/>
        <v>(p(\\d)_vfd_output_\\d)</v>
      </c>
      <c r="AM116" t="str">
        <f>"{'ruleName': 'Field Definition - "&amp;C116&amp;" - "&amp;E116&amp;"','ruleField': 'objectName','rulePattern': '"&amp;AC116&amp;"','outputs': {'required': 'YES','standardFieldName':'"&amp;E116&amp;"','generalType':'"&amp;D116&amp;"','assetName':['HWP-',1]},'filters': {'generalType': ['include','"&amp;C116&amp;"']}},"</f>
        <v>{'ruleName': 'Field Definition - HWS - speed_percentage_command','ruleField': 'objectName','rulePattern': '(p(\\d)_vfd_output_\\d)','outputs': {'required': 'YES','standardFieldName':'speed_percentage_command','generalType':'PMP','assetName':['HWP-',1]},'filters': {'generalType': ['include','HWS']}},</v>
      </c>
      <c r="AN116" t="str">
        <f t="shared" si="90"/>
        <v>{"ruleName": "Field Definition - HWS - speed_percentage_command","ruleField": "objectName","rulePattern": "(p(\\d)_vfd_output_\\d)","outputs": {"required": "YES","standardFieldName":"speed_percentage_command","generalType":"PMP","assetName":["HWP-",1]},"filters": {"generalType": ["include","HWS"]}},</v>
      </c>
    </row>
    <row r="117" spans="3:40" x14ac:dyDescent="0.2">
      <c r="C117" t="s">
        <v>489</v>
      </c>
      <c r="D117" t="s">
        <v>506</v>
      </c>
      <c r="E117" s="1" t="s">
        <v>17</v>
      </c>
      <c r="F117" s="1"/>
      <c r="G117" t="s">
        <v>515</v>
      </c>
      <c r="R117" t="str">
        <f t="shared" si="78"/>
        <v>(p(\\d)ss_\\d)</v>
      </c>
      <c r="S117" t="str">
        <f t="shared" si="79"/>
        <v/>
      </c>
      <c r="T117" t="str">
        <f t="shared" si="80"/>
        <v/>
      </c>
      <c r="U117" t="str">
        <f t="shared" si="81"/>
        <v/>
      </c>
      <c r="V117" t="str">
        <f t="shared" si="82"/>
        <v/>
      </c>
      <c r="W117" t="str">
        <f t="shared" si="83"/>
        <v/>
      </c>
      <c r="X117" t="str">
        <f t="shared" si="84"/>
        <v/>
      </c>
      <c r="Y117" t="str">
        <f t="shared" si="85"/>
        <v/>
      </c>
      <c r="Z117" t="str">
        <f t="shared" si="86"/>
        <v/>
      </c>
      <c r="AA117" t="str">
        <f t="shared" si="87"/>
        <v/>
      </c>
      <c r="AB117" t="str">
        <f t="shared" si="88"/>
        <v/>
      </c>
      <c r="AC117" t="str">
        <f t="shared" si="89"/>
        <v>(p(\\d)ss_\\d)</v>
      </c>
      <c r="AM117" t="str">
        <f>"{'ruleName': 'Field Definition - "&amp;C117&amp;" - "&amp;E117&amp;"','ruleField': 'objectName','rulePattern': '"&amp;AC117&amp;"','outputs': {'required': 'YES','standardFieldName':'"&amp;E117&amp;"','generalType':'"&amp;D117&amp;"','assetName':['HWP-',1]},'filters': {'generalType': ['include','"&amp;C117&amp;"']}},"</f>
        <v>{'ruleName': 'Field Definition - HWS - run_command','ruleField': 'objectName','rulePattern': '(p(\\d)ss_\\d)','outputs': {'required': 'YES','standardFieldName':'run_command','generalType':'PMP','assetName':['HWP-',1]},'filters': {'generalType': ['include','HWS']}},</v>
      </c>
      <c r="AN117" t="str">
        <f t="shared" si="90"/>
        <v>{"ruleName": "Field Definition - HWS - run_command","ruleField": "objectName","rulePattern": "(p(\\d)ss_\\d)","outputs": {"required": "YES","standardFieldName":"run_command","generalType":"PMP","assetName":["HWP-",1]},"filters": {"generalType": ["include","HWS"]}},</v>
      </c>
    </row>
    <row r="118" spans="3:40" x14ac:dyDescent="0.2">
      <c r="C118" t="s">
        <v>489</v>
      </c>
    </row>
    <row r="119" spans="3:40" x14ac:dyDescent="0.2">
      <c r="C119" t="s">
        <v>489</v>
      </c>
    </row>
    <row r="122" spans="3:40" x14ac:dyDescent="0.2">
      <c r="E122" s="1"/>
      <c r="F122" s="1"/>
    </row>
    <row r="125" spans="3:40" x14ac:dyDescent="0.2">
      <c r="E125" s="1"/>
      <c r="F125" s="1"/>
    </row>
    <row r="127" spans="3:40" x14ac:dyDescent="0.2">
      <c r="E127" s="1"/>
      <c r="F127" s="1"/>
    </row>
    <row r="134" spans="2:40" x14ac:dyDescent="0.2">
      <c r="AM134" t="str">
        <f>"{'ruleName': 'Field Definition - "&amp;C69&amp;" - "&amp;E69&amp;"','ruleField': 'objectName','rulePattern': '("&amp;G69&amp;")','outputs': {'required': 'YES','standardFieldName':'"&amp;E69&amp;"'},'filters': {'generalType': ['include','"&amp;C69&amp;"']}},"</f>
        <v>{'ruleName': 'Field Definition - FAN - run_command','ruleField': 'objectName','rulePattern': '(tfss_\\d)','outputs': {'required': 'YES','standardFieldName':'run_command'},'filters': {'generalType': ['include','FAN']}},</v>
      </c>
      <c r="AN134" t="str">
        <f t="shared" ref="AN134:AN135" si="91">SUBSTITUTE(AM134,"'",CHAR(34))</f>
        <v>{"ruleName": "Field Definition - FAN - run_command","ruleField": "objectName","rulePattern": "(tfss_\\d)","outputs": {"required": "YES","standardFieldName":"run_command"},"filters": {"generalType": ["include","FAN"]}},</v>
      </c>
    </row>
    <row r="135" spans="2:40" x14ac:dyDescent="0.2">
      <c r="AM135" t="str">
        <f>"{'ruleName': 'Field Definition - "&amp;C70&amp;" - "&amp;E70&amp;"','ruleField': 'objectName','rulePattern': '("&amp;G70&amp;")','outputs': {'required': 'YES','standardFieldName':'"&amp;E70&amp;"'},'filters': {'generalType': ['include','"&amp;C70&amp;"']}},"</f>
        <v>{'ruleName': 'Field Definition - FAN - zone_air_cooling_temperature_sensor','ruleField': 'objectName','rulePattern': '(cool_stpt_bav_\\d)','outputs': {'required': 'YES','standardFieldName':'zone_air_cooling_temperature_sensor'},'filters': {'generalType': ['include','FAN']}},</v>
      </c>
      <c r="AN135" t="str">
        <f t="shared" si="91"/>
        <v>{"ruleName": "Field Definition - FAN - zone_air_cooling_temperature_sensor","ruleField": "objectName","rulePattern": "(cool_stpt_bav_\\d)","outputs": {"required": "YES","standardFieldName":"zone_air_cooling_temperature_sensor"},"filters": {"generalType": ["include","FAN"]}},</v>
      </c>
    </row>
    <row r="138" spans="2:40" x14ac:dyDescent="0.2">
      <c r="B138" t="s">
        <v>0</v>
      </c>
      <c r="C138" s="5" t="s">
        <v>20</v>
      </c>
      <c r="D138" s="5"/>
      <c r="E138" s="1" t="s">
        <v>6</v>
      </c>
      <c r="F138" s="1"/>
      <c r="G138" t="s">
        <v>83</v>
      </c>
      <c r="AM138" t="str">
        <f t="shared" ref="AM138:AM148" si="92">"{'ruleName': 'Field Definition - "&amp;C138&amp;" - "&amp;E138&amp;"','ruleField': 'objectName','rulePattern': '("&amp;G138&amp;")','outputs': {'required': 'YES','standardFieldName':'"&amp;E138&amp;"','generalType':'"&amp;B138&amp;"'},'filters': {'generalType': ['include','"&amp;C138&amp;"']}},"</f>
        <v>{'ruleName': 'Field Definition - IDF_FCU_VAV - supply_air_flowrate_sensor','ruleField': 'objectName','rulePattern': '(flow_1)','outputs': {'required': 'YES','standardFieldName':'supply_air_flowrate_sensor','generalType':'VAV'},'filters': {'generalType': ['include','IDF_FCU_VAV']}},</v>
      </c>
      <c r="AN138" t="str">
        <f t="shared" ref="AN138" si="93">SUBSTITUTE(AM138,"'",CHAR(34))</f>
        <v>{"ruleName": "Field Definition - IDF_FCU_VAV - supply_air_flowrate_sensor","ruleField": "objectName","rulePattern": "(flow_1)","outputs": {"required": "YES","standardFieldName":"supply_air_flowrate_sensor","generalType":"VAV"},"filters": {"generalType": ["include","IDF_FCU_VAV"]}},</v>
      </c>
    </row>
    <row r="139" spans="2:40" x14ac:dyDescent="0.2">
      <c r="B139" t="s">
        <v>0</v>
      </c>
      <c r="C139" s="5" t="s">
        <v>20</v>
      </c>
      <c r="D139" s="5"/>
      <c r="E139" s="1" t="s">
        <v>7</v>
      </c>
      <c r="F139" s="1"/>
      <c r="G139" t="s">
        <v>90</v>
      </c>
      <c r="AM139" t="str">
        <f t="shared" si="92"/>
        <v>{'ruleName': 'Field Definition - IDF_FCU_VAV - supply_air_flowrate_setpoint','ruleField': 'objectName','rulePattern': '(flow_sp_1)','outputs': {'required': 'YES','standardFieldName':'supply_air_flowrate_setpoint','generalType':'VAV'},'filters': {'generalType': ['include','IDF_FCU_VAV']}},</v>
      </c>
      <c r="AN139" t="str">
        <f t="shared" ref="AN139" si="94">SUBSTITUTE(AM139,"'",CHAR(34))</f>
        <v>{"ruleName": "Field Definition - IDF_FCU_VAV - supply_air_flowrate_setpoint","ruleField": "objectName","rulePattern": "(flow_sp_1)","outputs": {"required": "YES","standardFieldName":"supply_air_flowrate_setpoint","generalType":"VAV"},"filters": {"generalType": ["include","IDF_FCU_VAV"]}},</v>
      </c>
    </row>
    <row r="140" spans="2:40" x14ac:dyDescent="0.2">
      <c r="B140" t="s">
        <v>0</v>
      </c>
      <c r="C140" s="5" t="s">
        <v>20</v>
      </c>
      <c r="D140" s="5"/>
      <c r="E140" s="1" t="s">
        <v>6</v>
      </c>
      <c r="F140" s="1"/>
      <c r="G140" t="s">
        <v>91</v>
      </c>
      <c r="AM140" t="str">
        <f t="shared" si="92"/>
        <v>{'ruleName': 'Field Definition - IDF_FCU_VAV - supply_air_flowrate_sensor','ruleField': 'objectName','rulePattern': '(flow_input_1)','outputs': {'required': 'YES','standardFieldName':'supply_air_flowrate_sensor','generalType':'VAV'},'filters': {'generalType': ['include','IDF_FCU_VAV']}},</v>
      </c>
      <c r="AN140" t="str">
        <f>SUBSTITUTE(AM140,"'",CHAR(34))</f>
        <v>{"ruleName": "Field Definition - IDF_FCU_VAV - supply_air_flowrate_sensor","ruleField": "objectName","rulePattern": "(flow_input_1)","outputs": {"required": "YES","standardFieldName":"supply_air_flowrate_sensor","generalType":"VAV"},"filters": {"generalType": ["include","IDF_FCU_VAV"]}},</v>
      </c>
    </row>
    <row r="141" spans="2:40" x14ac:dyDescent="0.2">
      <c r="B141" t="s">
        <v>0</v>
      </c>
      <c r="C141" s="5" t="s">
        <v>20</v>
      </c>
      <c r="D141" s="5"/>
      <c r="E141" s="1" t="s">
        <v>8</v>
      </c>
      <c r="F141" s="1"/>
      <c r="G141" t="s">
        <v>92</v>
      </c>
      <c r="AM141" t="str">
        <f t="shared" si="92"/>
        <v>{'ruleName': 'Field Definition - IDF_FCU_VAV - supply_air_damper_percentage_command','ruleField': 'objectName','rulePattern': '(damper_ao_1)','outputs': {'required': 'YES','standardFieldName':'supply_air_damper_percentage_command','generalType':'VAV'},'filters': {'generalType': ['include','IDF_FCU_VAV']}},</v>
      </c>
      <c r="AN141" t="str">
        <f>SUBSTITUTE(AM141,"'",CHAR(34))</f>
        <v>{"ruleName": "Field Definition - IDF_FCU_VAV - supply_air_damper_percentage_command","ruleField": "objectName","rulePattern": "(damper_ao_1)","outputs": {"required": "YES","standardFieldName":"supply_air_damper_percentage_command","generalType":"VAV"},"filters": {"generalType": ["include","IDF_FCU_VAV"]}},</v>
      </c>
    </row>
    <row r="142" spans="2:40" x14ac:dyDescent="0.2">
      <c r="B142" t="s">
        <v>25</v>
      </c>
      <c r="C142" s="5" t="s">
        <v>20</v>
      </c>
      <c r="D142" s="5"/>
      <c r="E142" s="1" t="s">
        <v>21</v>
      </c>
      <c r="F142" s="1"/>
      <c r="G142" t="s">
        <v>93</v>
      </c>
      <c r="AM142" t="str">
        <f t="shared" si="92"/>
        <v>{'ruleName': 'Field Definition - IDF_FCU_VAV - chilled_water_valve_percentage_command','ruleField': 'objectName','rulePattern': '(chw_valve_ctrl_1)','outputs': {'required': 'YES','standardFieldName':'chilled_water_valve_percentage_command','generalType':'FCU'},'filters': {'generalType': ['include','IDF_FCU_VAV']}},</v>
      </c>
      <c r="AN142" t="str">
        <f t="shared" ref="AN142:AN148" si="95">SUBSTITUTE(AM142,"'",CHAR(34))</f>
        <v>{"ruleName": "Field Definition - IDF_FCU_VAV - chilled_water_valve_percentage_command","ruleField": "objectName","rulePattern": "(chw_valve_ctrl_1)","outputs": {"required": "YES","standardFieldName":"chilled_water_valve_percentage_command","generalType":"FCU"},"filters": {"generalType": ["include","IDF_FCU_VAV"]}},</v>
      </c>
    </row>
    <row r="143" spans="2:40" x14ac:dyDescent="0.2">
      <c r="B143" t="s">
        <v>25</v>
      </c>
      <c r="C143" s="5" t="s">
        <v>20</v>
      </c>
      <c r="D143" s="5"/>
      <c r="E143" s="1" t="s">
        <v>22</v>
      </c>
      <c r="F143" s="1"/>
      <c r="G143" t="s">
        <v>94</v>
      </c>
      <c r="AM143" t="str">
        <f t="shared" si="92"/>
        <v>{'ruleName': 'Field Definition - IDF_FCU_VAV - discharge_air_temperature_setpoint','ruleField': 'objectName','rulePattern': '(dasp_1)','outputs': {'required': 'YES','standardFieldName':'discharge_air_temperature_setpoint','generalType':'FCU'},'filters': {'generalType': ['include','IDF_FCU_VAV']}},</v>
      </c>
      <c r="AN143" t="str">
        <f t="shared" si="95"/>
        <v>{"ruleName": "Field Definition - IDF_FCU_VAV - discharge_air_temperature_setpoint","ruleField": "objectName","rulePattern": "(dasp_1)","outputs": {"required": "YES","standardFieldName":"discharge_air_temperature_setpoint","generalType":"FCU"},"filters": {"generalType": ["include","IDF_FCU_VAV"]}},</v>
      </c>
    </row>
    <row r="144" spans="2:40" x14ac:dyDescent="0.2">
      <c r="B144" t="s">
        <v>25</v>
      </c>
      <c r="C144" s="5" t="s">
        <v>20</v>
      </c>
      <c r="D144" s="5"/>
      <c r="E144" s="1" t="s">
        <v>23</v>
      </c>
      <c r="F144" s="1"/>
      <c r="G144" t="s">
        <v>95</v>
      </c>
      <c r="AM144" t="str">
        <f t="shared" si="92"/>
        <v>{'ruleName': 'Field Definition - IDF_FCU_VAV - discharge_fan_speed_percentage_command','ruleField': 'objectName','rulePattern': '(dmpr_pos_1)','outputs': {'required': 'YES','standardFieldName':'discharge_fan_speed_percentage_command','generalType':'FCU'},'filters': {'generalType': ['include','IDF_FCU_VAV']}},</v>
      </c>
      <c r="AN144" t="str">
        <f t="shared" si="95"/>
        <v>{"ruleName": "Field Definition - IDF_FCU_VAV - discharge_fan_speed_percentage_command","ruleField": "objectName","rulePattern": "(dmpr_pos_1)","outputs": {"required": "YES","standardFieldName":"discharge_fan_speed_percentage_command","generalType":"FCU"},"filters": {"generalType": ["include","IDF_FCU_VAV"]}},</v>
      </c>
    </row>
    <row r="145" spans="2:40" x14ac:dyDescent="0.2">
      <c r="B145" t="s">
        <v>25</v>
      </c>
      <c r="C145" s="5" t="s">
        <v>20</v>
      </c>
      <c r="D145" s="5"/>
      <c r="E145" s="1" t="s">
        <v>1</v>
      </c>
      <c r="F145" s="1"/>
      <c r="G145" t="s">
        <v>96</v>
      </c>
      <c r="AM145" t="str">
        <f t="shared" si="92"/>
        <v>{'ruleName': 'Field Definition - IDF_FCU_VAV - discharge_air_temperature_sensor','ruleField': 'objectName','rulePattern': '(da_temp_1)','outputs': {'required': 'YES','standardFieldName':'discharge_air_temperature_sensor','generalType':'FCU'},'filters': {'generalType': ['include','IDF_FCU_VAV']}},</v>
      </c>
      <c r="AN145" t="str">
        <f t="shared" si="95"/>
        <v>{"ruleName": "Field Definition - IDF_FCU_VAV - discharge_air_temperature_sensor","ruleField": "objectName","rulePattern": "(da_temp_1)","outputs": {"required": "YES","standardFieldName":"discharge_air_temperature_sensor","generalType":"FCU"},"filters": {"generalType": ["include","IDF_FCU_VAV"]}},</v>
      </c>
    </row>
    <row r="146" spans="2:40" x14ac:dyDescent="0.2">
      <c r="B146" t="s">
        <v>25</v>
      </c>
      <c r="C146" s="5" t="s">
        <v>20</v>
      </c>
      <c r="D146" s="5"/>
      <c r="E146" s="1" t="s">
        <v>23</v>
      </c>
      <c r="F146" s="1"/>
      <c r="G146" t="s">
        <v>97</v>
      </c>
      <c r="AM146" t="str">
        <f t="shared" si="92"/>
        <v>{'ruleName': 'Field Definition - IDF_FCU_VAV - discharge_fan_speed_percentage_command','ruleField': 'objectName','rulePattern': '(fan_speed_1)','outputs': {'required': 'YES','standardFieldName':'discharge_fan_speed_percentage_command','generalType':'FCU'},'filters': {'generalType': ['include','IDF_FCU_VAV']}},</v>
      </c>
      <c r="AN146" t="str">
        <f t="shared" si="95"/>
        <v>{"ruleName": "Field Definition - IDF_FCU_VAV - discharge_fan_speed_percentage_command","ruleField": "objectName","rulePattern": "(fan_speed_1)","outputs": {"required": "YES","standardFieldName":"discharge_fan_speed_percentage_command","generalType":"FCU"},"filters": {"generalType": ["include","IDF_FCU_VAV"]}},</v>
      </c>
    </row>
    <row r="147" spans="2:40" x14ac:dyDescent="0.2">
      <c r="B147" t="s">
        <v>25</v>
      </c>
      <c r="C147" s="5" t="s">
        <v>20</v>
      </c>
      <c r="D147" s="5"/>
      <c r="E147" s="1" t="s">
        <v>24</v>
      </c>
      <c r="F147" s="1"/>
      <c r="G147" t="s">
        <v>98</v>
      </c>
      <c r="AM147" t="str">
        <f t="shared" si="92"/>
        <v>{'ruleName': 'Field Definition - IDF_FCU_VAV - discharge_fan_run_status','ruleField': 'objectName','rulePattern': '(sf_status_bvo_1)','outputs': {'required': 'YES','standardFieldName':'discharge_fan_run_status','generalType':'FCU'},'filters': {'generalType': ['include','IDF_FCU_VAV']}},</v>
      </c>
      <c r="AN147" t="str">
        <f t="shared" si="95"/>
        <v>{"ruleName": "Field Definition - IDF_FCU_VAV - discharge_fan_run_status","ruleField": "objectName","rulePattern": "(sf_status_bvo_1)","outputs": {"required": "YES","standardFieldName":"discharge_fan_run_status","generalType":"FCU"},"filters": {"generalType": ["include","IDF_FCU_VAV"]}},</v>
      </c>
    </row>
    <row r="148" spans="2:40" x14ac:dyDescent="0.2">
      <c r="B148" t="s">
        <v>25</v>
      </c>
      <c r="C148" s="5" t="s">
        <v>20</v>
      </c>
      <c r="D148" s="5"/>
      <c r="E148" s="1" t="s">
        <v>24</v>
      </c>
      <c r="F148" s="1"/>
      <c r="G148" t="s">
        <v>99</v>
      </c>
      <c r="AM148" t="str">
        <f t="shared" si="92"/>
        <v>{'ruleName': 'Field Definition - IDF_FCU_VAV - discharge_fan_run_status','ruleField': 'objectName','rulePattern': '(sf_status_1)','outputs': {'required': 'YES','standardFieldName':'discharge_fan_run_status','generalType':'FCU'},'filters': {'generalType': ['include','IDF_FCU_VAV']}},</v>
      </c>
      <c r="AN148" t="str">
        <f t="shared" si="95"/>
        <v>{"ruleName": "Field Definition - IDF_FCU_VAV - discharge_fan_run_status","ruleField": "objectName","rulePattern": "(sf_status_1)","outputs": {"required": "YES","standardFieldName":"discharge_fan_run_status","generalType":"FCU"},"filters": {"generalType": ["include","IDF_FCU_VAV"]}},</v>
      </c>
    </row>
    <row r="149" spans="2:40" x14ac:dyDescent="0.2">
      <c r="C149" s="5" t="s">
        <v>20</v>
      </c>
      <c r="D149" s="5"/>
      <c r="E149" s="1" t="s">
        <v>4</v>
      </c>
      <c r="F149" s="1"/>
      <c r="G149" t="s">
        <v>100</v>
      </c>
      <c r="AM149" t="str">
        <f>"{'ruleName': 'Field Definition - "&amp;C149&amp;" - "&amp;E149&amp;"','ruleField': 'objectName','rulePattern': '("&amp;G149&amp;")','outputs': {'required': 'YES','standardFieldName':'"&amp;E149&amp;"'},'filters': {'generalType': ['include','"&amp;C149&amp;"']}},"</f>
        <v>{'ruleName': 'Field Definition - IDF_FCU_VAV - zone_air_cooling_temperature_setpoint','ruleField': 'objectName','rulePattern': '(cooling_setpt_1)','outputs': {'required': 'YES','standardFieldName':'zone_air_cooling_temperature_setpoint'},'filters': {'generalType': ['include','IDF_FCU_VAV']}},</v>
      </c>
      <c r="AN149" t="str">
        <f>SUBSTITUTE(AM149,"'",CHAR(34))</f>
        <v>{"ruleName": "Field Definition - IDF_FCU_VAV - zone_air_cooling_temperature_setpoint","ruleField": "objectName","rulePattern": "(cooling_setpt_1)","outputs": {"required": "YES","standardFieldName":"zone_air_cooling_temperature_setpoint"},"filters": {"generalType": ["include","IDF_FCU_VAV"]}},</v>
      </c>
    </row>
    <row r="150" spans="2:40" x14ac:dyDescent="0.2">
      <c r="C150" s="5" t="s">
        <v>20</v>
      </c>
      <c r="D150" s="5"/>
      <c r="E150" s="1" t="s">
        <v>12</v>
      </c>
      <c r="F150" s="1"/>
      <c r="G150" t="s">
        <v>101</v>
      </c>
      <c r="AM150" t="str">
        <f>"{'ruleName': 'Field Definition - "&amp;C150&amp;" - "&amp;E150&amp;"','ruleField': 'objectName','rulePattern': '("&amp;G150&amp;")','outputs': {'required': 'YES','standardFieldName':'"&amp;E150&amp;"'},'filters': {'generalType': ['include','"&amp;C150&amp;"']}},"</f>
        <v>{'ruleName': 'Field Definition - IDF_FCU_VAV - zone_air_temperature_sensor','ruleField': 'objectName','rulePattern': '(zone_temp_1)','outputs': {'required': 'YES','standardFieldName':'zone_air_temperature_sensor'},'filters': {'generalType': ['include','IDF_FCU_VAV']}},</v>
      </c>
      <c r="AN150" t="str">
        <f>SUBSTITUTE(AM150,"'",CHAR(34))</f>
        <v>{"ruleName": "Field Definition - IDF_FCU_VAV - zone_air_temperature_sensor","ruleField": "objectName","rulePattern": "(zone_temp_1)","outputs": {"required": "YES","standardFieldName":"zone_air_temperature_sensor"},"filters": {"generalType": ["include","IDF_FCU_VAV"]}},</v>
      </c>
    </row>
  </sheetData>
  <sortState xmlns:xlrd2="http://schemas.microsoft.com/office/spreadsheetml/2017/richdata2" ref="E79:G88">
    <sortCondition ref="E79"/>
  </sortState>
  <mergeCells count="2">
    <mergeCell ref="G1:Q1"/>
    <mergeCell ref="R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539B-0F9C-4A47-A6D3-D330E8798536}">
  <dimension ref="B2:C22"/>
  <sheetViews>
    <sheetView workbookViewId="0">
      <selection activeCell="I14" sqref="I14"/>
    </sheetView>
  </sheetViews>
  <sheetFormatPr baseColWidth="10" defaultRowHeight="16" x14ac:dyDescent="0.2"/>
  <sheetData>
    <row r="2" spans="2:3" x14ac:dyDescent="0.2">
      <c r="C2" t="str">
        <f>_xlfn.CONCAT(C3:C79)</f>
        <v>(net_bind_loss_\\d)|(oah_sens_fail_\\d)|(pri_oa_sens_fail_\\d)|(oa_sens_fail_\\d)|(cdtemp_\\d)|(hdtemp_\\d)|(local_ws_hum_update_timer_\\d)|(local_ws_temp_update_timer_\\d)|(metric_conv_\\d)|(oah_default_\\d)|(oat_default_\\d)|(primary_ws_hum_update_timer_\\d)|(primary_ws_temp_update_timer_\\d)|(common_alarm_\\d)|(oah_source_\\d)|(oat_source_\\d)|(oa_humidity_local_fail_\\d)|(oa_humidity_primary_fail_\\d)|(oa_temperature_local_fail_\\d)|(oa_temperature_primary_fail_\\d)</v>
      </c>
    </row>
    <row r="3" spans="2:3" x14ac:dyDescent="0.2">
      <c r="B3" s="4" t="s">
        <v>599</v>
      </c>
      <c r="C3" t="str">
        <f>"("&amp;B3&amp;")"</f>
        <v>(net_bind_loss_\\d)</v>
      </c>
    </row>
    <row r="4" spans="2:3" x14ac:dyDescent="0.2">
      <c r="B4" s="4" t="s">
        <v>600</v>
      </c>
      <c r="C4" t="str">
        <f>"|("&amp;B4&amp;")"</f>
        <v>|(oah_sens_fail_\\d)</v>
      </c>
    </row>
    <row r="5" spans="2:3" x14ac:dyDescent="0.2">
      <c r="B5" s="4" t="s">
        <v>601</v>
      </c>
      <c r="C5" t="str">
        <f t="shared" ref="C5:C22" si="0">"|("&amp;B5&amp;")"</f>
        <v>|(pri_oa_sens_fail_\\d)</v>
      </c>
    </row>
    <row r="6" spans="2:3" x14ac:dyDescent="0.2">
      <c r="B6" s="4" t="s">
        <v>602</v>
      </c>
      <c r="C6" t="str">
        <f t="shared" si="0"/>
        <v>|(oa_sens_fail_\\d)</v>
      </c>
    </row>
    <row r="7" spans="2:3" x14ac:dyDescent="0.2">
      <c r="B7" s="4" t="s">
        <v>603</v>
      </c>
      <c r="C7" t="str">
        <f t="shared" si="0"/>
        <v>|(cdtemp_\\d)</v>
      </c>
    </row>
    <row r="8" spans="2:3" x14ac:dyDescent="0.2">
      <c r="B8" s="4" t="s">
        <v>604</v>
      </c>
      <c r="C8" t="str">
        <f t="shared" si="0"/>
        <v>|(hdtemp_\\d)</v>
      </c>
    </row>
    <row r="9" spans="2:3" x14ac:dyDescent="0.2">
      <c r="B9" s="4" t="s">
        <v>605</v>
      </c>
      <c r="C9" t="str">
        <f t="shared" si="0"/>
        <v>|(local_ws_hum_update_timer_\\d)</v>
      </c>
    </row>
    <row r="10" spans="2:3" x14ac:dyDescent="0.2">
      <c r="B10" s="4" t="s">
        <v>606</v>
      </c>
      <c r="C10" t="str">
        <f t="shared" si="0"/>
        <v>|(local_ws_temp_update_timer_\\d)</v>
      </c>
    </row>
    <row r="11" spans="2:3" x14ac:dyDescent="0.2">
      <c r="B11" s="4" t="s">
        <v>607</v>
      </c>
      <c r="C11" t="str">
        <f t="shared" si="0"/>
        <v>|(metric_conv_\\d)</v>
      </c>
    </row>
    <row r="12" spans="2:3" x14ac:dyDescent="0.2">
      <c r="B12" s="4" t="s">
        <v>608</v>
      </c>
      <c r="C12" t="str">
        <f t="shared" si="0"/>
        <v>|(oah_default_\\d)</v>
      </c>
    </row>
    <row r="13" spans="2:3" x14ac:dyDescent="0.2">
      <c r="B13" s="4" t="s">
        <v>609</v>
      </c>
      <c r="C13" t="str">
        <f t="shared" si="0"/>
        <v>|(oat_default_\\d)</v>
      </c>
    </row>
    <row r="14" spans="2:3" x14ac:dyDescent="0.2">
      <c r="B14" s="4" t="s">
        <v>610</v>
      </c>
      <c r="C14" t="str">
        <f t="shared" si="0"/>
        <v>|(primary_ws_hum_update_timer_\\d)</v>
      </c>
    </row>
    <row r="15" spans="2:3" x14ac:dyDescent="0.2">
      <c r="B15" s="4" t="s">
        <v>611</v>
      </c>
      <c r="C15" t="str">
        <f t="shared" si="0"/>
        <v>|(primary_ws_temp_update_timer_\\d)</v>
      </c>
    </row>
    <row r="16" spans="2:3" x14ac:dyDescent="0.2">
      <c r="B16" s="4" t="s">
        <v>612</v>
      </c>
      <c r="C16" t="str">
        <f t="shared" si="0"/>
        <v>|(common_alarm_\\d)</v>
      </c>
    </row>
    <row r="17" spans="2:3" x14ac:dyDescent="0.2">
      <c r="B17" s="4" t="s">
        <v>613</v>
      </c>
      <c r="C17" t="str">
        <f t="shared" si="0"/>
        <v>|(oah_source_\\d)</v>
      </c>
    </row>
    <row r="18" spans="2:3" x14ac:dyDescent="0.2">
      <c r="B18" s="4" t="s">
        <v>614</v>
      </c>
      <c r="C18" t="str">
        <f t="shared" si="0"/>
        <v>|(oat_source_\\d)</v>
      </c>
    </row>
    <row r="19" spans="2:3" x14ac:dyDescent="0.2">
      <c r="B19" s="4" t="s">
        <v>615</v>
      </c>
      <c r="C19" t="str">
        <f t="shared" si="0"/>
        <v>|(oa_humidity_local_fail_\\d)</v>
      </c>
    </row>
    <row r="20" spans="2:3" x14ac:dyDescent="0.2">
      <c r="B20" s="4" t="s">
        <v>616</v>
      </c>
      <c r="C20" t="str">
        <f t="shared" si="0"/>
        <v>|(oa_humidity_primary_fail_\\d)</v>
      </c>
    </row>
    <row r="21" spans="2:3" x14ac:dyDescent="0.2">
      <c r="B21" s="4" t="s">
        <v>617</v>
      </c>
      <c r="C21" t="str">
        <f t="shared" si="0"/>
        <v>|(oa_temperature_local_fail_\\d)</v>
      </c>
    </row>
    <row r="22" spans="2:3" x14ac:dyDescent="0.2">
      <c r="B22" s="4" t="s">
        <v>618</v>
      </c>
      <c r="C22" t="str">
        <f t="shared" si="0"/>
        <v>|(oa_temperature_primary_fail_\\d)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3869-1FEF-A44A-8B6B-FBA853DC84FC}">
  <dimension ref="B3:C25"/>
  <sheetViews>
    <sheetView workbookViewId="0">
      <selection activeCell="C3" sqref="C3:C5"/>
    </sheetView>
  </sheetViews>
  <sheetFormatPr baseColWidth="10" defaultRowHeight="16" x14ac:dyDescent="0.2"/>
  <sheetData>
    <row r="3" spans="2:3" x14ac:dyDescent="0.2">
      <c r="B3" s="4"/>
      <c r="C3" t="str">
        <f>_xlfn.CONCAT(C4:C80)</f>
        <v>(cool_request_\\d)|(dat_\\d)|(dat_hi_\\d)|(dat_lo_\\d)|(dx_\\d)|(heat_request_\\d)|(method_fcu_\\d)|(run_req_code_\\d)|(schedule_\\d)|(sf_fail_\\d)|(sf_hand_\\d)|(snsrfail_\\d)|(run\\d_\\d)|(run2_\\d)|(unit_failed_\\d)|(zone_color_\\d)|(zone_temp_out_\\d)|(zone_hi_\\d)|(zone_lo_\\d)|(comp_fail_\\d)|(comp_hand_\\d)|(sf_rntm_\\d)</v>
      </c>
    </row>
    <row r="4" spans="2:3" x14ac:dyDescent="0.2">
      <c r="B4" s="4" t="s">
        <v>572</v>
      </c>
      <c r="C4" t="str">
        <f>"("&amp;B4&amp;")"</f>
        <v>(cool_request_\\d)</v>
      </c>
    </row>
    <row r="5" spans="2:3" x14ac:dyDescent="0.2">
      <c r="B5" s="4" t="s">
        <v>404</v>
      </c>
      <c r="C5" t="str">
        <f>"|("&amp;B5&amp;")"</f>
        <v>|(dat_\\d)</v>
      </c>
    </row>
    <row r="6" spans="2:3" x14ac:dyDescent="0.2">
      <c r="B6" s="4" t="s">
        <v>573</v>
      </c>
      <c r="C6" t="str">
        <f t="shared" ref="C6:C25" si="0">"|("&amp;B6&amp;")"</f>
        <v>|(dat_hi_\\d)</v>
      </c>
    </row>
    <row r="7" spans="2:3" x14ac:dyDescent="0.2">
      <c r="B7" s="4" t="s">
        <v>574</v>
      </c>
      <c r="C7" t="str">
        <f t="shared" si="0"/>
        <v>|(dat_lo_\\d)</v>
      </c>
    </row>
    <row r="8" spans="2:3" x14ac:dyDescent="0.2">
      <c r="B8" s="4" t="s">
        <v>575</v>
      </c>
      <c r="C8" t="str">
        <f t="shared" si="0"/>
        <v>|(dx_\\d)</v>
      </c>
    </row>
    <row r="9" spans="2:3" x14ac:dyDescent="0.2">
      <c r="B9" s="4" t="s">
        <v>267</v>
      </c>
      <c r="C9" t="str">
        <f t="shared" si="0"/>
        <v>|(heat_request_\\d)</v>
      </c>
    </row>
    <row r="10" spans="2:3" x14ac:dyDescent="0.2">
      <c r="B10" s="4" t="s">
        <v>576</v>
      </c>
      <c r="C10" t="str">
        <f t="shared" si="0"/>
        <v>|(method_fcu_\\d)</v>
      </c>
    </row>
    <row r="11" spans="2:3" x14ac:dyDescent="0.2">
      <c r="B11" s="4" t="s">
        <v>277</v>
      </c>
      <c r="C11" t="str">
        <f t="shared" si="0"/>
        <v>|(run_req_code_\\d)</v>
      </c>
    </row>
    <row r="12" spans="2:3" x14ac:dyDescent="0.2">
      <c r="B12" s="4" t="s">
        <v>296</v>
      </c>
      <c r="C12" t="str">
        <f t="shared" si="0"/>
        <v>|(schedule_\\d)</v>
      </c>
    </row>
    <row r="13" spans="2:3" x14ac:dyDescent="0.2">
      <c r="B13" s="4" t="s">
        <v>322</v>
      </c>
      <c r="C13" t="str">
        <f t="shared" si="0"/>
        <v>|(sf_fail_\\d)</v>
      </c>
    </row>
    <row r="14" spans="2:3" x14ac:dyDescent="0.2">
      <c r="B14" s="4" t="s">
        <v>323</v>
      </c>
      <c r="C14" t="str">
        <f t="shared" si="0"/>
        <v>|(sf_hand_\\d)</v>
      </c>
    </row>
    <row r="15" spans="2:3" x14ac:dyDescent="0.2">
      <c r="B15" s="4" t="s">
        <v>461</v>
      </c>
      <c r="C15" t="str">
        <f t="shared" si="0"/>
        <v>|(snsrfail_\\d)</v>
      </c>
    </row>
    <row r="16" spans="2:3" x14ac:dyDescent="0.2">
      <c r="B16" s="4" t="s">
        <v>577</v>
      </c>
      <c r="C16" t="str">
        <f t="shared" si="0"/>
        <v>|(run\\d_\\d)</v>
      </c>
    </row>
    <row r="17" spans="2:3" x14ac:dyDescent="0.2">
      <c r="B17" s="4" t="s">
        <v>578</v>
      </c>
      <c r="C17" t="str">
        <f t="shared" si="0"/>
        <v>|(run2_\\d)</v>
      </c>
    </row>
    <row r="18" spans="2:3" x14ac:dyDescent="0.2">
      <c r="B18" s="4" t="s">
        <v>466</v>
      </c>
      <c r="C18" t="str">
        <f t="shared" si="0"/>
        <v>|(unit_failed_\\d)</v>
      </c>
    </row>
    <row r="19" spans="2:3" x14ac:dyDescent="0.2">
      <c r="B19" s="4" t="s">
        <v>469</v>
      </c>
      <c r="C19" t="str">
        <f t="shared" si="0"/>
        <v>|(zone_color_\\d)</v>
      </c>
    </row>
    <row r="20" spans="2:3" x14ac:dyDescent="0.2">
      <c r="B20" s="4" t="s">
        <v>473</v>
      </c>
      <c r="C20" t="str">
        <f t="shared" si="0"/>
        <v>|(zone_temp_out_\\d)</v>
      </c>
    </row>
    <row r="21" spans="2:3" x14ac:dyDescent="0.2">
      <c r="B21" s="4" t="s">
        <v>579</v>
      </c>
      <c r="C21" t="str">
        <f t="shared" si="0"/>
        <v>|(zone_hi_\\d)</v>
      </c>
    </row>
    <row r="22" spans="2:3" x14ac:dyDescent="0.2">
      <c r="B22" s="4" t="s">
        <v>580</v>
      </c>
      <c r="C22" t="str">
        <f t="shared" si="0"/>
        <v>|(zone_lo_\\d)</v>
      </c>
    </row>
    <row r="23" spans="2:3" x14ac:dyDescent="0.2">
      <c r="B23" t="s">
        <v>581</v>
      </c>
      <c r="C23" t="str">
        <f t="shared" si="0"/>
        <v>|(comp_fail_\\d)</v>
      </c>
    </row>
    <row r="24" spans="2:3" x14ac:dyDescent="0.2">
      <c r="B24" t="s">
        <v>582</v>
      </c>
      <c r="C24" t="str">
        <f t="shared" si="0"/>
        <v>|(comp_hand_\\d)</v>
      </c>
    </row>
    <row r="25" spans="2:3" x14ac:dyDescent="0.2">
      <c r="B25" t="s">
        <v>583</v>
      </c>
      <c r="C25" t="str">
        <f t="shared" si="0"/>
        <v>|(sf_rntm_\\d)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2DD78-34BE-0546-9634-7FB7DAC25A6C}">
  <dimension ref="B2:C79"/>
  <sheetViews>
    <sheetView workbookViewId="0">
      <selection activeCell="C2" sqref="C2:C4"/>
    </sheetView>
  </sheetViews>
  <sheetFormatPr baseColWidth="10" defaultRowHeight="16" x14ac:dyDescent="0.2"/>
  <cols>
    <col min="2" max="2" width="28.6640625" bestFit="1" customWidth="1"/>
  </cols>
  <sheetData>
    <row r="2" spans="2:3" x14ac:dyDescent="0.2">
      <c r="C2" t="str">
        <f>_xlfn.CONCAT(C3:C79)</f>
        <v>(blr\\d_alarm_\\d)|(blr\\d_alarm_\\d)|(pump\\d_vfd_fault_\\d)|(pump\\d_vfd_fault_\\d)|(blr\\d_enabled_htstages_\\d)|(blr\\d_enabled_htstages_\\d)|(heat_req_total_\\d)|(vfd_ovrde_\\d)|(b_latch_clear_sts_\\d_\\d)|(b_latch_status_\\d_\\d)|(b_latch_clear_sts_\\d_\\d)|(b_latch_status_\\d_\\d)|(b_latching_enable_\\d)|(hwr_vav_ready_bvo_\\d)|(dp_setpoint_selection_\\d)|(enable_blr\\d_\\d)|(enable_blr\\d_\\d)|(frz_prot_bvo_\\d)|(hok_bvo_\\d)|(opt_stop_bvo_\\d)|(vfd_ovrde_lock_\\d)|(p_latch_clear_sts_\\d_\\d)|(p_latch_status_\\d_\\d)|(p_latch_clear_sts_\\d_\\d)|(p_latch_status_\\d_\\d)|(p_latching_enable_\\d)|(run_condition_\\d)|(schedule_\\d)|(system_enable_bv_\\d)|(occ_status_bvo_\\d)|(hw_setpoint_select_\\d)|(blr_rotation_method_\\d)|(hwp_rotation_method_\\d)|(run_mode_select_msv_\\d)|(b\\d_fail_\\d)|(b\\d_hand_\\d)|(b\\d_rntm_\\d)|(b\\d_hws_hi_\\d)|(b\\d_hws_lo_\\d)|(b\\d_fail_\\d)|(b\\d_hand_\\d)|(b\\d_rntm_\\d)|(b\\d_hws_hi_\\d)|(b\\d_hws_lo_\\d)|(blr\\d_alm_\\d)|(blr\\d_alm_\\d)|(cp\\d_b\\d_hand_\\d)|(cp\\d_b\\d_rntm_\\d)|(cp\\d_fail_\\d)|(cp\\d_b\\d_hand_\\d)|(cp\\d_rntm_\\d)|(cp\\d_b\\d_fail_\\d)|(hwp\\d_fail_\\d)|(hwp\\d_hand_\\d)|(hwp\\d_rntm_\\d)|(hwp\\d_fail_\\d)|(hwp\\d_hand_\\d)|(hwp\\d_rntm_\\d)|(p\\d_fault_\\d)|(p\\d_fault_\\d)|(phst_hi_\\d)|(phst_lo_\\d)|(press_hi_\\d)|(press_lo_\\d)|(req_inv_\\d)|(boiler\\d_staging_pid_ra_\\d)|(boiler\\d_staging_pid_ra_setpt_\\d)|(boiler\\d_staging_pid_ra_input_\\d)|(boiler\\d_staging_pid_ra_pidout_\\d)|(boiler\\d_staging_pid_ra_\\d)|(boiler\\d_staging_pid_ra_setpt_\\d)|(boiler\\d_staging_pid_ra_input_\\d)|(boiler\\d_staging_pid_ra_pidout_\\d)|(ra_pid_hwp_vfd_\\d)|(ra_pid_hwp_vfd_setpt_\\d)|(ra_pid_hwp_vfd_input_\\d)|(ra_pid_hwp_vfd_pidout_\\d)</v>
      </c>
    </row>
    <row r="3" spans="2:3" x14ac:dyDescent="0.2">
      <c r="B3" s="4" t="s">
        <v>517</v>
      </c>
      <c r="C3" t="str">
        <f>"("&amp;B3&amp;")"</f>
        <v>(blr\\d_alarm_\\d)</v>
      </c>
    </row>
    <row r="4" spans="2:3" x14ac:dyDescent="0.2">
      <c r="B4" s="4" t="s">
        <v>517</v>
      </c>
      <c r="C4" t="str">
        <f>"|("&amp;B4&amp;")"</f>
        <v>|(blr\\d_alarm_\\d)</v>
      </c>
    </row>
    <row r="5" spans="2:3" x14ac:dyDescent="0.2">
      <c r="B5" s="4" t="s">
        <v>518</v>
      </c>
      <c r="C5" t="str">
        <f t="shared" ref="C5:C68" si="0">"|("&amp;B5&amp;")"</f>
        <v>|(pump\\d_vfd_fault_\\d)</v>
      </c>
    </row>
    <row r="6" spans="2:3" x14ac:dyDescent="0.2">
      <c r="B6" s="4" t="s">
        <v>518</v>
      </c>
      <c r="C6" t="str">
        <f t="shared" si="0"/>
        <v>|(pump\\d_vfd_fault_\\d)</v>
      </c>
    </row>
    <row r="7" spans="2:3" x14ac:dyDescent="0.2">
      <c r="B7" s="4" t="s">
        <v>519</v>
      </c>
      <c r="C7" t="str">
        <f t="shared" si="0"/>
        <v>|(blr\\d_enabled_htstages_\\d)</v>
      </c>
    </row>
    <row r="8" spans="2:3" x14ac:dyDescent="0.2">
      <c r="B8" s="4" t="s">
        <v>519</v>
      </c>
      <c r="C8" t="str">
        <f t="shared" si="0"/>
        <v>|(blr\\d_enabled_htstages_\\d)</v>
      </c>
    </row>
    <row r="9" spans="2:3" x14ac:dyDescent="0.2">
      <c r="B9" s="4" t="s">
        <v>520</v>
      </c>
      <c r="C9" t="str">
        <f t="shared" si="0"/>
        <v>|(heat_req_total_\\d)</v>
      </c>
    </row>
    <row r="10" spans="2:3" x14ac:dyDescent="0.2">
      <c r="B10" s="4" t="s">
        <v>521</v>
      </c>
      <c r="C10" t="str">
        <f t="shared" si="0"/>
        <v>|(vfd_ovrde_\\d)</v>
      </c>
    </row>
    <row r="11" spans="2:3" x14ac:dyDescent="0.2">
      <c r="B11" s="4" t="s">
        <v>522</v>
      </c>
      <c r="C11" t="str">
        <f t="shared" si="0"/>
        <v>|(b_latch_clear_sts_\\d_\\d)</v>
      </c>
    </row>
    <row r="12" spans="2:3" x14ac:dyDescent="0.2">
      <c r="B12" s="4" t="s">
        <v>523</v>
      </c>
      <c r="C12" t="str">
        <f t="shared" si="0"/>
        <v>|(b_latch_status_\\d_\\d)</v>
      </c>
    </row>
    <row r="13" spans="2:3" x14ac:dyDescent="0.2">
      <c r="B13" s="4" t="s">
        <v>522</v>
      </c>
      <c r="C13" t="str">
        <f t="shared" si="0"/>
        <v>|(b_latch_clear_sts_\\d_\\d)</v>
      </c>
    </row>
    <row r="14" spans="2:3" x14ac:dyDescent="0.2">
      <c r="B14" s="4" t="s">
        <v>523</v>
      </c>
      <c r="C14" t="str">
        <f t="shared" si="0"/>
        <v>|(b_latch_status_\\d_\\d)</v>
      </c>
    </row>
    <row r="15" spans="2:3" x14ac:dyDescent="0.2">
      <c r="B15" s="4" t="s">
        <v>524</v>
      </c>
      <c r="C15" t="str">
        <f t="shared" si="0"/>
        <v>|(b_latching_enable_\\d)</v>
      </c>
    </row>
    <row r="16" spans="2:3" x14ac:dyDescent="0.2">
      <c r="B16" s="4" t="s">
        <v>525</v>
      </c>
      <c r="C16" t="str">
        <f t="shared" si="0"/>
        <v>|(hwr_vav_ready_bvo_\\d)</v>
      </c>
    </row>
    <row r="17" spans="2:3" x14ac:dyDescent="0.2">
      <c r="B17" s="4" t="s">
        <v>526</v>
      </c>
      <c r="C17" t="str">
        <f t="shared" si="0"/>
        <v>|(dp_setpoint_selection_\\d)</v>
      </c>
    </row>
    <row r="18" spans="2:3" x14ac:dyDescent="0.2">
      <c r="B18" s="4" t="s">
        <v>527</v>
      </c>
      <c r="C18" t="str">
        <f t="shared" si="0"/>
        <v>|(enable_blr\\d_\\d)</v>
      </c>
    </row>
    <row r="19" spans="2:3" x14ac:dyDescent="0.2">
      <c r="B19" s="4" t="s">
        <v>527</v>
      </c>
      <c r="C19" t="str">
        <f t="shared" si="0"/>
        <v>|(enable_blr\\d_\\d)</v>
      </c>
    </row>
    <row r="20" spans="2:3" x14ac:dyDescent="0.2">
      <c r="B20" s="4" t="s">
        <v>528</v>
      </c>
      <c r="C20" t="str">
        <f t="shared" si="0"/>
        <v>|(frz_prot_bvo_\\d)</v>
      </c>
    </row>
    <row r="21" spans="2:3" x14ac:dyDescent="0.2">
      <c r="B21" s="4" t="s">
        <v>529</v>
      </c>
      <c r="C21" t="str">
        <f t="shared" si="0"/>
        <v>|(hok_bvo_\\d)</v>
      </c>
    </row>
    <row r="22" spans="2:3" x14ac:dyDescent="0.2">
      <c r="B22" s="4" t="s">
        <v>530</v>
      </c>
      <c r="C22" t="str">
        <f t="shared" si="0"/>
        <v>|(opt_stop_bvo_\\d)</v>
      </c>
    </row>
    <row r="23" spans="2:3" x14ac:dyDescent="0.2">
      <c r="B23" s="4" t="s">
        <v>531</v>
      </c>
      <c r="C23" t="str">
        <f t="shared" si="0"/>
        <v>|(vfd_ovrde_lock_\\d)</v>
      </c>
    </row>
    <row r="24" spans="2:3" x14ac:dyDescent="0.2">
      <c r="B24" s="4" t="s">
        <v>532</v>
      </c>
      <c r="C24" t="str">
        <f t="shared" si="0"/>
        <v>|(p_latch_clear_sts_\\d_\\d)</v>
      </c>
    </row>
    <row r="25" spans="2:3" x14ac:dyDescent="0.2">
      <c r="B25" s="4" t="s">
        <v>533</v>
      </c>
      <c r="C25" t="str">
        <f t="shared" si="0"/>
        <v>|(p_latch_status_\\d_\\d)</v>
      </c>
    </row>
    <row r="26" spans="2:3" x14ac:dyDescent="0.2">
      <c r="B26" s="4" t="s">
        <v>532</v>
      </c>
      <c r="C26" t="str">
        <f t="shared" si="0"/>
        <v>|(p_latch_clear_sts_\\d_\\d)</v>
      </c>
    </row>
    <row r="27" spans="2:3" x14ac:dyDescent="0.2">
      <c r="B27" s="4" t="s">
        <v>533</v>
      </c>
      <c r="C27" t="str">
        <f t="shared" si="0"/>
        <v>|(p_latch_status_\\d_\\d)</v>
      </c>
    </row>
    <row r="28" spans="2:3" x14ac:dyDescent="0.2">
      <c r="B28" s="4" t="s">
        <v>534</v>
      </c>
      <c r="C28" t="str">
        <f t="shared" si="0"/>
        <v>|(p_latching_enable_\\d)</v>
      </c>
    </row>
    <row r="29" spans="2:3" x14ac:dyDescent="0.2">
      <c r="B29" s="4" t="s">
        <v>294</v>
      </c>
      <c r="C29" t="str">
        <f t="shared" si="0"/>
        <v>|(run_condition_\\d)</v>
      </c>
    </row>
    <row r="30" spans="2:3" x14ac:dyDescent="0.2">
      <c r="B30" s="4" t="s">
        <v>296</v>
      </c>
      <c r="C30" t="str">
        <f t="shared" si="0"/>
        <v>|(schedule_\\d)</v>
      </c>
    </row>
    <row r="31" spans="2:3" x14ac:dyDescent="0.2">
      <c r="B31" s="4" t="s">
        <v>535</v>
      </c>
      <c r="C31" t="str">
        <f t="shared" si="0"/>
        <v>|(system_enable_bv_\\d)</v>
      </c>
    </row>
    <row r="32" spans="2:3" x14ac:dyDescent="0.2">
      <c r="B32" s="4" t="s">
        <v>536</v>
      </c>
      <c r="C32" t="str">
        <f t="shared" si="0"/>
        <v>|(occ_status_bvo_\\d)</v>
      </c>
    </row>
    <row r="33" spans="2:3" x14ac:dyDescent="0.2">
      <c r="B33" s="4" t="s">
        <v>537</v>
      </c>
      <c r="C33" t="str">
        <f t="shared" si="0"/>
        <v>|(hw_setpoint_select_\\d)</v>
      </c>
    </row>
    <row r="34" spans="2:3" x14ac:dyDescent="0.2">
      <c r="B34" s="4" t="s">
        <v>538</v>
      </c>
      <c r="C34" t="str">
        <f t="shared" si="0"/>
        <v>|(blr_rotation_method_\\d)</v>
      </c>
    </row>
    <row r="35" spans="2:3" x14ac:dyDescent="0.2">
      <c r="B35" s="4" t="s">
        <v>539</v>
      </c>
      <c r="C35" t="str">
        <f t="shared" si="0"/>
        <v>|(hwp_rotation_method_\\d)</v>
      </c>
    </row>
    <row r="36" spans="2:3" x14ac:dyDescent="0.2">
      <c r="B36" s="4" t="s">
        <v>305</v>
      </c>
      <c r="C36" t="str">
        <f t="shared" si="0"/>
        <v>|(run_mode_select_msv_\\d)</v>
      </c>
    </row>
    <row r="37" spans="2:3" x14ac:dyDescent="0.2">
      <c r="B37" s="4" t="s">
        <v>540</v>
      </c>
      <c r="C37" t="str">
        <f t="shared" si="0"/>
        <v>|(b\\d_fail_\\d)</v>
      </c>
    </row>
    <row r="38" spans="2:3" x14ac:dyDescent="0.2">
      <c r="B38" s="4" t="s">
        <v>541</v>
      </c>
      <c r="C38" t="str">
        <f t="shared" si="0"/>
        <v>|(b\\d_hand_\\d)</v>
      </c>
    </row>
    <row r="39" spans="2:3" x14ac:dyDescent="0.2">
      <c r="B39" s="4" t="s">
        <v>542</v>
      </c>
      <c r="C39" t="str">
        <f t="shared" si="0"/>
        <v>|(b\\d_rntm_\\d)</v>
      </c>
    </row>
    <row r="40" spans="2:3" x14ac:dyDescent="0.2">
      <c r="B40" s="4" t="s">
        <v>543</v>
      </c>
      <c r="C40" t="str">
        <f t="shared" si="0"/>
        <v>|(b\\d_hws_hi_\\d)</v>
      </c>
    </row>
    <row r="41" spans="2:3" x14ac:dyDescent="0.2">
      <c r="B41" s="4" t="s">
        <v>544</v>
      </c>
      <c r="C41" t="str">
        <f t="shared" si="0"/>
        <v>|(b\\d_hws_lo_\\d)</v>
      </c>
    </row>
    <row r="42" spans="2:3" x14ac:dyDescent="0.2">
      <c r="B42" s="4" t="s">
        <v>540</v>
      </c>
      <c r="C42" t="str">
        <f t="shared" si="0"/>
        <v>|(b\\d_fail_\\d)</v>
      </c>
    </row>
    <row r="43" spans="2:3" x14ac:dyDescent="0.2">
      <c r="B43" s="4" t="s">
        <v>541</v>
      </c>
      <c r="C43" t="str">
        <f t="shared" si="0"/>
        <v>|(b\\d_hand_\\d)</v>
      </c>
    </row>
    <row r="44" spans="2:3" x14ac:dyDescent="0.2">
      <c r="B44" s="4" t="s">
        <v>542</v>
      </c>
      <c r="C44" t="str">
        <f t="shared" si="0"/>
        <v>|(b\\d_rntm_\\d)</v>
      </c>
    </row>
    <row r="45" spans="2:3" x14ac:dyDescent="0.2">
      <c r="B45" s="4" t="s">
        <v>543</v>
      </c>
      <c r="C45" t="str">
        <f t="shared" si="0"/>
        <v>|(b\\d_hws_hi_\\d)</v>
      </c>
    </row>
    <row r="46" spans="2:3" x14ac:dyDescent="0.2">
      <c r="B46" s="4" t="s">
        <v>544</v>
      </c>
      <c r="C46" t="str">
        <f t="shared" si="0"/>
        <v>|(b\\d_hws_lo_\\d)</v>
      </c>
    </row>
    <row r="47" spans="2:3" x14ac:dyDescent="0.2">
      <c r="B47" s="4" t="s">
        <v>545</v>
      </c>
      <c r="C47" t="str">
        <f t="shared" si="0"/>
        <v>|(blr\\d_alm_\\d)</v>
      </c>
    </row>
    <row r="48" spans="2:3" x14ac:dyDescent="0.2">
      <c r="B48" s="4" t="s">
        <v>545</v>
      </c>
      <c r="C48" t="str">
        <f t="shared" si="0"/>
        <v>|(blr\\d_alm_\\d)</v>
      </c>
    </row>
    <row r="49" spans="2:3" x14ac:dyDescent="0.2">
      <c r="B49" s="4" t="s">
        <v>546</v>
      </c>
      <c r="C49" t="str">
        <f t="shared" si="0"/>
        <v>|(cp\\d_b\\d_hand_\\d)</v>
      </c>
    </row>
    <row r="50" spans="2:3" x14ac:dyDescent="0.2">
      <c r="B50" s="4" t="s">
        <v>547</v>
      </c>
      <c r="C50" t="str">
        <f t="shared" si="0"/>
        <v>|(cp\\d_b\\d_rntm_\\d)</v>
      </c>
    </row>
    <row r="51" spans="2:3" x14ac:dyDescent="0.2">
      <c r="B51" s="4" t="s">
        <v>548</v>
      </c>
      <c r="C51" t="str">
        <f t="shared" si="0"/>
        <v>|(cp\\d_fail_\\d)</v>
      </c>
    </row>
    <row r="52" spans="2:3" x14ac:dyDescent="0.2">
      <c r="B52" s="4" t="s">
        <v>546</v>
      </c>
      <c r="C52" t="str">
        <f t="shared" si="0"/>
        <v>|(cp\\d_b\\d_hand_\\d)</v>
      </c>
    </row>
    <row r="53" spans="2:3" x14ac:dyDescent="0.2">
      <c r="B53" s="4" t="s">
        <v>549</v>
      </c>
      <c r="C53" t="str">
        <f t="shared" si="0"/>
        <v>|(cp\\d_rntm_\\d)</v>
      </c>
    </row>
    <row r="54" spans="2:3" x14ac:dyDescent="0.2">
      <c r="B54" s="4" t="s">
        <v>550</v>
      </c>
      <c r="C54" t="str">
        <f t="shared" si="0"/>
        <v>|(cp\\d_b\\d_fail_\\d)</v>
      </c>
    </row>
    <row r="55" spans="2:3" x14ac:dyDescent="0.2">
      <c r="B55" s="4" t="s">
        <v>551</v>
      </c>
      <c r="C55" t="str">
        <f t="shared" si="0"/>
        <v>|(hwp\\d_fail_\\d)</v>
      </c>
    </row>
    <row r="56" spans="2:3" x14ac:dyDescent="0.2">
      <c r="B56" s="4" t="s">
        <v>552</v>
      </c>
      <c r="C56" t="str">
        <f t="shared" si="0"/>
        <v>|(hwp\\d_hand_\\d)</v>
      </c>
    </row>
    <row r="57" spans="2:3" x14ac:dyDescent="0.2">
      <c r="B57" s="4" t="s">
        <v>553</v>
      </c>
      <c r="C57" t="str">
        <f t="shared" si="0"/>
        <v>|(hwp\\d_rntm_\\d)</v>
      </c>
    </row>
    <row r="58" spans="2:3" x14ac:dyDescent="0.2">
      <c r="B58" s="4" t="s">
        <v>551</v>
      </c>
      <c r="C58" t="str">
        <f t="shared" si="0"/>
        <v>|(hwp\\d_fail_\\d)</v>
      </c>
    </row>
    <row r="59" spans="2:3" x14ac:dyDescent="0.2">
      <c r="B59" s="4" t="s">
        <v>552</v>
      </c>
      <c r="C59" t="str">
        <f t="shared" si="0"/>
        <v>|(hwp\\d_hand_\\d)</v>
      </c>
    </row>
    <row r="60" spans="2:3" x14ac:dyDescent="0.2">
      <c r="B60" s="4" t="s">
        <v>553</v>
      </c>
      <c r="C60" t="str">
        <f t="shared" si="0"/>
        <v>|(hwp\\d_rntm_\\d)</v>
      </c>
    </row>
    <row r="61" spans="2:3" x14ac:dyDescent="0.2">
      <c r="B61" s="4" t="s">
        <v>554</v>
      </c>
      <c r="C61" t="str">
        <f t="shared" si="0"/>
        <v>|(p\\d_fault_\\d)</v>
      </c>
    </row>
    <row r="62" spans="2:3" x14ac:dyDescent="0.2">
      <c r="B62" s="4" t="s">
        <v>554</v>
      </c>
      <c r="C62" t="str">
        <f t="shared" si="0"/>
        <v>|(p\\d_fault_\\d)</v>
      </c>
    </row>
    <row r="63" spans="2:3" x14ac:dyDescent="0.2">
      <c r="B63" s="4" t="s">
        <v>555</v>
      </c>
      <c r="C63" t="str">
        <f t="shared" si="0"/>
        <v>|(phst_hi_\\d)</v>
      </c>
    </row>
    <row r="64" spans="2:3" x14ac:dyDescent="0.2">
      <c r="B64" s="4" t="s">
        <v>556</v>
      </c>
      <c r="C64" t="str">
        <f t="shared" si="0"/>
        <v>|(phst_lo_\\d)</v>
      </c>
    </row>
    <row r="65" spans="2:3" x14ac:dyDescent="0.2">
      <c r="B65" s="4" t="s">
        <v>557</v>
      </c>
      <c r="C65" t="str">
        <f t="shared" si="0"/>
        <v>|(press_hi_\\d)</v>
      </c>
    </row>
    <row r="66" spans="2:3" x14ac:dyDescent="0.2">
      <c r="B66" s="4" t="s">
        <v>558</v>
      </c>
      <c r="C66" t="str">
        <f t="shared" si="0"/>
        <v>|(press_lo_\\d)</v>
      </c>
    </row>
    <row r="67" spans="2:3" x14ac:dyDescent="0.2">
      <c r="B67" s="4" t="s">
        <v>319</v>
      </c>
      <c r="C67" t="str">
        <f t="shared" si="0"/>
        <v>|(req_inv_\\d)</v>
      </c>
    </row>
    <row r="68" spans="2:3" x14ac:dyDescent="0.2">
      <c r="B68" s="4" t="s">
        <v>559</v>
      </c>
      <c r="C68" t="str">
        <f t="shared" si="0"/>
        <v>|(boiler\\d_staging_pid_ra_\\d)</v>
      </c>
    </row>
    <row r="69" spans="2:3" x14ac:dyDescent="0.2">
      <c r="B69" s="4" t="s">
        <v>560</v>
      </c>
      <c r="C69" t="str">
        <f t="shared" ref="C69:C79" si="1">"|("&amp;B69&amp;")"</f>
        <v>|(boiler\\d_staging_pid_ra_setpt_\\d)</v>
      </c>
    </row>
    <row r="70" spans="2:3" x14ac:dyDescent="0.2">
      <c r="B70" s="4" t="s">
        <v>561</v>
      </c>
      <c r="C70" t="str">
        <f t="shared" si="1"/>
        <v>|(boiler\\d_staging_pid_ra_input_\\d)</v>
      </c>
    </row>
    <row r="71" spans="2:3" x14ac:dyDescent="0.2">
      <c r="B71" s="4" t="s">
        <v>562</v>
      </c>
      <c r="C71" t="str">
        <f t="shared" si="1"/>
        <v>|(boiler\\d_staging_pid_ra_pidout_\\d)</v>
      </c>
    </row>
    <row r="72" spans="2:3" x14ac:dyDescent="0.2">
      <c r="B72" s="4" t="s">
        <v>559</v>
      </c>
      <c r="C72" t="str">
        <f t="shared" si="1"/>
        <v>|(boiler\\d_staging_pid_ra_\\d)</v>
      </c>
    </row>
    <row r="73" spans="2:3" x14ac:dyDescent="0.2">
      <c r="B73" s="4" t="s">
        <v>560</v>
      </c>
      <c r="C73" t="str">
        <f t="shared" si="1"/>
        <v>|(boiler\\d_staging_pid_ra_setpt_\\d)</v>
      </c>
    </row>
    <row r="74" spans="2:3" x14ac:dyDescent="0.2">
      <c r="B74" s="4" t="s">
        <v>561</v>
      </c>
      <c r="C74" t="str">
        <f t="shared" si="1"/>
        <v>|(boiler\\d_staging_pid_ra_input_\\d)</v>
      </c>
    </row>
    <row r="75" spans="2:3" x14ac:dyDescent="0.2">
      <c r="B75" s="4" t="s">
        <v>562</v>
      </c>
      <c r="C75" t="str">
        <f t="shared" si="1"/>
        <v>|(boiler\\d_staging_pid_ra_pidout_\\d)</v>
      </c>
    </row>
    <row r="76" spans="2:3" x14ac:dyDescent="0.2">
      <c r="B76" s="4" t="s">
        <v>563</v>
      </c>
      <c r="C76" t="str">
        <f t="shared" si="1"/>
        <v>|(ra_pid_hwp_vfd_\\d)</v>
      </c>
    </row>
    <row r="77" spans="2:3" x14ac:dyDescent="0.2">
      <c r="B77" s="4" t="s">
        <v>564</v>
      </c>
      <c r="C77" t="str">
        <f t="shared" si="1"/>
        <v>|(ra_pid_hwp_vfd_setpt_\\d)</v>
      </c>
    </row>
    <row r="78" spans="2:3" x14ac:dyDescent="0.2">
      <c r="B78" s="4" t="s">
        <v>565</v>
      </c>
      <c r="C78" t="str">
        <f t="shared" si="1"/>
        <v>|(ra_pid_hwp_vfd_input_\\d)</v>
      </c>
    </row>
    <row r="79" spans="2:3" x14ac:dyDescent="0.2">
      <c r="B79" s="4" t="s">
        <v>566</v>
      </c>
      <c r="C79" t="str">
        <f t="shared" si="1"/>
        <v>|(ra_pid_hwp_vfd_pidout_\\d)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480F-3E9F-B444-8615-2CAC0B5716B7}">
  <dimension ref="B1:C17"/>
  <sheetViews>
    <sheetView workbookViewId="0">
      <selection activeCell="C1" sqref="C1:C3"/>
    </sheetView>
  </sheetViews>
  <sheetFormatPr baseColWidth="10" defaultColWidth="4.1640625" defaultRowHeight="16" x14ac:dyDescent="0.2"/>
  <cols>
    <col min="2" max="2" width="9.83203125" bestFit="1" customWidth="1"/>
    <col min="3" max="3" width="12.1640625" bestFit="1" customWidth="1"/>
  </cols>
  <sheetData>
    <row r="1" spans="2:3" x14ac:dyDescent="0.2">
      <c r="C1" t="str">
        <f>_xlfn.CONCAT(C2:C17)</f>
        <v>(tf_fail_\\d)|(tf_hand_\\d)|(tf_rntm_\\d)|(ztmp_hi_\\d)|(ztmp_lo_\\d)|(ef_fail_\\d)|(ef_hand_\\d)|(ef_rntm_\\d)|(occ_\\d)|(override_time_remaining_\\d)|(ovrd_\\d)|(run_\\d)|(run_mode_select_\\d)|(schedule_\\d)|(ztmp_hi_\\d)|(ztmp_lo_\\d)</v>
      </c>
    </row>
    <row r="2" spans="2:3" x14ac:dyDescent="0.2">
      <c r="B2" t="s">
        <v>418</v>
      </c>
      <c r="C2" t="str">
        <f>"("&amp;B2&amp;")"</f>
        <v>(tf_fail_\\d)</v>
      </c>
    </row>
    <row r="3" spans="2:3" x14ac:dyDescent="0.2">
      <c r="B3" t="s">
        <v>419</v>
      </c>
      <c r="C3" t="str">
        <f>"|("&amp;B3&amp;")"</f>
        <v>|(tf_hand_\\d)</v>
      </c>
    </row>
    <row r="4" spans="2:3" x14ac:dyDescent="0.2">
      <c r="B4" t="s">
        <v>420</v>
      </c>
      <c r="C4" t="str">
        <f t="shared" ref="C4:C17" si="0">"|("&amp;B4&amp;")"</f>
        <v>|(tf_rntm_\\d)</v>
      </c>
    </row>
    <row r="5" spans="2:3" x14ac:dyDescent="0.2">
      <c r="B5" t="s">
        <v>421</v>
      </c>
      <c r="C5" t="str">
        <f t="shared" si="0"/>
        <v>|(ztmp_hi_\\d)</v>
      </c>
    </row>
    <row r="6" spans="2:3" x14ac:dyDescent="0.2">
      <c r="B6" t="s">
        <v>422</v>
      </c>
      <c r="C6" t="str">
        <f t="shared" si="0"/>
        <v>|(ztmp_lo_\\d)</v>
      </c>
    </row>
    <row r="7" spans="2:3" x14ac:dyDescent="0.2">
      <c r="B7" t="s">
        <v>429</v>
      </c>
      <c r="C7" t="str">
        <f t="shared" si="0"/>
        <v>|(ef_fail_\\d)</v>
      </c>
    </row>
    <row r="8" spans="2:3" x14ac:dyDescent="0.2">
      <c r="B8" t="s">
        <v>423</v>
      </c>
      <c r="C8" t="str">
        <f t="shared" si="0"/>
        <v>|(ef_hand_\\d)</v>
      </c>
    </row>
    <row r="9" spans="2:3" x14ac:dyDescent="0.2">
      <c r="B9" t="s">
        <v>425</v>
      </c>
      <c r="C9" t="str">
        <f t="shared" si="0"/>
        <v>|(ef_rntm_\\d)</v>
      </c>
    </row>
    <row r="10" spans="2:3" x14ac:dyDescent="0.2">
      <c r="B10" t="s">
        <v>426</v>
      </c>
      <c r="C10" t="str">
        <f t="shared" si="0"/>
        <v>|(occ_\\d)</v>
      </c>
    </row>
    <row r="11" spans="2:3" x14ac:dyDescent="0.2">
      <c r="B11" t="s">
        <v>427</v>
      </c>
      <c r="C11" t="str">
        <f t="shared" si="0"/>
        <v>|(override_time_remaining_\\d)</v>
      </c>
    </row>
    <row r="12" spans="2:3" x14ac:dyDescent="0.2">
      <c r="B12" t="s">
        <v>428</v>
      </c>
      <c r="C12" t="str">
        <f t="shared" si="0"/>
        <v>|(ovrd_\\d)</v>
      </c>
    </row>
    <row r="13" spans="2:3" x14ac:dyDescent="0.2">
      <c r="B13" t="s">
        <v>424</v>
      </c>
      <c r="C13" t="str">
        <f t="shared" si="0"/>
        <v>|(run_\\d)</v>
      </c>
    </row>
    <row r="14" spans="2:3" x14ac:dyDescent="0.2">
      <c r="B14" t="s">
        <v>430</v>
      </c>
      <c r="C14" t="str">
        <f t="shared" si="0"/>
        <v>|(run_mode_select_\\d)</v>
      </c>
    </row>
    <row r="15" spans="2:3" x14ac:dyDescent="0.2">
      <c r="B15" t="s">
        <v>296</v>
      </c>
      <c r="C15" t="str">
        <f t="shared" si="0"/>
        <v>|(schedule_\\d)</v>
      </c>
    </row>
    <row r="16" spans="2:3" x14ac:dyDescent="0.2">
      <c r="B16" t="s">
        <v>421</v>
      </c>
      <c r="C16" t="str">
        <f t="shared" si="0"/>
        <v>|(ztmp_hi_\\d)</v>
      </c>
    </row>
    <row r="17" spans="2:3" x14ac:dyDescent="0.2">
      <c r="B17" t="s">
        <v>422</v>
      </c>
      <c r="C17" t="str">
        <f t="shared" si="0"/>
        <v>|(ztmp_lo_\\d)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9238-FA5A-3E4B-8F2A-DBFDE0FC3F50}">
  <dimension ref="B2:C77"/>
  <sheetViews>
    <sheetView topLeftCell="A26" workbookViewId="0">
      <selection activeCell="B34" sqref="B34"/>
    </sheetView>
  </sheetViews>
  <sheetFormatPr baseColWidth="10" defaultRowHeight="16" x14ac:dyDescent="0.2"/>
  <sheetData>
    <row r="2" spans="2:3" x14ac:dyDescent="0.2">
      <c r="C2" t="str">
        <f>_xlfn.CONCAT(C3:C400)</f>
        <v>(CALMAX-SFO)|(CALMAX-VDC)|(UNIT-RESET)|(SA-KFACTOR)|(CLG-MAXFLOW)|(CLG-EN)|(MSTZNT-STATE)|(HTG-EN)|(UNITEN-MODE)|(SF-MMA)|(UNITEN-STATE)|(MSTUNOCC-STATE)|(BOX TYPE)|(UNITEN-MODE)|(OCC-LEVEL)|(AUTOCAL-STATE)|(EMERGENCY-MODE)|(FRESHAIR-O)|(GXVAV-F)|(PFRESTART-TIME)|(AUTOCAL-C)|(EA-VP)|(TUNING-RESET)|(SYSTEM-MODE)|(PFRESTART-EN)|(EMERGENCY-MODE)|(AUTOCAL-STATE)|(GXVAV-F)|(TUNING-RESET)|(EA-VP)|(PFRESTART-EN)|(SAFLOW-SP)|(SYSTEM-MODE)|(OCC-LEVEL)|(UNITEN-MODE)|(FRESHAIR-O)|(PFRESTART-TIME)|(AUTOCAL-C)|(OCC-SCHEDULE)|(ZNT-STATE)|(OCC-MODE)|(HTGSTBY-SP)|(HTGUNOCC-SP)|(EFF-OCC)|(CLGUNOCC-SP)|(CLGSTBY-SP)|(ZN-LO-BAT-A)|(HTGOCC-SP)|(ZNT-SP)|(CLGOCC-SP)|(FAN-STATE)|(UNOCC-SATTIME)|(HTGOCC-MINFLOW)|(CLGOCC-MINFLOW)|(SA-AREA)|(CLGOCC-MINFLOW)|(HTGOCC-MINFLOW)|(SA-AREA)|(UNOCC-SATTIME)|(ZN-CO2)|(OCCMODE-BYPASSTIME)|(OA-VP)|(OFFSET-MULT)|(OFFSET-SP)|(CALMIN-SFO)|(CALMIN-VDC)|(FANONCLG-O)|(MSTHTG-O)|(MINDPR-O)|(FANOFFDPR-O)|(SF-O-MAX)|(MSTCLG-O)|(ATU-ZN-TOCC)|(ZN-TOCC)|(ATU-ZN-T)</v>
      </c>
    </row>
    <row r="3" spans="2:3" x14ac:dyDescent="0.2">
      <c r="B3" s="4" t="s">
        <v>628</v>
      </c>
      <c r="C3" t="str">
        <f>"("&amp;B3&amp;")"</f>
        <v>(CALMAX-SFO)</v>
      </c>
    </row>
    <row r="4" spans="2:3" x14ac:dyDescent="0.2">
      <c r="B4" s="4" t="s">
        <v>629</v>
      </c>
      <c r="C4" t="str">
        <f>"|("&amp;B4&amp;")"</f>
        <v>|(CALMAX-VDC)</v>
      </c>
    </row>
    <row r="5" spans="2:3" x14ac:dyDescent="0.2">
      <c r="B5" s="4" t="s">
        <v>630</v>
      </c>
      <c r="C5" t="str">
        <f t="shared" ref="C5:C69" si="0">"|("&amp;B5&amp;")"</f>
        <v>|(UNIT-RESET)</v>
      </c>
    </row>
    <row r="6" spans="2:3" x14ac:dyDescent="0.2">
      <c r="B6" s="4" t="s">
        <v>631</v>
      </c>
      <c r="C6" t="str">
        <f t="shared" si="0"/>
        <v>|(SA-KFACTOR)</v>
      </c>
    </row>
    <row r="7" spans="2:3" x14ac:dyDescent="0.2">
      <c r="B7" s="4" t="s">
        <v>632</v>
      </c>
      <c r="C7" t="str">
        <f t="shared" si="0"/>
        <v>|(CLG-MAXFLOW)</v>
      </c>
    </row>
    <row r="8" spans="2:3" x14ac:dyDescent="0.2">
      <c r="B8" s="4" t="s">
        <v>633</v>
      </c>
      <c r="C8" t="str">
        <f t="shared" si="0"/>
        <v>|(CLG-EN)</v>
      </c>
    </row>
    <row r="9" spans="2:3" x14ac:dyDescent="0.2">
      <c r="B9" s="4" t="s">
        <v>634</v>
      </c>
      <c r="C9" t="str">
        <f t="shared" si="0"/>
        <v>|(MSTZNT-STATE)</v>
      </c>
    </row>
    <row r="10" spans="2:3" x14ac:dyDescent="0.2">
      <c r="B10" s="4" t="s">
        <v>635</v>
      </c>
      <c r="C10" t="str">
        <f t="shared" si="0"/>
        <v>|(HTG-EN)</v>
      </c>
    </row>
    <row r="11" spans="2:3" x14ac:dyDescent="0.2">
      <c r="B11" s="4" t="s">
        <v>636</v>
      </c>
      <c r="C11" t="str">
        <f t="shared" si="0"/>
        <v>|(UNITEN-MODE)</v>
      </c>
    </row>
    <row r="12" spans="2:3" x14ac:dyDescent="0.2">
      <c r="B12" s="4" t="s">
        <v>637</v>
      </c>
      <c r="C12" t="str">
        <f t="shared" si="0"/>
        <v>|(SF-MMA)</v>
      </c>
    </row>
    <row r="13" spans="2:3" x14ac:dyDescent="0.2">
      <c r="B13" s="4" t="s">
        <v>638</v>
      </c>
      <c r="C13" t="str">
        <f t="shared" si="0"/>
        <v>|(UNITEN-STATE)</v>
      </c>
    </row>
    <row r="14" spans="2:3" x14ac:dyDescent="0.2">
      <c r="B14" s="4" t="s">
        <v>639</v>
      </c>
      <c r="C14" t="str">
        <f t="shared" si="0"/>
        <v>|(MSTUNOCC-STATE)</v>
      </c>
    </row>
    <row r="15" spans="2:3" x14ac:dyDescent="0.2">
      <c r="B15" s="4" t="s">
        <v>640</v>
      </c>
      <c r="C15" t="str">
        <f t="shared" si="0"/>
        <v>|(BOX TYPE)</v>
      </c>
    </row>
    <row r="16" spans="2:3" x14ac:dyDescent="0.2">
      <c r="B16" t="s">
        <v>636</v>
      </c>
      <c r="C16" t="str">
        <f t="shared" si="0"/>
        <v>|(UNITEN-MODE)</v>
      </c>
    </row>
    <row r="17" spans="2:3" x14ac:dyDescent="0.2">
      <c r="B17" t="s">
        <v>641</v>
      </c>
      <c r="C17" t="str">
        <f t="shared" si="0"/>
        <v>|(OCC-LEVEL)</v>
      </c>
    </row>
    <row r="18" spans="2:3" x14ac:dyDescent="0.2">
      <c r="B18" t="s">
        <v>642</v>
      </c>
      <c r="C18" t="str">
        <f t="shared" si="0"/>
        <v>|(AUTOCAL-STATE)</v>
      </c>
    </row>
    <row r="19" spans="2:3" x14ac:dyDescent="0.2">
      <c r="B19" t="s">
        <v>643</v>
      </c>
      <c r="C19" t="str">
        <f t="shared" si="0"/>
        <v>|(EMERGENCY-MODE)</v>
      </c>
    </row>
    <row r="20" spans="2:3" x14ac:dyDescent="0.2">
      <c r="B20" t="s">
        <v>644</v>
      </c>
      <c r="C20" t="str">
        <f t="shared" si="0"/>
        <v>|(FRESHAIR-O)</v>
      </c>
    </row>
    <row r="21" spans="2:3" x14ac:dyDescent="0.2">
      <c r="B21" t="s">
        <v>645</v>
      </c>
      <c r="C21" t="str">
        <f t="shared" si="0"/>
        <v>|(GXVAV-F)</v>
      </c>
    </row>
    <row r="22" spans="2:3" x14ac:dyDescent="0.2">
      <c r="B22" t="s">
        <v>646</v>
      </c>
      <c r="C22" t="str">
        <f t="shared" si="0"/>
        <v>|(PFRESTART-TIME)</v>
      </c>
    </row>
    <row r="23" spans="2:3" x14ac:dyDescent="0.2">
      <c r="B23" t="s">
        <v>647</v>
      </c>
      <c r="C23" t="str">
        <f t="shared" si="0"/>
        <v>|(AUTOCAL-C)</v>
      </c>
    </row>
    <row r="24" spans="2:3" x14ac:dyDescent="0.2">
      <c r="B24" t="s">
        <v>648</v>
      </c>
      <c r="C24" t="str">
        <f t="shared" si="0"/>
        <v>|(EA-VP)</v>
      </c>
    </row>
    <row r="25" spans="2:3" x14ac:dyDescent="0.2">
      <c r="B25" t="s">
        <v>649</v>
      </c>
      <c r="C25" t="str">
        <f t="shared" si="0"/>
        <v>|(TUNING-RESET)</v>
      </c>
    </row>
    <row r="26" spans="2:3" x14ac:dyDescent="0.2">
      <c r="B26" t="s">
        <v>650</v>
      </c>
      <c r="C26" t="str">
        <f t="shared" si="0"/>
        <v>|(SYSTEM-MODE)</v>
      </c>
    </row>
    <row r="27" spans="2:3" x14ac:dyDescent="0.2">
      <c r="B27" t="s">
        <v>651</v>
      </c>
      <c r="C27" t="str">
        <f t="shared" si="0"/>
        <v>|(PFRESTART-EN)</v>
      </c>
    </row>
    <row r="28" spans="2:3" x14ac:dyDescent="0.2">
      <c r="B28" t="s">
        <v>643</v>
      </c>
      <c r="C28" t="str">
        <f t="shared" si="0"/>
        <v>|(EMERGENCY-MODE)</v>
      </c>
    </row>
    <row r="29" spans="2:3" x14ac:dyDescent="0.2">
      <c r="B29" t="s">
        <v>642</v>
      </c>
      <c r="C29" t="str">
        <f t="shared" si="0"/>
        <v>|(AUTOCAL-STATE)</v>
      </c>
    </row>
    <row r="30" spans="2:3" x14ac:dyDescent="0.2">
      <c r="B30" t="s">
        <v>645</v>
      </c>
      <c r="C30" t="str">
        <f t="shared" si="0"/>
        <v>|(GXVAV-F)</v>
      </c>
    </row>
    <row r="31" spans="2:3" x14ac:dyDescent="0.2">
      <c r="B31" t="s">
        <v>649</v>
      </c>
      <c r="C31" t="str">
        <f t="shared" si="0"/>
        <v>|(TUNING-RESET)</v>
      </c>
    </row>
    <row r="32" spans="2:3" x14ac:dyDescent="0.2">
      <c r="B32" t="s">
        <v>648</v>
      </c>
      <c r="C32" t="str">
        <f t="shared" si="0"/>
        <v>|(EA-VP)</v>
      </c>
    </row>
    <row r="33" spans="2:3" x14ac:dyDescent="0.2">
      <c r="B33" t="s">
        <v>651</v>
      </c>
      <c r="C33" t="str">
        <f t="shared" si="0"/>
        <v>|(PFRESTART-EN)</v>
      </c>
    </row>
    <row r="34" spans="2:3" x14ac:dyDescent="0.2">
      <c r="B34" t="s">
        <v>652</v>
      </c>
      <c r="C34" t="str">
        <f t="shared" si="0"/>
        <v>|(SAFLOW-SP)</v>
      </c>
    </row>
    <row r="35" spans="2:3" x14ac:dyDescent="0.2">
      <c r="B35" t="s">
        <v>650</v>
      </c>
      <c r="C35" t="str">
        <f t="shared" si="0"/>
        <v>|(SYSTEM-MODE)</v>
      </c>
    </row>
    <row r="36" spans="2:3" x14ac:dyDescent="0.2">
      <c r="B36" t="s">
        <v>641</v>
      </c>
      <c r="C36" t="str">
        <f t="shared" si="0"/>
        <v>|(OCC-LEVEL)</v>
      </c>
    </row>
    <row r="37" spans="2:3" x14ac:dyDescent="0.2">
      <c r="B37" t="s">
        <v>636</v>
      </c>
      <c r="C37" t="str">
        <f t="shared" si="0"/>
        <v>|(UNITEN-MODE)</v>
      </c>
    </row>
    <row r="38" spans="2:3" x14ac:dyDescent="0.2">
      <c r="B38" t="s">
        <v>644</v>
      </c>
      <c r="C38" t="str">
        <f t="shared" si="0"/>
        <v>|(FRESHAIR-O)</v>
      </c>
    </row>
    <row r="39" spans="2:3" x14ac:dyDescent="0.2">
      <c r="B39" t="s">
        <v>646</v>
      </c>
      <c r="C39" t="str">
        <f t="shared" si="0"/>
        <v>|(PFRESTART-TIME)</v>
      </c>
    </row>
    <row r="40" spans="2:3" x14ac:dyDescent="0.2">
      <c r="B40" t="s">
        <v>647</v>
      </c>
      <c r="C40" t="str">
        <f t="shared" si="0"/>
        <v>|(AUTOCAL-C)</v>
      </c>
    </row>
    <row r="41" spans="2:3" x14ac:dyDescent="0.2">
      <c r="B41" t="s">
        <v>653</v>
      </c>
      <c r="C41" t="str">
        <f t="shared" si="0"/>
        <v>|(OCC-SCHEDULE)</v>
      </c>
    </row>
    <row r="42" spans="2:3" x14ac:dyDescent="0.2">
      <c r="B42" t="s">
        <v>654</v>
      </c>
      <c r="C42" t="str">
        <f t="shared" si="0"/>
        <v>|(ZNT-STATE)</v>
      </c>
    </row>
    <row r="43" spans="2:3" x14ac:dyDescent="0.2">
      <c r="B43" t="s">
        <v>655</v>
      </c>
      <c r="C43" t="str">
        <f t="shared" si="0"/>
        <v>|(OCC-MODE)</v>
      </c>
    </row>
    <row r="44" spans="2:3" x14ac:dyDescent="0.2">
      <c r="B44" t="s">
        <v>656</v>
      </c>
      <c r="C44" t="str">
        <f t="shared" si="0"/>
        <v>|(HTGSTBY-SP)</v>
      </c>
    </row>
    <row r="45" spans="2:3" x14ac:dyDescent="0.2">
      <c r="B45" t="s">
        <v>657</v>
      </c>
      <c r="C45" t="str">
        <f t="shared" si="0"/>
        <v>|(HTGUNOCC-SP)</v>
      </c>
    </row>
    <row r="46" spans="2:3" x14ac:dyDescent="0.2">
      <c r="B46" t="s">
        <v>658</v>
      </c>
      <c r="C46" t="str">
        <f t="shared" si="0"/>
        <v>|(EFF-OCC)</v>
      </c>
    </row>
    <row r="47" spans="2:3" x14ac:dyDescent="0.2">
      <c r="B47" t="s">
        <v>659</v>
      </c>
      <c r="C47" t="str">
        <f t="shared" si="0"/>
        <v>|(CLGUNOCC-SP)</v>
      </c>
    </row>
    <row r="48" spans="2:3" x14ac:dyDescent="0.2">
      <c r="B48" t="s">
        <v>660</v>
      </c>
      <c r="C48" t="str">
        <f t="shared" si="0"/>
        <v>|(CLGSTBY-SP)</v>
      </c>
    </row>
    <row r="49" spans="2:3" x14ac:dyDescent="0.2">
      <c r="B49" t="s">
        <v>661</v>
      </c>
      <c r="C49" t="str">
        <f t="shared" si="0"/>
        <v>|(ZN-LO-BAT-A)</v>
      </c>
    </row>
    <row r="50" spans="2:3" x14ac:dyDescent="0.2">
      <c r="B50" t="s">
        <v>662</v>
      </c>
      <c r="C50" t="str">
        <f t="shared" si="0"/>
        <v>|(HTGOCC-SP)</v>
      </c>
    </row>
    <row r="51" spans="2:3" x14ac:dyDescent="0.2">
      <c r="B51" t="s">
        <v>663</v>
      </c>
      <c r="C51" t="str">
        <f t="shared" si="0"/>
        <v>|(ZNT-SP)</v>
      </c>
    </row>
    <row r="52" spans="2:3" x14ac:dyDescent="0.2">
      <c r="B52" t="s">
        <v>664</v>
      </c>
      <c r="C52" t="str">
        <f t="shared" si="0"/>
        <v>|(CLGOCC-SP)</v>
      </c>
    </row>
    <row r="53" spans="2:3" x14ac:dyDescent="0.2">
      <c r="B53" t="s">
        <v>665</v>
      </c>
      <c r="C53" t="str">
        <f t="shared" si="0"/>
        <v>|(FAN-STATE)</v>
      </c>
    </row>
    <row r="54" spans="2:3" x14ac:dyDescent="0.2">
      <c r="B54" t="s">
        <v>669</v>
      </c>
      <c r="C54" t="str">
        <f t="shared" si="0"/>
        <v>|(UNOCC-SATTIME)</v>
      </c>
    </row>
    <row r="55" spans="2:3" x14ac:dyDescent="0.2">
      <c r="B55" t="s">
        <v>670</v>
      </c>
      <c r="C55" t="str">
        <f t="shared" si="0"/>
        <v>|(HTGOCC-MINFLOW)</v>
      </c>
    </row>
    <row r="56" spans="2:3" x14ac:dyDescent="0.2">
      <c r="B56" t="s">
        <v>671</v>
      </c>
      <c r="C56" t="str">
        <f t="shared" si="0"/>
        <v>|(CLGOCC-MINFLOW)</v>
      </c>
    </row>
    <row r="57" spans="2:3" x14ac:dyDescent="0.2">
      <c r="B57" t="s">
        <v>672</v>
      </c>
      <c r="C57" t="str">
        <f t="shared" si="0"/>
        <v>|(SA-AREA)</v>
      </c>
    </row>
    <row r="58" spans="2:3" x14ac:dyDescent="0.2">
      <c r="B58" t="s">
        <v>671</v>
      </c>
      <c r="C58" t="str">
        <f t="shared" si="0"/>
        <v>|(CLGOCC-MINFLOW)</v>
      </c>
    </row>
    <row r="59" spans="2:3" x14ac:dyDescent="0.2">
      <c r="B59" t="s">
        <v>670</v>
      </c>
      <c r="C59" t="str">
        <f t="shared" si="0"/>
        <v>|(HTGOCC-MINFLOW)</v>
      </c>
    </row>
    <row r="60" spans="2:3" x14ac:dyDescent="0.2">
      <c r="B60" t="s">
        <v>672</v>
      </c>
      <c r="C60" t="str">
        <f t="shared" si="0"/>
        <v>|(SA-AREA)</v>
      </c>
    </row>
    <row r="61" spans="2:3" x14ac:dyDescent="0.2">
      <c r="B61" t="s">
        <v>669</v>
      </c>
      <c r="C61" t="str">
        <f t="shared" si="0"/>
        <v>|(UNOCC-SATTIME)</v>
      </c>
    </row>
    <row r="62" spans="2:3" x14ac:dyDescent="0.2">
      <c r="B62" t="s">
        <v>673</v>
      </c>
      <c r="C62" t="str">
        <f t="shared" si="0"/>
        <v>|(ZN-CO2)</v>
      </c>
    </row>
    <row r="63" spans="2:3" x14ac:dyDescent="0.2">
      <c r="B63" t="s">
        <v>674</v>
      </c>
      <c r="C63" t="str">
        <f t="shared" si="0"/>
        <v>|(OCCMODE-BYPASSTIME)</v>
      </c>
    </row>
    <row r="64" spans="2:3" x14ac:dyDescent="0.2">
      <c r="B64" t="s">
        <v>675</v>
      </c>
      <c r="C64" t="str">
        <f t="shared" si="0"/>
        <v>|(OA-VP)</v>
      </c>
    </row>
    <row r="65" spans="2:3" x14ac:dyDescent="0.2">
      <c r="B65" t="s">
        <v>676</v>
      </c>
      <c r="C65" t="str">
        <f t="shared" si="0"/>
        <v>|(OFFSET-MULT)</v>
      </c>
    </row>
    <row r="66" spans="2:3" x14ac:dyDescent="0.2">
      <c r="B66" t="s">
        <v>677</v>
      </c>
      <c r="C66" t="str">
        <f t="shared" si="0"/>
        <v>|(OFFSET-SP)</v>
      </c>
    </row>
    <row r="67" spans="2:3" x14ac:dyDescent="0.2">
      <c r="B67" t="s">
        <v>678</v>
      </c>
      <c r="C67" t="str">
        <f t="shared" si="0"/>
        <v>|(CALMIN-SFO)</v>
      </c>
    </row>
    <row r="68" spans="2:3" x14ac:dyDescent="0.2">
      <c r="B68" t="s">
        <v>679</v>
      </c>
      <c r="C68" t="str">
        <f t="shared" si="0"/>
        <v>|(CALMIN-VDC)</v>
      </c>
    </row>
    <row r="69" spans="2:3" x14ac:dyDescent="0.2">
      <c r="B69" t="s">
        <v>684</v>
      </c>
      <c r="C69" t="str">
        <f t="shared" si="0"/>
        <v>|(FANONCLG-O)</v>
      </c>
    </row>
    <row r="70" spans="2:3" x14ac:dyDescent="0.2">
      <c r="B70" t="s">
        <v>685</v>
      </c>
      <c r="C70" t="str">
        <f t="shared" ref="C70:C77" si="1">"|("&amp;B70&amp;")"</f>
        <v>|(MSTHTG-O)</v>
      </c>
    </row>
    <row r="71" spans="2:3" x14ac:dyDescent="0.2">
      <c r="B71" t="s">
        <v>686</v>
      </c>
      <c r="C71" t="str">
        <f t="shared" si="1"/>
        <v>|(MINDPR-O)</v>
      </c>
    </row>
    <row r="72" spans="2:3" x14ac:dyDescent="0.2">
      <c r="B72" t="s">
        <v>687</v>
      </c>
      <c r="C72" t="str">
        <f t="shared" si="1"/>
        <v>|(FANOFFDPR-O)</v>
      </c>
    </row>
    <row r="73" spans="2:3" x14ac:dyDescent="0.2">
      <c r="B73" t="s">
        <v>688</v>
      </c>
      <c r="C73" t="str">
        <f t="shared" si="1"/>
        <v>|(SF-O-MAX)</v>
      </c>
    </row>
    <row r="74" spans="2:3" x14ac:dyDescent="0.2">
      <c r="B74" t="s">
        <v>689</v>
      </c>
      <c r="C74" t="str">
        <f t="shared" si="1"/>
        <v>|(MSTCLG-O)</v>
      </c>
    </row>
    <row r="75" spans="2:3" x14ac:dyDescent="0.2">
      <c r="B75" t="s">
        <v>690</v>
      </c>
      <c r="C75" t="str">
        <f t="shared" si="1"/>
        <v>|(ATU-ZN-TOCC)</v>
      </c>
    </row>
    <row r="76" spans="2:3" x14ac:dyDescent="0.2">
      <c r="B76" t="s">
        <v>691</v>
      </c>
      <c r="C76" t="str">
        <f t="shared" si="1"/>
        <v>|(ZN-TOCC)</v>
      </c>
    </row>
    <row r="77" spans="2:3" x14ac:dyDescent="0.2">
      <c r="B77" t="s">
        <v>692</v>
      </c>
      <c r="C77" t="str">
        <f t="shared" si="1"/>
        <v>|(ATU-ZN-T)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B57C-501D-4A4E-BA36-D774099D4530}">
  <dimension ref="C1:AT97"/>
  <sheetViews>
    <sheetView workbookViewId="0">
      <selection activeCell="R2" sqref="R2:S6"/>
    </sheetView>
  </sheetViews>
  <sheetFormatPr baseColWidth="10" defaultColWidth="4" defaultRowHeight="16" x14ac:dyDescent="0.2"/>
  <cols>
    <col min="3" max="4" width="16.33203125" customWidth="1"/>
    <col min="10" max="11" width="26.33203125" customWidth="1"/>
    <col min="18" max="19" width="11.1640625" customWidth="1"/>
  </cols>
  <sheetData>
    <row r="1" spans="3:46" x14ac:dyDescent="0.2">
      <c r="C1" s="2" t="s">
        <v>0</v>
      </c>
      <c r="J1" s="2" t="s">
        <v>102</v>
      </c>
      <c r="R1" s="2" t="s">
        <v>16</v>
      </c>
      <c r="AG1" s="2" t="s">
        <v>0</v>
      </c>
      <c r="AH1" t="str">
        <f>_xlfn.CONCAT(AH2:AH97)</f>
        <v>(air_request_hours_bavo_1)|(air_request_percent_bavo_1)|(co2_occupancy_bv_1)|(co2_request_hours_bavo_1)|(co2_ventilation_pid_1)|(co2_ventilation_pid_input_1)|(co2_ventilation_pid_pidout_1)|(co2_ventilation_pid_setpt_1)|(cool_max_cfm_design_bavi_1)|(cool_request_hours_bavo_1)|(cool_request_percent_bavo_1)|(cool_setpoint_adjust_1)|(damper_cycling_alarm_1)|(damper_leak_alarm_1)|(damper_leak_days_bmsvi_1)|(dat_high_days_bmsvi_1)|(dat_low_days_bmsvi_1)|(dat_sense_days_bmsvi_1)|(demand_level_bavo_1)|(discharge_air_temp_high_alarm_1)|(discharge_air_temp_low_alarm_1)|(discharge_air_temp_sensor_error_alarm_1)|(discharge_air_temp_sensor_fail_alarm_1)|(energy_saving_mode_bbvo_1)|(excessive_air_cfm_request_alarm_1)|(excessive_cool_request_alarm_1)|(excessive_heat_request_alarm_1)|(excessive_venrtilation_cfm_request_alarm_1)|(heat_fail_alarm_1)|(heat_leak_days_bmsvi_1)|(heat_max_cfm_design_bavi_1)|(heat_mode_bbvo_1)|(heat_request_hours_bavo_1)|(heat_request_percent_bavo_1)|(heat_setpoint_adjust_1)|(high_flow_alarm_1)|(high_flow_days_bmsvi_1)|(high_zone_co2_days_bmsvi_1)|(high_zone_temp_alarm_1)|(high_zone_temp_days_bmsvi_1)|(hot_water_valve_cycling_alarm_1)|(hot_water_valve_leak_alarm_1)|(hot_water_valve_pid_1)|(hot_water_valve_pid_input_1)|(hot_water_valve_pid_pidout_1)|(hot_water_valve_pid_setpt_1)|(low_flow_alarm_1)|(low_flow_days_bmsvi_1)|(low_zone_temp_alarm_1)|(low_zone_temp_days_bmsvi_1)|(maintenance_mode_bbvo_1)|(metric_conversion_bavi_1)|(nonstop_alarm_1)|(nonstop_days_bmsvi_1)|(occ_min_cfm_design_bavi_1)|(occupied_cool_setpoint_1)|(occupied_heat_setpoint_1)|(occupied_run_hours_bavo_1)|(occupied_run_percent_bavo_1)|(outside_air_damper_percent_request_bavo_1)|(outside_air_humidity_bavo_1)|(outside_air_temperature_bavo_1)|(percent_cfm_deviation_bavo_1)|(purge_mode_status_bbvo_1)|(run_command_bbvo_1)|(schedule_override_time_bavo_1)|(starve_days_bmsvi_1)|(sys_run_req_1)|(unocc_min_cfm_design_bavi_1)|(unoccupied_cool_setpoint_1)|(unoccupied_heat_setpoint_1)|(vav_damper_percent_request_bavo_1)|(vav_heating_airflow_percent_bavo_1)|(vav_starve_alarm_1)|(ventilation_request_percent_bavo_1)|(warm-up_mode_bbvo_1)|(warmup_req_1)|(zone_co2_critical_high_alarm_1)|(zone_co2_high_alarm_1)|(zone_enviormental_index_weight_bavi_1)|(zone_mode_bmsvo_1)|(zone_occupancy_status_bbvo_1)|(zone_override_off_bbvo_1)|(zone_override_on_bbvo_1)|(zone_sensor_failure_alarm_1)|(active_zones_1)|(ei_weight_1)|(item_count_1)|(metric_conv_1)|(zn_ei_time_sat_1)|(total_weight_1)|(zn_enviro_indx_1)|(enviro_windx_1)|(occ_status_1)|(flow_offset_1_avi_1)|(heat_request_av_1)</v>
      </c>
    </row>
    <row r="2" spans="3:46" x14ac:dyDescent="0.2">
      <c r="C2" s="4" t="s">
        <v>69</v>
      </c>
      <c r="D2" t="str">
        <f>"("&amp;C2&amp;")|"</f>
        <v>(active_zones_1)|</v>
      </c>
      <c r="J2" t="s">
        <v>66</v>
      </c>
      <c r="K2" t="str">
        <f t="shared" ref="K2:K5" si="0">"("&amp;J2&amp;")|"</f>
        <v>(cool_request)|</v>
      </c>
      <c r="R2" t="s">
        <v>63</v>
      </c>
      <c r="S2" t="str">
        <f t="shared" ref="S2:S5" si="1">"("&amp;R2&amp;")|"</f>
        <v>(tf_fail_1)|</v>
      </c>
      <c r="AG2" t="s">
        <v>107</v>
      </c>
      <c r="AH2" t="str">
        <f>"("&amp;AG2&amp;")|"</f>
        <v>(air_request_hours_bavo_1)|</v>
      </c>
      <c r="AT2" t="str">
        <f>_xlfn.CONCAT(AT3:AT32)</f>
        <v>(cfm_dev_av_1)|(cfm_hi_alm_1)|(cfm_lo_alm_1)|(damper_cycle_alm_1)|(damper_faulty_alm_1)|(dischage_air_temp_hi_days_1)|(discharge_air_temp_fail_alm_1)|(discharge_air_temp_hi_alm_1)|(discharge_air_temp_lo_alm_1)|(discharge_air_temp_lo_days_1)|(energy_saving_mode_bvo_1)|(heat_fail_alm_1)|(heat_leak_alm_1)|(heat_leak_days_1)|(heat_valve_cycle_alm_1)|(occupied_status_bvo_1)|(outside_air_humidity_avo_1)|(outside_air_temp_avo_1)|(schedule_override_off_bvo_1)|(schedule_override_on_bvo_1)|(schedule_override_time_avo_1)|(supply_air_temp_setpoint_avo_1)|(unoccupied_cfm_alm_1)|(unoccupied_freeze_bvo_1)|(warmup_request_bvo_1)|(zone_mode_msvo_1)|(zone_sensor_comm_alm_1)|(zone_sensor_fail_alm_1)|(zone_temp_hi_alm_1)|(zone_temp_lo_alm_1)</v>
      </c>
    </row>
    <row r="3" spans="3:46" x14ac:dyDescent="0.2">
      <c r="C3" s="4" t="s">
        <v>70</v>
      </c>
      <c r="D3" t="str">
        <f t="shared" ref="D3:D9" si="2">"("&amp;C3&amp;")|"</f>
        <v>(ei_weight_1)|</v>
      </c>
      <c r="J3" t="s">
        <v>67</v>
      </c>
      <c r="K3" t="str">
        <f t="shared" si="0"/>
        <v>(heat_request)|</v>
      </c>
      <c r="R3" t="s">
        <v>64</v>
      </c>
      <c r="S3" t="str">
        <f t="shared" si="1"/>
        <v>(tf_hand_1)|</v>
      </c>
      <c r="AG3" t="s">
        <v>108</v>
      </c>
      <c r="AH3" t="str">
        <f t="shared" ref="AH3:AH66" si="3">"("&amp;AG3&amp;")|"</f>
        <v>(air_request_percent_bavo_1)|</v>
      </c>
      <c r="AS3" t="s">
        <v>202</v>
      </c>
      <c r="AT3" t="str">
        <f t="shared" ref="AT3:AT31" si="4">"("&amp;AS3&amp;")|"</f>
        <v>(cfm_dev_av_1)|</v>
      </c>
    </row>
    <row r="4" spans="3:46" x14ac:dyDescent="0.2">
      <c r="C4" s="4" t="s">
        <v>71</v>
      </c>
      <c r="D4" t="str">
        <f t="shared" si="2"/>
        <v>(item_count_1)|</v>
      </c>
      <c r="J4" t="s">
        <v>28</v>
      </c>
      <c r="K4" t="str">
        <f t="shared" si="0"/>
        <v>(occ_status)|</v>
      </c>
      <c r="R4" t="s">
        <v>65</v>
      </c>
      <c r="S4" t="str">
        <f t="shared" si="1"/>
        <v>(tf_rntm_1)|</v>
      </c>
      <c r="AG4" t="s">
        <v>109</v>
      </c>
      <c r="AH4" t="str">
        <f t="shared" si="3"/>
        <v>(co2_occupancy_bv_1)|</v>
      </c>
      <c r="AS4" t="s">
        <v>203</v>
      </c>
      <c r="AT4" t="str">
        <f t="shared" si="4"/>
        <v>(cfm_hi_alm_1)|</v>
      </c>
    </row>
    <row r="5" spans="3:46" x14ac:dyDescent="0.2">
      <c r="C5" s="4" t="s">
        <v>72</v>
      </c>
      <c r="D5" t="str">
        <f t="shared" si="2"/>
        <v>(metric_conv_1)|</v>
      </c>
      <c r="J5" t="s">
        <v>68</v>
      </c>
      <c r="K5" t="str">
        <f t="shared" si="0"/>
        <v>(schedule)|</v>
      </c>
      <c r="R5" t="s">
        <v>26</v>
      </c>
      <c r="S5" t="str">
        <f t="shared" si="1"/>
        <v>(ztmp_hi_1)|</v>
      </c>
      <c r="AG5" t="s">
        <v>110</v>
      </c>
      <c r="AH5" t="str">
        <f t="shared" si="3"/>
        <v>(co2_request_hours_bavo_1)|</v>
      </c>
      <c r="AS5" t="s">
        <v>204</v>
      </c>
      <c r="AT5" t="str">
        <f t="shared" si="4"/>
        <v>(cfm_lo_alm_1)|</v>
      </c>
    </row>
    <row r="6" spans="3:46" x14ac:dyDescent="0.2">
      <c r="C6" s="4" t="s">
        <v>73</v>
      </c>
      <c r="D6" t="str">
        <f t="shared" si="2"/>
        <v>(zn_ei_time_sat_1)|</v>
      </c>
      <c r="J6" t="s">
        <v>29</v>
      </c>
      <c r="K6" t="str">
        <f t="shared" ref="K6:K38" si="5">"("&amp;J6&amp;")|"</f>
        <v>(clg_ovrde)|</v>
      </c>
      <c r="R6" t="s">
        <v>27</v>
      </c>
      <c r="S6" t="str">
        <f t="shared" ref="S6" si="6">"("&amp;R6&amp;")"</f>
        <v>(ztmp_lo_1)</v>
      </c>
      <c r="AG6" t="s">
        <v>111</v>
      </c>
      <c r="AH6" t="str">
        <f t="shared" si="3"/>
        <v>(co2_ventilation_pid_1)|</v>
      </c>
      <c r="AS6" t="s">
        <v>205</v>
      </c>
      <c r="AT6" t="str">
        <f t="shared" si="4"/>
        <v>(damper_cycle_alm_1)|</v>
      </c>
    </row>
    <row r="7" spans="3:46" x14ac:dyDescent="0.2">
      <c r="C7" s="4" t="s">
        <v>74</v>
      </c>
      <c r="D7" t="str">
        <f t="shared" si="2"/>
        <v>(total_weight_1)|</v>
      </c>
      <c r="J7" t="s">
        <v>30</v>
      </c>
      <c r="K7" t="str">
        <f t="shared" si="5"/>
        <v>(prs_req_out)|</v>
      </c>
      <c r="S7" t="str">
        <f>_xlfn.CONCAT(S2:S6)</f>
        <v>(tf_fail_1)|(tf_hand_1)|(tf_rntm_1)|(ztmp_hi_1)|(ztmp_lo_1)</v>
      </c>
      <c r="AG7" t="s">
        <v>112</v>
      </c>
      <c r="AH7" t="str">
        <f t="shared" si="3"/>
        <v>(co2_ventilation_pid_input_1)|</v>
      </c>
      <c r="AS7" t="s">
        <v>206</v>
      </c>
      <c r="AT7" t="str">
        <f t="shared" si="4"/>
        <v>(damper_faulty_alm_1)|</v>
      </c>
    </row>
    <row r="8" spans="3:46" x14ac:dyDescent="0.2">
      <c r="C8" s="4" t="s">
        <v>75</v>
      </c>
      <c r="D8" t="str">
        <f t="shared" si="2"/>
        <v>(zn_enviro_indx_1)|</v>
      </c>
      <c r="J8" t="s">
        <v>31</v>
      </c>
      <c r="K8" t="str">
        <f t="shared" si="5"/>
        <v>(sys_run_req)|</v>
      </c>
      <c r="AG8" t="s">
        <v>113</v>
      </c>
      <c r="AH8" t="str">
        <f t="shared" si="3"/>
        <v>(co2_ventilation_pid_pidout_1)|</v>
      </c>
      <c r="AS8" t="s">
        <v>207</v>
      </c>
      <c r="AT8" t="str">
        <f t="shared" si="4"/>
        <v>(dischage_air_temp_hi_days_1)|</v>
      </c>
    </row>
    <row r="9" spans="3:46" x14ac:dyDescent="0.2">
      <c r="C9" s="4" t="s">
        <v>76</v>
      </c>
      <c r="D9" t="str">
        <f t="shared" si="2"/>
        <v>(enviro_windx_1)|</v>
      </c>
      <c r="J9" t="s">
        <v>32</v>
      </c>
      <c r="K9" t="str">
        <f t="shared" si="5"/>
        <v>(enable_chilled_water_sys_bav)|</v>
      </c>
      <c r="AG9" t="s">
        <v>114</v>
      </c>
      <c r="AH9" t="str">
        <f t="shared" si="3"/>
        <v>(co2_ventilation_pid_setpt_1)|</v>
      </c>
      <c r="AS9" t="s">
        <v>208</v>
      </c>
      <c r="AT9" t="str">
        <f t="shared" si="4"/>
        <v>(discharge_air_temp_fail_alm_1)|</v>
      </c>
    </row>
    <row r="10" spans="3:46" x14ac:dyDescent="0.2">
      <c r="C10" s="4" t="s">
        <v>77</v>
      </c>
      <c r="D10" t="str">
        <f>"("&amp;C10&amp;")"</f>
        <v>(occ_status_1)</v>
      </c>
      <c r="J10" t="s">
        <v>33</v>
      </c>
      <c r="K10" t="str">
        <f t="shared" si="5"/>
        <v>(idf_sf_failed_bvo)|</v>
      </c>
      <c r="AG10" t="s">
        <v>115</v>
      </c>
      <c r="AH10" t="str">
        <f t="shared" si="3"/>
        <v>(cool_max_cfm_design_bavi_1)|</v>
      </c>
      <c r="AS10" t="s">
        <v>209</v>
      </c>
      <c r="AT10" t="str">
        <f t="shared" si="4"/>
        <v>(discharge_air_temp_hi_alm_1)|</v>
      </c>
    </row>
    <row r="11" spans="3:46" x14ac:dyDescent="0.2">
      <c r="D11" t="str">
        <f>_xlfn.CONCAT(D2:D10)</f>
        <v>(active_zones_1)|(ei_weight_1)|(item_count_1)|(metric_conv_1)|(zn_ei_time_sat_1)|(total_weight_1)|(zn_enviro_indx_1)|(enviro_windx_1)|(occ_status_1)</v>
      </c>
      <c r="J11" t="s">
        <v>34</v>
      </c>
      <c r="K11" t="str">
        <f t="shared" si="5"/>
        <v>(ac_name2)|</v>
      </c>
      <c r="AG11" t="s">
        <v>116</v>
      </c>
      <c r="AH11" t="str">
        <f t="shared" si="3"/>
        <v>(cool_request_hours_bavo_1)|</v>
      </c>
      <c r="AS11" t="s">
        <v>210</v>
      </c>
      <c r="AT11" t="str">
        <f t="shared" si="4"/>
        <v>(discharge_air_temp_lo_alm_1)|</v>
      </c>
    </row>
    <row r="12" spans="3:46" x14ac:dyDescent="0.2">
      <c r="J12" t="s">
        <v>35</v>
      </c>
      <c r="K12" t="str">
        <f t="shared" si="5"/>
        <v>(clg_ovrde_lock)|</v>
      </c>
      <c r="AG12" t="s">
        <v>117</v>
      </c>
      <c r="AH12" t="str">
        <f t="shared" si="3"/>
        <v>(cool_request_percent_bavo_1)|</v>
      </c>
      <c r="AS12" t="s">
        <v>211</v>
      </c>
      <c r="AT12" t="str">
        <f t="shared" si="4"/>
        <v>(discharge_air_temp_lo_days_1)|</v>
      </c>
    </row>
    <row r="13" spans="3:46" x14ac:dyDescent="0.2">
      <c r="C13" t="s">
        <v>104</v>
      </c>
      <c r="J13" t="s">
        <v>36</v>
      </c>
      <c r="K13" t="str">
        <f t="shared" si="5"/>
        <v>(ovrd_off)|</v>
      </c>
      <c r="AG13" t="s">
        <v>118</v>
      </c>
      <c r="AH13" t="str">
        <f t="shared" si="3"/>
        <v>(cool_setpoint_adjust_1)|</v>
      </c>
      <c r="AS13" t="s">
        <v>212</v>
      </c>
      <c r="AT13" t="str">
        <f t="shared" si="4"/>
        <v>(energy_saving_mode_bvo_1)|</v>
      </c>
    </row>
    <row r="14" spans="3:46" x14ac:dyDescent="0.2">
      <c r="C14" t="s">
        <v>106</v>
      </c>
      <c r="J14" t="s">
        <v>37</v>
      </c>
      <c r="K14" t="str">
        <f t="shared" si="5"/>
        <v>(ovrd)|</v>
      </c>
      <c r="AG14" t="s">
        <v>119</v>
      </c>
      <c r="AH14" t="str">
        <f t="shared" si="3"/>
        <v>(damper_cycling_alarm_1)|</v>
      </c>
      <c r="AS14" t="s">
        <v>213</v>
      </c>
      <c r="AT14" t="str">
        <f t="shared" si="4"/>
        <v>(heat_fail_alm_1)|</v>
      </c>
    </row>
    <row r="15" spans="3:46" x14ac:dyDescent="0.2">
      <c r="J15" t="s">
        <v>38</v>
      </c>
      <c r="K15" t="str">
        <f t="shared" si="5"/>
        <v>(ac_name1)|</v>
      </c>
      <c r="AG15" t="s">
        <v>120</v>
      </c>
      <c r="AH15" t="str">
        <f t="shared" si="3"/>
        <v>(damper_leak_alarm_1)|</v>
      </c>
      <c r="AS15" t="s">
        <v>214</v>
      </c>
      <c r="AT15" t="str">
        <f t="shared" si="4"/>
        <v>(heat_leak_alm_1)|</v>
      </c>
    </row>
    <row r="16" spans="3:46" x14ac:dyDescent="0.2">
      <c r="J16" t="s">
        <v>39</v>
      </c>
      <c r="K16" t="str">
        <f t="shared" si="5"/>
        <v>(run)|</v>
      </c>
      <c r="AG16" t="s">
        <v>121</v>
      </c>
      <c r="AH16" t="str">
        <f t="shared" si="3"/>
        <v>(damper_leak_days_bmsvi_1)|</v>
      </c>
      <c r="AS16" t="s">
        <v>215</v>
      </c>
      <c r="AT16" t="str">
        <f t="shared" si="4"/>
        <v>(heat_leak_days_1)|</v>
      </c>
    </row>
    <row r="17" spans="10:46" x14ac:dyDescent="0.2">
      <c r="J17" t="s">
        <v>40</v>
      </c>
      <c r="K17" t="str">
        <f t="shared" si="5"/>
        <v>(vav_name)|</v>
      </c>
      <c r="AG17" t="s">
        <v>122</v>
      </c>
      <c r="AH17" t="str">
        <f t="shared" si="3"/>
        <v>(dat_high_days_bmsvi_1)|</v>
      </c>
      <c r="AS17" t="s">
        <v>216</v>
      </c>
      <c r="AT17" t="str">
        <f t="shared" si="4"/>
        <v>(heat_valve_cycle_alm_1)|</v>
      </c>
    </row>
    <row r="18" spans="10:46" x14ac:dyDescent="0.2">
      <c r="J18" t="s">
        <v>41</v>
      </c>
      <c r="K18" t="str">
        <f t="shared" si="5"/>
        <v>(run_select)|</v>
      </c>
      <c r="AG18" t="s">
        <v>123</v>
      </c>
      <c r="AH18" t="str">
        <f t="shared" si="3"/>
        <v>(dat_low_days_bmsvi_1)|</v>
      </c>
      <c r="AS18" t="s">
        <v>217</v>
      </c>
      <c r="AT18" t="str">
        <f t="shared" si="4"/>
        <v>(occupied_status_bvo_1)|</v>
      </c>
    </row>
    <row r="19" spans="10:46" x14ac:dyDescent="0.2">
      <c r="J19" t="s">
        <v>42</v>
      </c>
      <c r="K19" t="str">
        <f t="shared" si="5"/>
        <v>(fan_coil_fail)|</v>
      </c>
      <c r="AG19" t="s">
        <v>124</v>
      </c>
      <c r="AH19" t="str">
        <f t="shared" si="3"/>
        <v>(dat_sense_days_bmsvi_1)|</v>
      </c>
      <c r="AS19" t="s">
        <v>218</v>
      </c>
      <c r="AT19" t="str">
        <f t="shared" si="4"/>
        <v>(outside_air_humidity_avo_1)|</v>
      </c>
    </row>
    <row r="20" spans="10:46" x14ac:dyDescent="0.2">
      <c r="J20" t="s">
        <v>43</v>
      </c>
      <c r="K20" t="str">
        <f t="shared" si="5"/>
        <v>(dat_hi)|</v>
      </c>
      <c r="AG20" t="s">
        <v>125</v>
      </c>
      <c r="AH20" t="str">
        <f t="shared" si="3"/>
        <v>(demand_level_bavo_1)|</v>
      </c>
      <c r="AS20" t="s">
        <v>219</v>
      </c>
      <c r="AT20" t="str">
        <f t="shared" si="4"/>
        <v>(outside_air_temp_avo_1)|</v>
      </c>
    </row>
    <row r="21" spans="10:46" x14ac:dyDescent="0.2">
      <c r="J21" t="s">
        <v>44</v>
      </c>
      <c r="K21" t="str">
        <f t="shared" si="5"/>
        <v>(dat_lo)|</v>
      </c>
      <c r="AG21" t="s">
        <v>126</v>
      </c>
      <c r="AH21" t="str">
        <f t="shared" si="3"/>
        <v>(discharge_air_temp_high_alarm_1)|</v>
      </c>
      <c r="AS21" t="s">
        <v>220</v>
      </c>
      <c r="AT21" t="str">
        <f t="shared" si="4"/>
        <v>(schedule_override_off_bvo_1)|</v>
      </c>
    </row>
    <row r="22" spans="10:46" x14ac:dyDescent="0.2">
      <c r="J22" t="s">
        <v>45</v>
      </c>
      <c r="K22" t="str">
        <f t="shared" si="5"/>
        <v>(sys_fail)|</v>
      </c>
      <c r="AG22" t="s">
        <v>127</v>
      </c>
      <c r="AH22" t="str">
        <f t="shared" si="3"/>
        <v>(discharge_air_temp_low_alarm_1)|</v>
      </c>
      <c r="AS22" t="s">
        <v>221</v>
      </c>
      <c r="AT22" t="str">
        <f t="shared" si="4"/>
        <v>(schedule_override_on_bvo_1)|</v>
      </c>
    </row>
    <row r="23" spans="10:46" x14ac:dyDescent="0.2">
      <c r="J23" t="s">
        <v>46</v>
      </c>
      <c r="K23" t="str">
        <f t="shared" si="5"/>
        <v>(hi_house_sat)|</v>
      </c>
      <c r="AG23" t="s">
        <v>128</v>
      </c>
      <c r="AH23" t="str">
        <f t="shared" si="3"/>
        <v>(discharge_air_temp_sensor_error_alarm_1)|</v>
      </c>
      <c r="AS23" t="s">
        <v>222</v>
      </c>
      <c r="AT23" t="str">
        <f t="shared" si="4"/>
        <v>(schedule_override_time_avo_1)|</v>
      </c>
    </row>
    <row r="24" spans="10:46" x14ac:dyDescent="0.2">
      <c r="J24" t="s">
        <v>47</v>
      </c>
      <c r="K24" t="str">
        <f t="shared" si="5"/>
        <v>(lost_comm_to_house_ac)|</v>
      </c>
      <c r="AG24" t="s">
        <v>129</v>
      </c>
      <c r="AH24" t="str">
        <f t="shared" si="3"/>
        <v>(discharge_air_temp_sensor_fail_alarm_1)|</v>
      </c>
      <c r="AS24" t="s">
        <v>223</v>
      </c>
      <c r="AT24" t="str">
        <f t="shared" si="4"/>
        <v>(supply_air_temp_setpoint_avo_1)|</v>
      </c>
    </row>
    <row r="25" spans="10:46" x14ac:dyDescent="0.2">
      <c r="J25" t="s">
        <v>48</v>
      </c>
      <c r="K25" t="str">
        <f t="shared" si="5"/>
        <v>(sf_fail)|</v>
      </c>
      <c r="AG25" t="s">
        <v>130</v>
      </c>
      <c r="AH25" t="str">
        <f t="shared" si="3"/>
        <v>(energy_saving_mode_bbvo_1)|</v>
      </c>
      <c r="AS25" t="s">
        <v>224</v>
      </c>
      <c r="AT25" t="str">
        <f t="shared" si="4"/>
        <v>(unoccupied_cfm_alm_1)|</v>
      </c>
    </row>
    <row r="26" spans="10:46" x14ac:dyDescent="0.2">
      <c r="J26" t="s">
        <v>49</v>
      </c>
      <c r="K26" t="str">
        <f t="shared" si="5"/>
        <v>(sf_hand)|</v>
      </c>
      <c r="AG26" t="s">
        <v>131</v>
      </c>
      <c r="AH26" t="str">
        <f t="shared" si="3"/>
        <v>(excessive_air_cfm_request_alarm_1)|</v>
      </c>
      <c r="AS26" t="s">
        <v>225</v>
      </c>
      <c r="AT26" t="str">
        <f t="shared" si="4"/>
        <v>(unoccupied_freeze_bvo_1)|</v>
      </c>
    </row>
    <row r="27" spans="10:46" x14ac:dyDescent="0.2">
      <c r="J27" t="s">
        <v>50</v>
      </c>
      <c r="K27" t="str">
        <f t="shared" si="5"/>
        <v>(sf_rntm)|</v>
      </c>
      <c r="AG27" t="s">
        <v>132</v>
      </c>
      <c r="AH27" t="str">
        <f t="shared" si="3"/>
        <v>(excessive_cool_request_alarm_1)|</v>
      </c>
      <c r="AS27" t="s">
        <v>226</v>
      </c>
      <c r="AT27" t="str">
        <f t="shared" si="4"/>
        <v>(warmup_request_bvo_1)|</v>
      </c>
    </row>
    <row r="28" spans="10:46" x14ac:dyDescent="0.2">
      <c r="J28" t="s">
        <v>51</v>
      </c>
      <c r="K28" t="str">
        <f t="shared" si="5"/>
        <v>(zs_comm)|</v>
      </c>
      <c r="AG28" t="s">
        <v>133</v>
      </c>
      <c r="AH28" t="str">
        <f t="shared" si="3"/>
        <v>(excessive_heat_request_alarm_1)|</v>
      </c>
      <c r="AS28" t="s">
        <v>227</v>
      </c>
      <c r="AT28" t="str">
        <f t="shared" si="4"/>
        <v>(zone_mode_msvo_1)|</v>
      </c>
    </row>
    <row r="29" spans="10:46" x14ac:dyDescent="0.2">
      <c r="J29" t="s">
        <v>52</v>
      </c>
      <c r="K29" t="str">
        <f t="shared" si="5"/>
        <v>(zst_fail)|</v>
      </c>
      <c r="AG29" t="s">
        <v>134</v>
      </c>
      <c r="AH29" t="str">
        <f t="shared" si="3"/>
        <v>(excessive_venrtilation_cfm_request_alarm_1)|</v>
      </c>
      <c r="AS29" t="s">
        <v>228</v>
      </c>
      <c r="AT29" t="str">
        <f t="shared" si="4"/>
        <v>(zone_sensor_comm_alm_1)|</v>
      </c>
    </row>
    <row r="30" spans="10:46" x14ac:dyDescent="0.2">
      <c r="J30" t="s">
        <v>53</v>
      </c>
      <c r="K30" t="str">
        <f t="shared" si="5"/>
        <v>(ztmp_hi)|</v>
      </c>
      <c r="AG30" t="s">
        <v>135</v>
      </c>
      <c r="AH30" t="str">
        <f t="shared" si="3"/>
        <v>(heat_fail_alarm_1)|</v>
      </c>
      <c r="AS30" t="s">
        <v>229</v>
      </c>
      <c r="AT30" t="str">
        <f t="shared" si="4"/>
        <v>(zone_sensor_fail_alm_1)|</v>
      </c>
    </row>
    <row r="31" spans="10:46" x14ac:dyDescent="0.2">
      <c r="J31" t="s">
        <v>54</v>
      </c>
      <c r="K31" t="str">
        <f t="shared" si="5"/>
        <v>(ztmp_lo)|</v>
      </c>
      <c r="AG31" t="s">
        <v>136</v>
      </c>
      <c r="AH31" t="str">
        <f t="shared" si="3"/>
        <v>(heat_leak_days_bmsvi_1)|</v>
      </c>
      <c r="AS31" t="s">
        <v>230</v>
      </c>
      <c r="AT31" t="str">
        <f t="shared" si="4"/>
        <v>(zone_temp_hi_alm_1)|</v>
      </c>
    </row>
    <row r="32" spans="10:46" x14ac:dyDescent="0.2">
      <c r="J32" t="s">
        <v>55</v>
      </c>
      <c r="K32" t="str">
        <f t="shared" si="5"/>
        <v>(m333)|</v>
      </c>
      <c r="AG32" t="s">
        <v>137</v>
      </c>
      <c r="AH32" t="str">
        <f t="shared" si="3"/>
        <v>(heat_max_cfm_design_bavi_1)|</v>
      </c>
      <c r="AS32" t="s">
        <v>231</v>
      </c>
      <c r="AT32" t="str">
        <f>"("&amp;AS32&amp;")"</f>
        <v>(zone_temp_lo_alm_1)</v>
      </c>
    </row>
    <row r="33" spans="10:34" x14ac:dyDescent="0.2">
      <c r="J33" t="s">
        <v>56</v>
      </c>
      <c r="K33" t="str">
        <f t="shared" si="5"/>
        <v>(m333_setpt)|</v>
      </c>
      <c r="AG33" t="s">
        <v>138</v>
      </c>
      <c r="AH33" t="str">
        <f t="shared" si="3"/>
        <v>(heat_mode_bbvo_1)|</v>
      </c>
    </row>
    <row r="34" spans="10:34" x14ac:dyDescent="0.2">
      <c r="J34" t="s">
        <v>57</v>
      </c>
      <c r="K34" t="str">
        <f t="shared" si="5"/>
        <v>(m333_input)|</v>
      </c>
      <c r="AG34" t="s">
        <v>139</v>
      </c>
      <c r="AH34" t="str">
        <f t="shared" si="3"/>
        <v>(heat_request_hours_bavo_1)|</v>
      </c>
    </row>
    <row r="35" spans="10:34" x14ac:dyDescent="0.2">
      <c r="J35" t="s">
        <v>58</v>
      </c>
      <c r="K35" t="str">
        <f t="shared" si="5"/>
        <v>(m333_pidout)|</v>
      </c>
      <c r="AG35" t="s">
        <v>140</v>
      </c>
      <c r="AH35" t="str">
        <f t="shared" si="3"/>
        <v>(heat_request_percent_bavo_1)|</v>
      </c>
    </row>
    <row r="36" spans="10:34" x14ac:dyDescent="0.2">
      <c r="J36" t="s">
        <v>59</v>
      </c>
      <c r="K36" t="str">
        <f t="shared" si="5"/>
        <v>(m319)|</v>
      </c>
      <c r="AG36" t="s">
        <v>141</v>
      </c>
      <c r="AH36" t="str">
        <f t="shared" si="3"/>
        <v>(heat_setpoint_adjust_1)|</v>
      </c>
    </row>
    <row r="37" spans="10:34" x14ac:dyDescent="0.2">
      <c r="J37" t="s">
        <v>60</v>
      </c>
      <c r="K37" t="str">
        <f t="shared" si="5"/>
        <v>(m319_setpt)|</v>
      </c>
      <c r="AG37" t="s">
        <v>142</v>
      </c>
      <c r="AH37" t="str">
        <f t="shared" si="3"/>
        <v>(high_flow_alarm_1)|</v>
      </c>
    </row>
    <row r="38" spans="10:34" x14ac:dyDescent="0.2">
      <c r="J38" t="s">
        <v>61</v>
      </c>
      <c r="K38" t="str">
        <f t="shared" si="5"/>
        <v>(m319_input)|</v>
      </c>
      <c r="AG38" t="s">
        <v>143</v>
      </c>
      <c r="AH38" t="str">
        <f t="shared" si="3"/>
        <v>(high_flow_days_bmsvi_1)|</v>
      </c>
    </row>
    <row r="39" spans="10:34" x14ac:dyDescent="0.2">
      <c r="J39" t="s">
        <v>62</v>
      </c>
      <c r="K39" t="str">
        <f t="shared" ref="K39" si="7">"("&amp;J39&amp;")"</f>
        <v>(m319_pidout)</v>
      </c>
      <c r="AG39" t="s">
        <v>144</v>
      </c>
      <c r="AH39" t="str">
        <f t="shared" si="3"/>
        <v>(high_zone_co2_days_bmsvi_1)|</v>
      </c>
    </row>
    <row r="40" spans="10:34" x14ac:dyDescent="0.2">
      <c r="K40" t="str">
        <f>_xlfn.CONCAT(K2:K39)</f>
        <v>(cool_request)|(heat_request)|(occ_status)|(schedule)|(clg_ovrde)|(prs_req_out)|(sys_run_req)|(enable_chilled_water_sys_bav)|(idf_sf_failed_bvo)|(ac_name2)|(clg_ovrde_lock)|(ovrd_off)|(ovrd)|(ac_name1)|(run)|(vav_name)|(run_select)|(fan_coil_fail)|(dat_hi)|(dat_lo)|(sys_fail)|(hi_house_sat)|(lost_comm_to_house_ac)|(sf_fail)|(sf_hand)|(sf_rntm)|(zs_comm)|(zst_fail)|(ztmp_hi)|(ztmp_lo)|(m333)|(m333_setpt)|(m333_input)|(m333_pidout)|(m319)|(m319_setpt)|(m319_input)|(m319_pidout)</v>
      </c>
      <c r="AG40" t="s">
        <v>145</v>
      </c>
      <c r="AH40" t="str">
        <f t="shared" si="3"/>
        <v>(high_zone_temp_alarm_1)|</v>
      </c>
    </row>
    <row r="41" spans="10:34" x14ac:dyDescent="0.2">
      <c r="AG41" t="s">
        <v>146</v>
      </c>
      <c r="AH41" t="str">
        <f t="shared" si="3"/>
        <v>(high_zone_temp_days_bmsvi_1)|</v>
      </c>
    </row>
    <row r="42" spans="10:34" x14ac:dyDescent="0.2">
      <c r="AG42" t="s">
        <v>147</v>
      </c>
      <c r="AH42" t="str">
        <f t="shared" si="3"/>
        <v>(hot_water_valve_cycling_alarm_1)|</v>
      </c>
    </row>
    <row r="43" spans="10:34" x14ac:dyDescent="0.2">
      <c r="AG43" t="s">
        <v>148</v>
      </c>
      <c r="AH43" t="str">
        <f t="shared" si="3"/>
        <v>(hot_water_valve_leak_alarm_1)|</v>
      </c>
    </row>
    <row r="44" spans="10:34" x14ac:dyDescent="0.2">
      <c r="AG44" t="s">
        <v>149</v>
      </c>
      <c r="AH44" t="str">
        <f t="shared" si="3"/>
        <v>(hot_water_valve_pid_1)|</v>
      </c>
    </row>
    <row r="45" spans="10:34" x14ac:dyDescent="0.2">
      <c r="AG45" t="s">
        <v>150</v>
      </c>
      <c r="AH45" t="str">
        <f t="shared" si="3"/>
        <v>(hot_water_valve_pid_input_1)|</v>
      </c>
    </row>
    <row r="46" spans="10:34" x14ac:dyDescent="0.2">
      <c r="AG46" t="s">
        <v>151</v>
      </c>
      <c r="AH46" t="str">
        <f t="shared" si="3"/>
        <v>(hot_water_valve_pid_pidout_1)|</v>
      </c>
    </row>
    <row r="47" spans="10:34" x14ac:dyDescent="0.2">
      <c r="AG47" t="s">
        <v>152</v>
      </c>
      <c r="AH47" t="str">
        <f t="shared" si="3"/>
        <v>(hot_water_valve_pid_setpt_1)|</v>
      </c>
    </row>
    <row r="48" spans="10:34" x14ac:dyDescent="0.2">
      <c r="AG48" t="s">
        <v>153</v>
      </c>
      <c r="AH48" t="str">
        <f t="shared" si="3"/>
        <v>(low_flow_alarm_1)|</v>
      </c>
    </row>
    <row r="49" spans="33:34" x14ac:dyDescent="0.2">
      <c r="AG49" t="s">
        <v>154</v>
      </c>
      <c r="AH49" t="str">
        <f t="shared" si="3"/>
        <v>(low_flow_days_bmsvi_1)|</v>
      </c>
    </row>
    <row r="50" spans="33:34" x14ac:dyDescent="0.2">
      <c r="AG50" t="s">
        <v>155</v>
      </c>
      <c r="AH50" t="str">
        <f t="shared" si="3"/>
        <v>(low_zone_temp_alarm_1)|</v>
      </c>
    </row>
    <row r="51" spans="33:34" x14ac:dyDescent="0.2">
      <c r="AG51" t="s">
        <v>156</v>
      </c>
      <c r="AH51" t="str">
        <f t="shared" si="3"/>
        <v>(low_zone_temp_days_bmsvi_1)|</v>
      </c>
    </row>
    <row r="52" spans="33:34" x14ac:dyDescent="0.2">
      <c r="AG52" t="s">
        <v>157</v>
      </c>
      <c r="AH52" t="str">
        <f t="shared" si="3"/>
        <v>(maintenance_mode_bbvo_1)|</v>
      </c>
    </row>
    <row r="53" spans="33:34" x14ac:dyDescent="0.2">
      <c r="AG53" t="s">
        <v>158</v>
      </c>
      <c r="AH53" t="str">
        <f t="shared" si="3"/>
        <v>(metric_conversion_bavi_1)|</v>
      </c>
    </row>
    <row r="54" spans="33:34" x14ac:dyDescent="0.2">
      <c r="AG54" t="s">
        <v>159</v>
      </c>
      <c r="AH54" t="str">
        <f t="shared" si="3"/>
        <v>(nonstop_alarm_1)|</v>
      </c>
    </row>
    <row r="55" spans="33:34" x14ac:dyDescent="0.2">
      <c r="AG55" t="s">
        <v>160</v>
      </c>
      <c r="AH55" t="str">
        <f t="shared" si="3"/>
        <v>(nonstop_days_bmsvi_1)|</v>
      </c>
    </row>
    <row r="56" spans="33:34" x14ac:dyDescent="0.2">
      <c r="AG56" t="s">
        <v>161</v>
      </c>
      <c r="AH56" t="str">
        <f t="shared" si="3"/>
        <v>(occ_min_cfm_design_bavi_1)|</v>
      </c>
    </row>
    <row r="57" spans="33:34" x14ac:dyDescent="0.2">
      <c r="AG57" t="s">
        <v>162</v>
      </c>
      <c r="AH57" t="str">
        <f t="shared" si="3"/>
        <v>(occupied_cool_setpoint_1)|</v>
      </c>
    </row>
    <row r="58" spans="33:34" x14ac:dyDescent="0.2">
      <c r="AG58" t="s">
        <v>163</v>
      </c>
      <c r="AH58" t="str">
        <f t="shared" si="3"/>
        <v>(occupied_heat_setpoint_1)|</v>
      </c>
    </row>
    <row r="59" spans="33:34" x14ac:dyDescent="0.2">
      <c r="AG59" t="s">
        <v>164</v>
      </c>
      <c r="AH59" t="str">
        <f t="shared" si="3"/>
        <v>(occupied_run_hours_bavo_1)|</v>
      </c>
    </row>
    <row r="60" spans="33:34" x14ac:dyDescent="0.2">
      <c r="AG60" t="s">
        <v>165</v>
      </c>
      <c r="AH60" t="str">
        <f t="shared" si="3"/>
        <v>(occupied_run_percent_bavo_1)|</v>
      </c>
    </row>
    <row r="61" spans="33:34" x14ac:dyDescent="0.2">
      <c r="AG61" t="s">
        <v>166</v>
      </c>
      <c r="AH61" t="str">
        <f t="shared" si="3"/>
        <v>(outside_air_damper_percent_request_bavo_1)|</v>
      </c>
    </row>
    <row r="62" spans="33:34" x14ac:dyDescent="0.2">
      <c r="AG62" t="s">
        <v>167</v>
      </c>
      <c r="AH62" t="str">
        <f t="shared" si="3"/>
        <v>(outside_air_humidity_bavo_1)|</v>
      </c>
    </row>
    <row r="63" spans="33:34" x14ac:dyDescent="0.2">
      <c r="AG63" t="s">
        <v>168</v>
      </c>
      <c r="AH63" t="str">
        <f t="shared" si="3"/>
        <v>(outside_air_temperature_bavo_1)|</v>
      </c>
    </row>
    <row r="64" spans="33:34" x14ac:dyDescent="0.2">
      <c r="AG64" t="s">
        <v>169</v>
      </c>
      <c r="AH64" t="str">
        <f t="shared" si="3"/>
        <v>(percent_cfm_deviation_bavo_1)|</v>
      </c>
    </row>
    <row r="65" spans="33:34" x14ac:dyDescent="0.2">
      <c r="AG65" t="s">
        <v>170</v>
      </c>
      <c r="AH65" t="str">
        <f t="shared" si="3"/>
        <v>(purge_mode_status_bbvo_1)|</v>
      </c>
    </row>
    <row r="66" spans="33:34" x14ac:dyDescent="0.2">
      <c r="AG66" t="s">
        <v>171</v>
      </c>
      <c r="AH66" t="str">
        <f t="shared" si="3"/>
        <v>(run_command_bbvo_1)|</v>
      </c>
    </row>
    <row r="67" spans="33:34" x14ac:dyDescent="0.2">
      <c r="AG67" t="s">
        <v>172</v>
      </c>
      <c r="AH67" t="str">
        <f t="shared" ref="AH67:AH96" si="8">"("&amp;AG67&amp;")|"</f>
        <v>(schedule_override_time_bavo_1)|</v>
      </c>
    </row>
    <row r="68" spans="33:34" x14ac:dyDescent="0.2">
      <c r="AG68" t="s">
        <v>173</v>
      </c>
      <c r="AH68" t="str">
        <f t="shared" si="8"/>
        <v>(starve_days_bmsvi_1)|</v>
      </c>
    </row>
    <row r="69" spans="33:34" x14ac:dyDescent="0.2">
      <c r="AG69" t="s">
        <v>174</v>
      </c>
      <c r="AH69" t="str">
        <f t="shared" si="8"/>
        <v>(sys_run_req_1)|</v>
      </c>
    </row>
    <row r="70" spans="33:34" x14ac:dyDescent="0.2">
      <c r="AG70" t="s">
        <v>175</v>
      </c>
      <c r="AH70" t="str">
        <f t="shared" si="8"/>
        <v>(unocc_min_cfm_design_bavi_1)|</v>
      </c>
    </row>
    <row r="71" spans="33:34" x14ac:dyDescent="0.2">
      <c r="AG71" t="s">
        <v>176</v>
      </c>
      <c r="AH71" t="str">
        <f t="shared" si="8"/>
        <v>(unoccupied_cool_setpoint_1)|</v>
      </c>
    </row>
    <row r="72" spans="33:34" x14ac:dyDescent="0.2">
      <c r="AG72" t="s">
        <v>177</v>
      </c>
      <c r="AH72" t="str">
        <f t="shared" si="8"/>
        <v>(unoccupied_heat_setpoint_1)|</v>
      </c>
    </row>
    <row r="73" spans="33:34" x14ac:dyDescent="0.2">
      <c r="AG73" t="s">
        <v>178</v>
      </c>
      <c r="AH73" t="str">
        <f t="shared" si="8"/>
        <v>(vav_damper_percent_request_bavo_1)|</v>
      </c>
    </row>
    <row r="74" spans="33:34" x14ac:dyDescent="0.2">
      <c r="AG74" t="s">
        <v>179</v>
      </c>
      <c r="AH74" t="str">
        <f t="shared" si="8"/>
        <v>(vav_heating_airflow_percent_bavo_1)|</v>
      </c>
    </row>
    <row r="75" spans="33:34" x14ac:dyDescent="0.2">
      <c r="AG75" t="s">
        <v>180</v>
      </c>
      <c r="AH75" t="str">
        <f t="shared" si="8"/>
        <v>(vav_starve_alarm_1)|</v>
      </c>
    </row>
    <row r="76" spans="33:34" x14ac:dyDescent="0.2">
      <c r="AG76" t="s">
        <v>181</v>
      </c>
      <c r="AH76" t="str">
        <f t="shared" si="8"/>
        <v>(ventilation_request_percent_bavo_1)|</v>
      </c>
    </row>
    <row r="77" spans="33:34" x14ac:dyDescent="0.2">
      <c r="AG77" t="s">
        <v>182</v>
      </c>
      <c r="AH77" t="str">
        <f t="shared" si="8"/>
        <v>(warm-up_mode_bbvo_1)|</v>
      </c>
    </row>
    <row r="78" spans="33:34" x14ac:dyDescent="0.2">
      <c r="AG78" t="s">
        <v>183</v>
      </c>
      <c r="AH78" t="str">
        <f t="shared" si="8"/>
        <v>(warmup_req_1)|</v>
      </c>
    </row>
    <row r="79" spans="33:34" x14ac:dyDescent="0.2">
      <c r="AG79" t="s">
        <v>184</v>
      </c>
      <c r="AH79" t="str">
        <f t="shared" si="8"/>
        <v>(zone_co2_critical_high_alarm_1)|</v>
      </c>
    </row>
    <row r="80" spans="33:34" x14ac:dyDescent="0.2">
      <c r="AG80" t="s">
        <v>185</v>
      </c>
      <c r="AH80" t="str">
        <f t="shared" si="8"/>
        <v>(zone_co2_high_alarm_1)|</v>
      </c>
    </row>
    <row r="81" spans="33:34" x14ac:dyDescent="0.2">
      <c r="AG81" t="s">
        <v>186</v>
      </c>
      <c r="AH81" t="str">
        <f t="shared" si="8"/>
        <v>(zone_enviormental_index_weight_bavi_1)|</v>
      </c>
    </row>
    <row r="82" spans="33:34" x14ac:dyDescent="0.2">
      <c r="AG82" t="s">
        <v>187</v>
      </c>
      <c r="AH82" t="str">
        <f t="shared" si="8"/>
        <v>(zone_mode_bmsvo_1)|</v>
      </c>
    </row>
    <row r="83" spans="33:34" x14ac:dyDescent="0.2">
      <c r="AG83" t="s">
        <v>188</v>
      </c>
      <c r="AH83" t="str">
        <f t="shared" si="8"/>
        <v>(zone_occupancy_status_bbvo_1)|</v>
      </c>
    </row>
    <row r="84" spans="33:34" x14ac:dyDescent="0.2">
      <c r="AG84" t="s">
        <v>189</v>
      </c>
      <c r="AH84" t="str">
        <f t="shared" si="8"/>
        <v>(zone_override_off_bbvo_1)|</v>
      </c>
    </row>
    <row r="85" spans="33:34" x14ac:dyDescent="0.2">
      <c r="AG85" t="s">
        <v>190</v>
      </c>
      <c r="AH85" t="str">
        <f t="shared" si="8"/>
        <v>(zone_override_on_bbvo_1)|</v>
      </c>
    </row>
    <row r="86" spans="33:34" x14ac:dyDescent="0.2">
      <c r="AG86" t="s">
        <v>191</v>
      </c>
      <c r="AH86" t="str">
        <f t="shared" si="8"/>
        <v>(zone_sensor_failure_alarm_1)|</v>
      </c>
    </row>
    <row r="87" spans="33:34" x14ac:dyDescent="0.2">
      <c r="AG87" s="4" t="s">
        <v>69</v>
      </c>
      <c r="AH87" t="str">
        <f t="shared" si="8"/>
        <v>(active_zones_1)|</v>
      </c>
    </row>
    <row r="88" spans="33:34" x14ac:dyDescent="0.2">
      <c r="AG88" s="4" t="s">
        <v>70</v>
      </c>
      <c r="AH88" t="str">
        <f t="shared" si="8"/>
        <v>(ei_weight_1)|</v>
      </c>
    </row>
    <row r="89" spans="33:34" x14ac:dyDescent="0.2">
      <c r="AG89" s="4" t="s">
        <v>71</v>
      </c>
      <c r="AH89" t="str">
        <f t="shared" si="8"/>
        <v>(item_count_1)|</v>
      </c>
    </row>
    <row r="90" spans="33:34" x14ac:dyDescent="0.2">
      <c r="AG90" s="4" t="s">
        <v>72</v>
      </c>
      <c r="AH90" t="str">
        <f t="shared" si="8"/>
        <v>(metric_conv_1)|</v>
      </c>
    </row>
    <row r="91" spans="33:34" x14ac:dyDescent="0.2">
      <c r="AG91" s="4" t="s">
        <v>73</v>
      </c>
      <c r="AH91" t="str">
        <f t="shared" si="8"/>
        <v>(zn_ei_time_sat_1)|</v>
      </c>
    </row>
    <row r="92" spans="33:34" x14ac:dyDescent="0.2">
      <c r="AG92" s="4" t="s">
        <v>74</v>
      </c>
      <c r="AH92" t="str">
        <f t="shared" si="8"/>
        <v>(total_weight_1)|</v>
      </c>
    </row>
    <row r="93" spans="33:34" x14ac:dyDescent="0.2">
      <c r="AG93" s="4" t="s">
        <v>75</v>
      </c>
      <c r="AH93" t="str">
        <f t="shared" si="8"/>
        <v>(zn_enviro_indx_1)|</v>
      </c>
    </row>
    <row r="94" spans="33:34" x14ac:dyDescent="0.2">
      <c r="AG94" s="4" t="s">
        <v>76</v>
      </c>
      <c r="AH94" t="str">
        <f t="shared" si="8"/>
        <v>(enviro_windx_1)|</v>
      </c>
    </row>
    <row r="95" spans="33:34" x14ac:dyDescent="0.2">
      <c r="AG95" s="4" t="s">
        <v>77</v>
      </c>
      <c r="AH95" t="str">
        <f t="shared" si="8"/>
        <v>(occ_status_1)|</v>
      </c>
    </row>
    <row r="96" spans="33:34" x14ac:dyDescent="0.2">
      <c r="AG96" t="s">
        <v>104</v>
      </c>
      <c r="AH96" t="str">
        <f t="shared" si="8"/>
        <v>(flow_offset_1_avi_1)|</v>
      </c>
    </row>
    <row r="97" spans="33:34" x14ac:dyDescent="0.2">
      <c r="AG97" t="s">
        <v>106</v>
      </c>
      <c r="AH97" t="str">
        <f>"("&amp;AG97&amp;")"</f>
        <v>(heat_request_av_1)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BD32-5DF8-3E47-95BE-76B9176E2D4C}">
  <dimension ref="A1:B188"/>
  <sheetViews>
    <sheetView topLeftCell="A133" workbookViewId="0">
      <selection activeCell="A10" sqref="A10"/>
    </sheetView>
  </sheetViews>
  <sheetFormatPr baseColWidth="10" defaultRowHeight="16" x14ac:dyDescent="0.2"/>
  <cols>
    <col min="1" max="1" width="33.83203125" bestFit="1" customWidth="1"/>
  </cols>
  <sheetData>
    <row r="1" spans="1:2" x14ac:dyDescent="0.2">
      <c r="B1" t="str">
        <f>_xlfn.CONCAT(B2:B188)</f>
        <v>(design_flow_\\d)|(co2_reset_avo_\\d)|(low_space_pressure_common_\\d)|(clg_cap_out_\\d)|(da_clsp_oar_av_\\d)|(da_clsp_opt_av_\\d)|(econ_min_\\d)|(econ_nok_min_\\d)|(econo_pos_disp_\\d)|(da_clsp_fix_av_\\d)|(sasp_fixed_av_\\d)|(cool_req_total_\\d)|(heat_request_\\d)|(static_press_req_total_\\d)|(local_warmup_time_avi_\\d)|(net_mode_active_\\d)|(oad_min_out_ac1_\\d)|(oae_trane_\\d)|(oah_trane_\\d)|(net_oa_damp_pos_\\d)|(pct_dsgn_flow_avo_\\d)|(net_ra_pos_status_\\d)|(run_req_code_\\d)|(dpsp_dev_av_\\d)|(sat_cmn_av_\\d)|(sf_vfd_view_\\d)|(bpsp_econ_disabled_\\d)|(vav_cfm_total_\\d)|(co2_request_\\d)|(ac_cooling_fail_out_bvo_\\d)|(eok_\\d)|(net_econ_enable_status_\\d)|(net_econ_ok_\\d)|(mechanical_cooling_enable_bbvo_\\d)|(maintenance_mode_bbvo_\\d)|(maintenance_mode_end_bbvo_\\d)|(opt_stop_bv_\\d)|(reset_zone_analytics_bvi_\\d)|(reset_zone_analytics_out_bvo_\\d)|(run_condition_\\d)|(sasp_select_bv_\\d)|(schedule_\\d)|(supply_fan_fail_out_bvo_\\d)|(unocc_cl_mode_\\d)|(unocc_ht_req_\\d)|(wu_mode_\\d)|(occ_stat_bbvo_\\d)|(da_clsp_select_msv_\\d)|(econ_control_select_\\d)|(msv_mode_active_\\d)|(run_mode_select_msv_\\d)|(autoreset_\\d)|(bind_loss_\\d)|(building_sp_high_\\d)|(building_sp_low_\\d)|(comm_fail_\\d)|(dstp_hi_alm_\\d)|(dstp_lo_alm_\\d)|(estop_alm_\\d)|(filter_alm_\\d)|(int_comm_\\d)|(man_reset_\\d)|(rat_hi_\\d)|(rat_lo_\\d)|(req_inv_\\d)|(sat_hi_\\d)|(sat_lo_\\d)|(sf_fail_\\d)|(sf_hand_\\d)|(bldg_pressure_pid_\\d)|(bldg_pressure_pid_setpt_\\d)|(bldg_pressure_pid_input_\\d)|(bldg_pressure_pid_pidout_\\d)|(econ_pid_\\d)|(econ_pid_setpt_\\d)|(econ_pid_input_\\d)|(econ_pid_pidout_\\d)|(power_exhaust_fan_fault_bi_\\d)|(ac_preheat_valve_control_ao_\\d)|(abs_pos_max_avi_\\d)|(abs_pos_min_avi_\\d)|(bldg_static_press_active_\\d)|(des_pos_max_avi_\\d)|(des_pos_min_avi_\\d)|(hwva_setpt_\\d)|(occ_bldg_press_stpt_\\d)|(oa_damper_min_avi_\\d)|(ra_damper_pos_\\d)|(bpsp_dev_av_\\d)|(unocc_bldg_press_stpt_\\d)|(bldg_static_min_oa_damper_enable_\\d)|(bldg_static_select_\\d)|(econo_ok_bv_\\d)|(htg_lockout_bvi_\\d)|(mech_cooling_allowed_bvo_\\d)|(schedule_\\d)|(crathi1_days_\\d)|(econ_min_stpt_select_msv_\\d)|(emathi_days_\\d)|(ematlo_days_\\d)|(hratlo1_days_\\d)|(run_mode_select_msv_\\d)|(bsp_hi_alm_\\d)|(bsp_lo_alm_\\d)|(econ_mat_hi_alm_\\d)|(econ_mat_lo_alm_\\d)|(ef_fail_alm_\\d)|(ef_hand_alm_\\d)|(local_binding_alm_\\d)|(mat_fail_alm_\\d)|(power_exhaust_fan_fault_alarm_\\d)|(rat_hi_alm_\\d)|(rat_lo_alm_\\d)|(supply_air_temp_hi_alm_\\d)|(supply_air_temp_lo_alm_\\d)|(bpid_\\d)|(bpid_setpt_\\d)|(bpid_input_\\d)|(bpid_pidout_\\d)|(m200_\\d)|(m200_setpt_\\d)|(m200_input_\\d)|(m200_pidout_\\d)|(bldg_pressure_pid_\\d)|(bldg_pressure_pid_setpt_\\d)|(bldg_pressure_pid_input_\\d)|(bldg_pressure_pid_pidout_\\d)|(econ_ctrl_bacnet_pid_\\d)|(econ_ctrl_bacnet_pid_setpt_\\d)|(econ_ctrl_bacnet_pid_input_\\d)|(econ_ctrl_bacnet_pid_pidout_\\d)|(active_zones_\\d)|(comm_val_\\d)|(common_\\d)|(cl1_msv_\\d)|(cool_sp_lan_\\d)|(clg_\\d)|(econo_enable_\\d)|(m480_\\d)|(econo_status_\\d)|(ei_weight_\\d)|(emerg_ovrd_\\d)|(item_count_\\d)|(filter_\\d)|(fire_\\d)|(ht_cl_mode_\\d)|(hc_mode_status_\\d)|(hi_stp_\\d)|(local_rem_\\d)|(maint_\\d)|(mat_hi_\\d)|(mat_lo_\\d)|(occ_control_\\d)|(occ_status_\\d)|(ovrd_time_lan_\\d)|(m478_\\d)|(m483_\\d)|(rad_\\d)|(oah_trane_\\d)|(saby_lan_\\d)|(sf_proof_st_\\d)|(sf_fault_\\d)|(snsrfail_\\d)|(net_space_temp_stpt_\\d)|(net_sf_config_stat_\\d)|(sf_config_\\d)|(occ_\\d)|(eok_\\d)|(net_econ_enable_status_\\d)|(schedule_\\d)|(ucs_\\d)|(unit_failed_\\d)|(unit_stop_\\d)|(stop_source_\\d)|(zone_color_\\d)|(zn_ei_time_sat_\\d)|(total_weight_\\d)|(zn_enviro_indx_\\d)|(zone_temp_out_\\d)|(zone_temp_setpt_\\d)|(sat_hi_\\d)|(sat_lo_\\d)|(enviro_windx_\\d)|(m226_5)|(run1_5)|(run2_5)|(method_fcu_5)</v>
      </c>
    </row>
    <row r="2" spans="1:2" x14ac:dyDescent="0.2">
      <c r="A2" s="4" t="s">
        <v>255</v>
      </c>
      <c r="B2" t="str">
        <f>"("&amp;A2&amp;")"</f>
        <v>(design_flow_\\d)</v>
      </c>
    </row>
    <row r="3" spans="1:2" x14ac:dyDescent="0.2">
      <c r="A3" s="4" t="s">
        <v>256</v>
      </c>
      <c r="B3" t="str">
        <f>"|("&amp;A3&amp;")"</f>
        <v>|(co2_reset_avo_\\d)</v>
      </c>
    </row>
    <row r="4" spans="1:2" x14ac:dyDescent="0.2">
      <c r="A4" s="4" t="s">
        <v>257</v>
      </c>
      <c r="B4" t="str">
        <f t="shared" ref="B4:B67" si="0">"|("&amp;A4&amp;")"</f>
        <v>|(low_space_pressure_common_\\d)</v>
      </c>
    </row>
    <row r="5" spans="1:2" x14ac:dyDescent="0.2">
      <c r="A5" s="4" t="s">
        <v>258</v>
      </c>
      <c r="B5" t="str">
        <f t="shared" si="0"/>
        <v>|(clg_cap_out_\\d)</v>
      </c>
    </row>
    <row r="6" spans="1:2" x14ac:dyDescent="0.2">
      <c r="A6" s="4" t="s">
        <v>259</v>
      </c>
      <c r="B6" t="str">
        <f t="shared" si="0"/>
        <v>|(da_clsp_oar_av_\\d)</v>
      </c>
    </row>
    <row r="7" spans="1:2" x14ac:dyDescent="0.2">
      <c r="A7" s="4" t="s">
        <v>260</v>
      </c>
      <c r="B7" t="str">
        <f t="shared" si="0"/>
        <v>|(da_clsp_opt_av_\\d)</v>
      </c>
    </row>
    <row r="8" spans="1:2" x14ac:dyDescent="0.2">
      <c r="A8" s="4" t="s">
        <v>261</v>
      </c>
      <c r="B8" t="str">
        <f t="shared" si="0"/>
        <v>|(econ_min_\\d)</v>
      </c>
    </row>
    <row r="9" spans="1:2" x14ac:dyDescent="0.2">
      <c r="A9" s="4" t="s">
        <v>262</v>
      </c>
      <c r="B9" t="str">
        <f t="shared" si="0"/>
        <v>|(econ_nok_min_\\d)</v>
      </c>
    </row>
    <row r="10" spans="1:2" x14ac:dyDescent="0.2">
      <c r="A10" s="4" t="s">
        <v>263</v>
      </c>
      <c r="B10" t="str">
        <f t="shared" si="0"/>
        <v>|(econo_pos_disp_\\d)</v>
      </c>
    </row>
    <row r="11" spans="1:2" x14ac:dyDescent="0.2">
      <c r="A11" s="4" t="s">
        <v>264</v>
      </c>
      <c r="B11" t="str">
        <f t="shared" si="0"/>
        <v>|(da_clsp_fix_av_\\d)</v>
      </c>
    </row>
    <row r="12" spans="1:2" x14ac:dyDescent="0.2">
      <c r="A12" s="4" t="s">
        <v>265</v>
      </c>
      <c r="B12" t="str">
        <f t="shared" si="0"/>
        <v>|(sasp_fixed_av_\\d)</v>
      </c>
    </row>
    <row r="13" spans="1:2" x14ac:dyDescent="0.2">
      <c r="A13" s="4" t="s">
        <v>266</v>
      </c>
      <c r="B13" t="str">
        <f t="shared" si="0"/>
        <v>|(cool_req_total_\\d)</v>
      </c>
    </row>
    <row r="14" spans="1:2" x14ac:dyDescent="0.2">
      <c r="A14" s="4" t="s">
        <v>267</v>
      </c>
      <c r="B14" t="str">
        <f t="shared" si="0"/>
        <v>|(heat_request_\\d)</v>
      </c>
    </row>
    <row r="15" spans="1:2" x14ac:dyDescent="0.2">
      <c r="A15" s="4" t="s">
        <v>268</v>
      </c>
      <c r="B15" t="str">
        <f t="shared" si="0"/>
        <v>|(static_press_req_total_\\d)</v>
      </c>
    </row>
    <row r="16" spans="1:2" x14ac:dyDescent="0.2">
      <c r="A16" s="4" t="s">
        <v>269</v>
      </c>
      <c r="B16" t="str">
        <f t="shared" si="0"/>
        <v>|(local_warmup_time_avi_\\d)</v>
      </c>
    </row>
    <row r="17" spans="1:2" x14ac:dyDescent="0.2">
      <c r="A17" s="4" t="s">
        <v>270</v>
      </c>
      <c r="B17" t="str">
        <f t="shared" si="0"/>
        <v>|(net_mode_active_\\d)</v>
      </c>
    </row>
    <row r="18" spans="1:2" x14ac:dyDescent="0.2">
      <c r="A18" s="4" t="s">
        <v>271</v>
      </c>
      <c r="B18" t="str">
        <f t="shared" si="0"/>
        <v>|(oad_min_out_ac1_\\d)</v>
      </c>
    </row>
    <row r="19" spans="1:2" x14ac:dyDescent="0.2">
      <c r="A19" s="4" t="s">
        <v>272</v>
      </c>
      <c r="B19" t="str">
        <f t="shared" si="0"/>
        <v>|(oae_trane_\\d)</v>
      </c>
    </row>
    <row r="20" spans="1:2" x14ac:dyDescent="0.2">
      <c r="A20" s="4" t="s">
        <v>273</v>
      </c>
      <c r="B20" t="str">
        <f t="shared" si="0"/>
        <v>|(oah_trane_\\d)</v>
      </c>
    </row>
    <row r="21" spans="1:2" x14ac:dyDescent="0.2">
      <c r="A21" s="4" t="s">
        <v>274</v>
      </c>
      <c r="B21" t="str">
        <f t="shared" si="0"/>
        <v>|(net_oa_damp_pos_\\d)</v>
      </c>
    </row>
    <row r="22" spans="1:2" x14ac:dyDescent="0.2">
      <c r="A22" s="4" t="s">
        <v>275</v>
      </c>
      <c r="B22" t="str">
        <f t="shared" si="0"/>
        <v>|(pct_dsgn_flow_avo_\\d)</v>
      </c>
    </row>
    <row r="23" spans="1:2" x14ac:dyDescent="0.2">
      <c r="A23" s="4" t="s">
        <v>276</v>
      </c>
      <c r="B23" t="str">
        <f t="shared" si="0"/>
        <v>|(net_ra_pos_status_\\d)</v>
      </c>
    </row>
    <row r="24" spans="1:2" x14ac:dyDescent="0.2">
      <c r="A24" s="4" t="s">
        <v>277</v>
      </c>
      <c r="B24" t="str">
        <f t="shared" si="0"/>
        <v>|(run_req_code_\\d)</v>
      </c>
    </row>
    <row r="25" spans="1:2" x14ac:dyDescent="0.2">
      <c r="A25" s="4" t="s">
        <v>278</v>
      </c>
      <c r="B25" t="str">
        <f t="shared" si="0"/>
        <v>|(dpsp_dev_av_\\d)</v>
      </c>
    </row>
    <row r="26" spans="1:2" x14ac:dyDescent="0.2">
      <c r="A26" s="4" t="s">
        <v>279</v>
      </c>
      <c r="B26" t="str">
        <f t="shared" si="0"/>
        <v>|(sat_cmn_av_\\d)</v>
      </c>
    </row>
    <row r="27" spans="1:2" x14ac:dyDescent="0.2">
      <c r="A27" s="4" t="s">
        <v>280</v>
      </c>
      <c r="B27" t="str">
        <f t="shared" si="0"/>
        <v>|(sf_vfd_view_\\d)</v>
      </c>
    </row>
    <row r="28" spans="1:2" x14ac:dyDescent="0.2">
      <c r="A28" s="4" t="s">
        <v>281</v>
      </c>
      <c r="B28" t="str">
        <f t="shared" si="0"/>
        <v>|(bpsp_econ_disabled_\\d)</v>
      </c>
    </row>
    <row r="29" spans="1:2" x14ac:dyDescent="0.2">
      <c r="A29" s="4" t="s">
        <v>282</v>
      </c>
      <c r="B29" t="str">
        <f t="shared" si="0"/>
        <v>|(vav_cfm_total_\\d)</v>
      </c>
    </row>
    <row r="30" spans="1:2" x14ac:dyDescent="0.2">
      <c r="A30" s="4" t="s">
        <v>283</v>
      </c>
      <c r="B30" t="str">
        <f t="shared" si="0"/>
        <v>|(co2_request_\\d)</v>
      </c>
    </row>
    <row r="31" spans="1:2" x14ac:dyDescent="0.2">
      <c r="A31" s="4" t="s">
        <v>284</v>
      </c>
      <c r="B31" t="str">
        <f t="shared" si="0"/>
        <v>|(ac_cooling_fail_out_bvo_\\d)</v>
      </c>
    </row>
    <row r="32" spans="1:2" x14ac:dyDescent="0.2">
      <c r="A32" s="4" t="s">
        <v>285</v>
      </c>
      <c r="B32" t="str">
        <f t="shared" si="0"/>
        <v>|(eok_\\d)</v>
      </c>
    </row>
    <row r="33" spans="1:2" x14ac:dyDescent="0.2">
      <c r="A33" s="4" t="s">
        <v>286</v>
      </c>
      <c r="B33" t="str">
        <f t="shared" si="0"/>
        <v>|(net_econ_enable_status_\\d)</v>
      </c>
    </row>
    <row r="34" spans="1:2" x14ac:dyDescent="0.2">
      <c r="A34" s="4" t="s">
        <v>287</v>
      </c>
      <c r="B34" t="str">
        <f t="shared" si="0"/>
        <v>|(net_econ_ok_\\d)</v>
      </c>
    </row>
    <row r="35" spans="1:2" x14ac:dyDescent="0.2">
      <c r="A35" s="4" t="s">
        <v>288</v>
      </c>
      <c r="B35" t="str">
        <f t="shared" si="0"/>
        <v>|(mechanical_cooling_enable_bbvo_\\d)</v>
      </c>
    </row>
    <row r="36" spans="1:2" x14ac:dyDescent="0.2">
      <c r="A36" s="4" t="s">
        <v>289</v>
      </c>
      <c r="B36" t="str">
        <f t="shared" si="0"/>
        <v>|(maintenance_mode_bbvo_\\d)</v>
      </c>
    </row>
    <row r="37" spans="1:2" x14ac:dyDescent="0.2">
      <c r="A37" s="4" t="s">
        <v>290</v>
      </c>
      <c r="B37" t="str">
        <f t="shared" si="0"/>
        <v>|(maintenance_mode_end_bbvo_\\d)</v>
      </c>
    </row>
    <row r="38" spans="1:2" x14ac:dyDescent="0.2">
      <c r="A38" s="4" t="s">
        <v>291</v>
      </c>
      <c r="B38" t="str">
        <f t="shared" si="0"/>
        <v>|(opt_stop_bv_\\d)</v>
      </c>
    </row>
    <row r="39" spans="1:2" x14ac:dyDescent="0.2">
      <c r="A39" s="4" t="s">
        <v>292</v>
      </c>
      <c r="B39" t="str">
        <f t="shared" si="0"/>
        <v>|(reset_zone_analytics_bvi_\\d)</v>
      </c>
    </row>
    <row r="40" spans="1:2" x14ac:dyDescent="0.2">
      <c r="A40" s="4" t="s">
        <v>293</v>
      </c>
      <c r="B40" t="str">
        <f t="shared" si="0"/>
        <v>|(reset_zone_analytics_out_bvo_\\d)</v>
      </c>
    </row>
    <row r="41" spans="1:2" x14ac:dyDescent="0.2">
      <c r="A41" s="4" t="s">
        <v>294</v>
      </c>
      <c r="B41" t="str">
        <f t="shared" si="0"/>
        <v>|(run_condition_\\d)</v>
      </c>
    </row>
    <row r="42" spans="1:2" x14ac:dyDescent="0.2">
      <c r="A42" s="4" t="s">
        <v>295</v>
      </c>
      <c r="B42" t="str">
        <f t="shared" si="0"/>
        <v>|(sasp_select_bv_\\d)</v>
      </c>
    </row>
    <row r="43" spans="1:2" x14ac:dyDescent="0.2">
      <c r="A43" s="4" t="s">
        <v>296</v>
      </c>
      <c r="B43" t="str">
        <f t="shared" si="0"/>
        <v>|(schedule_\\d)</v>
      </c>
    </row>
    <row r="44" spans="1:2" x14ac:dyDescent="0.2">
      <c r="A44" s="4" t="s">
        <v>297</v>
      </c>
      <c r="B44" t="str">
        <f t="shared" si="0"/>
        <v>|(supply_fan_fail_out_bvo_\\d)</v>
      </c>
    </row>
    <row r="45" spans="1:2" x14ac:dyDescent="0.2">
      <c r="A45" s="4" t="s">
        <v>298</v>
      </c>
      <c r="B45" t="str">
        <f t="shared" si="0"/>
        <v>|(unocc_cl_mode_\\d)</v>
      </c>
    </row>
    <row r="46" spans="1:2" x14ac:dyDescent="0.2">
      <c r="A46" s="4" t="s">
        <v>299</v>
      </c>
      <c r="B46" t="str">
        <f t="shared" si="0"/>
        <v>|(unocc_ht_req_\\d)</v>
      </c>
    </row>
    <row r="47" spans="1:2" x14ac:dyDescent="0.2">
      <c r="A47" s="4" t="s">
        <v>300</v>
      </c>
      <c r="B47" t="str">
        <f t="shared" si="0"/>
        <v>|(wu_mode_\\d)</v>
      </c>
    </row>
    <row r="48" spans="1:2" x14ac:dyDescent="0.2">
      <c r="A48" s="4" t="s">
        <v>301</v>
      </c>
      <c r="B48" t="str">
        <f t="shared" si="0"/>
        <v>|(occ_stat_bbvo_\\d)</v>
      </c>
    </row>
    <row r="49" spans="1:2" x14ac:dyDescent="0.2">
      <c r="A49" s="4" t="s">
        <v>302</v>
      </c>
      <c r="B49" t="str">
        <f t="shared" si="0"/>
        <v>|(da_clsp_select_msv_\\d)</v>
      </c>
    </row>
    <row r="50" spans="1:2" x14ac:dyDescent="0.2">
      <c r="A50" s="4" t="s">
        <v>303</v>
      </c>
      <c r="B50" t="str">
        <f t="shared" si="0"/>
        <v>|(econ_control_select_\\d)</v>
      </c>
    </row>
    <row r="51" spans="1:2" x14ac:dyDescent="0.2">
      <c r="A51" s="4" t="s">
        <v>304</v>
      </c>
      <c r="B51" t="str">
        <f t="shared" si="0"/>
        <v>|(msv_mode_active_\\d)</v>
      </c>
    </row>
    <row r="52" spans="1:2" x14ac:dyDescent="0.2">
      <c r="A52" s="4" t="s">
        <v>305</v>
      </c>
      <c r="B52" t="str">
        <f t="shared" si="0"/>
        <v>|(run_mode_select_msv_\\d)</v>
      </c>
    </row>
    <row r="53" spans="1:2" x14ac:dyDescent="0.2">
      <c r="A53" s="4" t="s">
        <v>306</v>
      </c>
      <c r="B53" t="str">
        <f t="shared" si="0"/>
        <v>|(autoreset_\\d)</v>
      </c>
    </row>
    <row r="54" spans="1:2" x14ac:dyDescent="0.2">
      <c r="A54" s="4" t="s">
        <v>307</v>
      </c>
      <c r="B54" t="str">
        <f t="shared" si="0"/>
        <v>|(bind_loss_\\d)</v>
      </c>
    </row>
    <row r="55" spans="1:2" x14ac:dyDescent="0.2">
      <c r="A55" s="4" t="s">
        <v>308</v>
      </c>
      <c r="B55" t="str">
        <f t="shared" si="0"/>
        <v>|(building_sp_high_\\d)</v>
      </c>
    </row>
    <row r="56" spans="1:2" x14ac:dyDescent="0.2">
      <c r="A56" s="4" t="s">
        <v>309</v>
      </c>
      <c r="B56" t="str">
        <f t="shared" si="0"/>
        <v>|(building_sp_low_\\d)</v>
      </c>
    </row>
    <row r="57" spans="1:2" x14ac:dyDescent="0.2">
      <c r="A57" s="4" t="s">
        <v>310</v>
      </c>
      <c r="B57" t="str">
        <f t="shared" si="0"/>
        <v>|(comm_fail_\\d)</v>
      </c>
    </row>
    <row r="58" spans="1:2" x14ac:dyDescent="0.2">
      <c r="A58" s="4" t="s">
        <v>311</v>
      </c>
      <c r="B58" t="str">
        <f t="shared" si="0"/>
        <v>|(dstp_hi_alm_\\d)</v>
      </c>
    </row>
    <row r="59" spans="1:2" x14ac:dyDescent="0.2">
      <c r="A59" s="4" t="s">
        <v>312</v>
      </c>
      <c r="B59" t="str">
        <f t="shared" si="0"/>
        <v>|(dstp_lo_alm_\\d)</v>
      </c>
    </row>
    <row r="60" spans="1:2" x14ac:dyDescent="0.2">
      <c r="A60" s="4" t="s">
        <v>313</v>
      </c>
      <c r="B60" t="str">
        <f t="shared" si="0"/>
        <v>|(estop_alm_\\d)</v>
      </c>
    </row>
    <row r="61" spans="1:2" x14ac:dyDescent="0.2">
      <c r="A61" s="4" t="s">
        <v>314</v>
      </c>
      <c r="B61" t="str">
        <f t="shared" si="0"/>
        <v>|(filter_alm_\\d)</v>
      </c>
    </row>
    <row r="62" spans="1:2" x14ac:dyDescent="0.2">
      <c r="A62" s="4" t="s">
        <v>315</v>
      </c>
      <c r="B62" t="str">
        <f t="shared" si="0"/>
        <v>|(int_comm_\\d)</v>
      </c>
    </row>
    <row r="63" spans="1:2" x14ac:dyDescent="0.2">
      <c r="A63" s="4" t="s">
        <v>316</v>
      </c>
      <c r="B63" t="str">
        <f t="shared" si="0"/>
        <v>|(man_reset_\\d)</v>
      </c>
    </row>
    <row r="64" spans="1:2" x14ac:dyDescent="0.2">
      <c r="A64" s="4" t="s">
        <v>317</v>
      </c>
      <c r="B64" t="str">
        <f t="shared" si="0"/>
        <v>|(rat_hi_\\d)</v>
      </c>
    </row>
    <row r="65" spans="1:2" x14ac:dyDescent="0.2">
      <c r="A65" s="4" t="s">
        <v>318</v>
      </c>
      <c r="B65" t="str">
        <f t="shared" si="0"/>
        <v>|(rat_lo_\\d)</v>
      </c>
    </row>
    <row r="66" spans="1:2" x14ac:dyDescent="0.2">
      <c r="A66" s="4" t="s">
        <v>319</v>
      </c>
      <c r="B66" t="str">
        <f t="shared" si="0"/>
        <v>|(req_inv_\\d)</v>
      </c>
    </row>
    <row r="67" spans="1:2" x14ac:dyDescent="0.2">
      <c r="A67" s="4" t="s">
        <v>320</v>
      </c>
      <c r="B67" t="str">
        <f t="shared" si="0"/>
        <v>|(sat_hi_\\d)</v>
      </c>
    </row>
    <row r="68" spans="1:2" x14ac:dyDescent="0.2">
      <c r="A68" s="4" t="s">
        <v>321</v>
      </c>
      <c r="B68" t="str">
        <f t="shared" ref="B68:B131" si="1">"|("&amp;A68&amp;")"</f>
        <v>|(sat_lo_\\d)</v>
      </c>
    </row>
    <row r="69" spans="1:2" x14ac:dyDescent="0.2">
      <c r="A69" s="4" t="s">
        <v>322</v>
      </c>
      <c r="B69" t="str">
        <f t="shared" si="1"/>
        <v>|(sf_fail_\\d)</v>
      </c>
    </row>
    <row r="70" spans="1:2" x14ac:dyDescent="0.2">
      <c r="A70" s="4" t="s">
        <v>323</v>
      </c>
      <c r="B70" t="str">
        <f t="shared" si="1"/>
        <v>|(sf_hand_\\d)</v>
      </c>
    </row>
    <row r="71" spans="1:2" x14ac:dyDescent="0.2">
      <c r="A71" s="4" t="s">
        <v>324</v>
      </c>
      <c r="B71" t="str">
        <f t="shared" si="1"/>
        <v>|(bldg_pressure_pid_\\d)</v>
      </c>
    </row>
    <row r="72" spans="1:2" x14ac:dyDescent="0.2">
      <c r="A72" s="4" t="s">
        <v>325</v>
      </c>
      <c r="B72" t="str">
        <f t="shared" si="1"/>
        <v>|(bldg_pressure_pid_setpt_\\d)</v>
      </c>
    </row>
    <row r="73" spans="1:2" x14ac:dyDescent="0.2">
      <c r="A73" s="4" t="s">
        <v>326</v>
      </c>
      <c r="B73" t="str">
        <f t="shared" si="1"/>
        <v>|(bldg_pressure_pid_input_\\d)</v>
      </c>
    </row>
    <row r="74" spans="1:2" x14ac:dyDescent="0.2">
      <c r="A74" s="4" t="s">
        <v>327</v>
      </c>
      <c r="B74" t="str">
        <f t="shared" si="1"/>
        <v>|(bldg_pressure_pid_pidout_\\d)</v>
      </c>
    </row>
    <row r="75" spans="1:2" x14ac:dyDescent="0.2">
      <c r="A75" s="4" t="s">
        <v>328</v>
      </c>
      <c r="B75" t="str">
        <f t="shared" si="1"/>
        <v>|(econ_pid_\\d)</v>
      </c>
    </row>
    <row r="76" spans="1:2" x14ac:dyDescent="0.2">
      <c r="A76" s="4" t="s">
        <v>329</v>
      </c>
      <c r="B76" t="str">
        <f t="shared" si="1"/>
        <v>|(econ_pid_setpt_\\d)</v>
      </c>
    </row>
    <row r="77" spans="1:2" x14ac:dyDescent="0.2">
      <c r="A77" s="4" t="s">
        <v>330</v>
      </c>
      <c r="B77" t="str">
        <f t="shared" si="1"/>
        <v>|(econ_pid_input_\\d)</v>
      </c>
    </row>
    <row r="78" spans="1:2" x14ac:dyDescent="0.2">
      <c r="A78" s="4" t="s">
        <v>331</v>
      </c>
      <c r="B78" t="str">
        <f t="shared" si="1"/>
        <v>|(econ_pid_pidout_\\d)</v>
      </c>
    </row>
    <row r="79" spans="1:2" x14ac:dyDescent="0.2">
      <c r="A79" s="4" t="s">
        <v>332</v>
      </c>
      <c r="B79" t="str">
        <f t="shared" si="1"/>
        <v>|(power_exhaust_fan_fault_bi_\\d)</v>
      </c>
    </row>
    <row r="80" spans="1:2" x14ac:dyDescent="0.2">
      <c r="A80" s="4" t="s">
        <v>333</v>
      </c>
      <c r="B80" t="str">
        <f t="shared" si="1"/>
        <v>|(ac_preheat_valve_control_ao_\\d)</v>
      </c>
    </row>
    <row r="81" spans="1:2" x14ac:dyDescent="0.2">
      <c r="A81" s="4" t="s">
        <v>334</v>
      </c>
      <c r="B81" t="str">
        <f t="shared" si="1"/>
        <v>|(abs_pos_max_avi_\\d)</v>
      </c>
    </row>
    <row r="82" spans="1:2" x14ac:dyDescent="0.2">
      <c r="A82" s="4" t="s">
        <v>335</v>
      </c>
      <c r="B82" t="str">
        <f t="shared" si="1"/>
        <v>|(abs_pos_min_avi_\\d)</v>
      </c>
    </row>
    <row r="83" spans="1:2" x14ac:dyDescent="0.2">
      <c r="A83" s="4" t="s">
        <v>336</v>
      </c>
      <c r="B83" t="str">
        <f t="shared" si="1"/>
        <v>|(bldg_static_press_active_\\d)</v>
      </c>
    </row>
    <row r="84" spans="1:2" x14ac:dyDescent="0.2">
      <c r="A84" s="4" t="s">
        <v>337</v>
      </c>
      <c r="B84" t="str">
        <f t="shared" si="1"/>
        <v>|(des_pos_max_avi_\\d)</v>
      </c>
    </row>
    <row r="85" spans="1:2" x14ac:dyDescent="0.2">
      <c r="A85" s="4" t="s">
        <v>338</v>
      </c>
      <c r="B85" t="str">
        <f t="shared" si="1"/>
        <v>|(des_pos_min_avi_\\d)</v>
      </c>
    </row>
    <row r="86" spans="1:2" x14ac:dyDescent="0.2">
      <c r="A86" s="4" t="s">
        <v>339</v>
      </c>
      <c r="B86" t="str">
        <f t="shared" si="1"/>
        <v>|(hwva_setpt_\\d)</v>
      </c>
    </row>
    <row r="87" spans="1:2" x14ac:dyDescent="0.2">
      <c r="A87" s="4" t="s">
        <v>340</v>
      </c>
      <c r="B87" t="str">
        <f t="shared" si="1"/>
        <v>|(occ_bldg_press_stpt_\\d)</v>
      </c>
    </row>
    <row r="88" spans="1:2" x14ac:dyDescent="0.2">
      <c r="A88" s="4" t="s">
        <v>341</v>
      </c>
      <c r="B88" t="str">
        <f t="shared" si="1"/>
        <v>|(oa_damper_min_avi_\\d)</v>
      </c>
    </row>
    <row r="89" spans="1:2" x14ac:dyDescent="0.2">
      <c r="A89" s="4" t="s">
        <v>342</v>
      </c>
      <c r="B89" t="str">
        <f t="shared" si="1"/>
        <v>|(ra_damper_pos_\\d)</v>
      </c>
    </row>
    <row r="90" spans="1:2" x14ac:dyDescent="0.2">
      <c r="A90" s="4" t="s">
        <v>343</v>
      </c>
      <c r="B90" t="str">
        <f t="shared" si="1"/>
        <v>|(bpsp_dev_av_\\d)</v>
      </c>
    </row>
    <row r="91" spans="1:2" x14ac:dyDescent="0.2">
      <c r="A91" s="4" t="s">
        <v>344</v>
      </c>
      <c r="B91" t="str">
        <f t="shared" si="1"/>
        <v>|(unocc_bldg_press_stpt_\\d)</v>
      </c>
    </row>
    <row r="92" spans="1:2" x14ac:dyDescent="0.2">
      <c r="A92" s="4" t="s">
        <v>345</v>
      </c>
      <c r="B92" t="str">
        <f t="shared" si="1"/>
        <v>|(bldg_static_min_oa_damper_enable_\\d)</v>
      </c>
    </row>
    <row r="93" spans="1:2" x14ac:dyDescent="0.2">
      <c r="A93" s="4" t="s">
        <v>346</v>
      </c>
      <c r="B93" t="str">
        <f t="shared" si="1"/>
        <v>|(bldg_static_select_\\d)</v>
      </c>
    </row>
    <row r="94" spans="1:2" x14ac:dyDescent="0.2">
      <c r="A94" s="4" t="s">
        <v>347</v>
      </c>
      <c r="B94" t="str">
        <f t="shared" si="1"/>
        <v>|(econo_ok_bv_\\d)</v>
      </c>
    </row>
    <row r="95" spans="1:2" x14ac:dyDescent="0.2">
      <c r="A95" s="4" t="s">
        <v>348</v>
      </c>
      <c r="B95" t="str">
        <f t="shared" si="1"/>
        <v>|(htg_lockout_bvi_\\d)</v>
      </c>
    </row>
    <row r="96" spans="1:2" x14ac:dyDescent="0.2">
      <c r="A96" s="4" t="s">
        <v>349</v>
      </c>
      <c r="B96" t="str">
        <f t="shared" si="1"/>
        <v>|(mech_cooling_allowed_bvo_\\d)</v>
      </c>
    </row>
    <row r="97" spans="1:2" x14ac:dyDescent="0.2">
      <c r="A97" s="4" t="s">
        <v>296</v>
      </c>
      <c r="B97" t="str">
        <f t="shared" si="1"/>
        <v>|(schedule_\\d)</v>
      </c>
    </row>
    <row r="98" spans="1:2" x14ac:dyDescent="0.2">
      <c r="A98" s="4" t="s">
        <v>350</v>
      </c>
      <c r="B98" t="str">
        <f t="shared" si="1"/>
        <v>|(crathi1_days_\\d)</v>
      </c>
    </row>
    <row r="99" spans="1:2" x14ac:dyDescent="0.2">
      <c r="A99" s="4" t="s">
        <v>351</v>
      </c>
      <c r="B99" t="str">
        <f t="shared" si="1"/>
        <v>|(econ_min_stpt_select_msv_\\d)</v>
      </c>
    </row>
    <row r="100" spans="1:2" x14ac:dyDescent="0.2">
      <c r="A100" s="4" t="s">
        <v>352</v>
      </c>
      <c r="B100" t="str">
        <f t="shared" si="1"/>
        <v>|(emathi_days_\\d)</v>
      </c>
    </row>
    <row r="101" spans="1:2" x14ac:dyDescent="0.2">
      <c r="A101" s="4" t="s">
        <v>353</v>
      </c>
      <c r="B101" t="str">
        <f t="shared" si="1"/>
        <v>|(ematlo_days_\\d)</v>
      </c>
    </row>
    <row r="102" spans="1:2" x14ac:dyDescent="0.2">
      <c r="A102" s="4" t="s">
        <v>354</v>
      </c>
      <c r="B102" t="str">
        <f t="shared" si="1"/>
        <v>|(hratlo1_days_\\d)</v>
      </c>
    </row>
    <row r="103" spans="1:2" x14ac:dyDescent="0.2">
      <c r="A103" s="4" t="s">
        <v>305</v>
      </c>
      <c r="B103" t="str">
        <f t="shared" si="1"/>
        <v>|(run_mode_select_msv_\\d)</v>
      </c>
    </row>
    <row r="104" spans="1:2" x14ac:dyDescent="0.2">
      <c r="A104" s="4" t="s">
        <v>355</v>
      </c>
      <c r="B104" t="str">
        <f t="shared" si="1"/>
        <v>|(bsp_hi_alm_\\d)</v>
      </c>
    </row>
    <row r="105" spans="1:2" x14ac:dyDescent="0.2">
      <c r="A105" s="4" t="s">
        <v>356</v>
      </c>
      <c r="B105" t="str">
        <f t="shared" si="1"/>
        <v>|(bsp_lo_alm_\\d)</v>
      </c>
    </row>
    <row r="106" spans="1:2" x14ac:dyDescent="0.2">
      <c r="A106" s="4" t="s">
        <v>357</v>
      </c>
      <c r="B106" t="str">
        <f t="shared" si="1"/>
        <v>|(econ_mat_hi_alm_\\d)</v>
      </c>
    </row>
    <row r="107" spans="1:2" x14ac:dyDescent="0.2">
      <c r="A107" s="4" t="s">
        <v>358</v>
      </c>
      <c r="B107" t="str">
        <f t="shared" si="1"/>
        <v>|(econ_mat_lo_alm_\\d)</v>
      </c>
    </row>
    <row r="108" spans="1:2" x14ac:dyDescent="0.2">
      <c r="A108" s="4" t="s">
        <v>359</v>
      </c>
      <c r="B108" t="str">
        <f t="shared" si="1"/>
        <v>|(ef_fail_alm_\\d)</v>
      </c>
    </row>
    <row r="109" spans="1:2" x14ac:dyDescent="0.2">
      <c r="A109" s="4" t="s">
        <v>360</v>
      </c>
      <c r="B109" t="str">
        <f t="shared" si="1"/>
        <v>|(ef_hand_alm_\\d)</v>
      </c>
    </row>
    <row r="110" spans="1:2" x14ac:dyDescent="0.2">
      <c r="A110" s="4" t="s">
        <v>361</v>
      </c>
      <c r="B110" t="str">
        <f t="shared" si="1"/>
        <v>|(local_binding_alm_\\d)</v>
      </c>
    </row>
    <row r="111" spans="1:2" x14ac:dyDescent="0.2">
      <c r="A111" s="4" t="s">
        <v>362</v>
      </c>
      <c r="B111" t="str">
        <f t="shared" si="1"/>
        <v>|(mat_fail_alm_\\d)</v>
      </c>
    </row>
    <row r="112" spans="1:2" x14ac:dyDescent="0.2">
      <c r="A112" s="4" t="s">
        <v>363</v>
      </c>
      <c r="B112" t="str">
        <f t="shared" si="1"/>
        <v>|(power_exhaust_fan_fault_alarm_\\d)</v>
      </c>
    </row>
    <row r="113" spans="1:2" x14ac:dyDescent="0.2">
      <c r="A113" s="4" t="s">
        <v>364</v>
      </c>
      <c r="B113" t="str">
        <f t="shared" si="1"/>
        <v>|(rat_hi_alm_\\d)</v>
      </c>
    </row>
    <row r="114" spans="1:2" x14ac:dyDescent="0.2">
      <c r="A114" s="4" t="s">
        <v>365</v>
      </c>
      <c r="B114" t="str">
        <f t="shared" si="1"/>
        <v>|(rat_lo_alm_\\d)</v>
      </c>
    </row>
    <row r="115" spans="1:2" x14ac:dyDescent="0.2">
      <c r="A115" s="4" t="s">
        <v>366</v>
      </c>
      <c r="B115" t="str">
        <f t="shared" si="1"/>
        <v>|(supply_air_temp_hi_alm_\\d)</v>
      </c>
    </row>
    <row r="116" spans="1:2" x14ac:dyDescent="0.2">
      <c r="A116" s="4" t="s">
        <v>367</v>
      </c>
      <c r="B116" t="str">
        <f t="shared" si="1"/>
        <v>|(supply_air_temp_lo_alm_\\d)</v>
      </c>
    </row>
    <row r="117" spans="1:2" x14ac:dyDescent="0.2">
      <c r="A117" s="4" t="s">
        <v>368</v>
      </c>
      <c r="B117" t="str">
        <f t="shared" si="1"/>
        <v>|(bpid_\\d)</v>
      </c>
    </row>
    <row r="118" spans="1:2" x14ac:dyDescent="0.2">
      <c r="A118" s="4" t="s">
        <v>369</v>
      </c>
      <c r="B118" t="str">
        <f t="shared" si="1"/>
        <v>|(bpid_setpt_\\d)</v>
      </c>
    </row>
    <row r="119" spans="1:2" x14ac:dyDescent="0.2">
      <c r="A119" s="4" t="s">
        <v>370</v>
      </c>
      <c r="B119" t="str">
        <f t="shared" si="1"/>
        <v>|(bpid_input_\\d)</v>
      </c>
    </row>
    <row r="120" spans="1:2" x14ac:dyDescent="0.2">
      <c r="A120" s="4" t="s">
        <v>371</v>
      </c>
      <c r="B120" t="str">
        <f t="shared" si="1"/>
        <v>|(bpid_pidout_\\d)</v>
      </c>
    </row>
    <row r="121" spans="1:2" x14ac:dyDescent="0.2">
      <c r="A121" s="4" t="s">
        <v>372</v>
      </c>
      <c r="B121" t="str">
        <f t="shared" si="1"/>
        <v>|(m200_\\d)</v>
      </c>
    </row>
    <row r="122" spans="1:2" x14ac:dyDescent="0.2">
      <c r="A122" s="4" t="s">
        <v>373</v>
      </c>
      <c r="B122" t="str">
        <f t="shared" si="1"/>
        <v>|(m200_setpt_\\d)</v>
      </c>
    </row>
    <row r="123" spans="1:2" x14ac:dyDescent="0.2">
      <c r="A123" s="4" t="s">
        <v>374</v>
      </c>
      <c r="B123" t="str">
        <f t="shared" si="1"/>
        <v>|(m200_input_\\d)</v>
      </c>
    </row>
    <row r="124" spans="1:2" x14ac:dyDescent="0.2">
      <c r="A124" s="4" t="s">
        <v>375</v>
      </c>
      <c r="B124" t="str">
        <f t="shared" si="1"/>
        <v>|(m200_pidout_\\d)</v>
      </c>
    </row>
    <row r="125" spans="1:2" x14ac:dyDescent="0.2">
      <c r="A125" s="4" t="s">
        <v>324</v>
      </c>
      <c r="B125" t="str">
        <f t="shared" si="1"/>
        <v>|(bldg_pressure_pid_\\d)</v>
      </c>
    </row>
    <row r="126" spans="1:2" x14ac:dyDescent="0.2">
      <c r="A126" s="4" t="s">
        <v>325</v>
      </c>
      <c r="B126" t="str">
        <f t="shared" si="1"/>
        <v>|(bldg_pressure_pid_setpt_\\d)</v>
      </c>
    </row>
    <row r="127" spans="1:2" x14ac:dyDescent="0.2">
      <c r="A127" s="4" t="s">
        <v>326</v>
      </c>
      <c r="B127" t="str">
        <f t="shared" si="1"/>
        <v>|(bldg_pressure_pid_input_\\d)</v>
      </c>
    </row>
    <row r="128" spans="1:2" x14ac:dyDescent="0.2">
      <c r="A128" s="4" t="s">
        <v>327</v>
      </c>
      <c r="B128" t="str">
        <f t="shared" si="1"/>
        <v>|(bldg_pressure_pid_pidout_\\d)</v>
      </c>
    </row>
    <row r="129" spans="1:2" x14ac:dyDescent="0.2">
      <c r="A129" s="4" t="s">
        <v>376</v>
      </c>
      <c r="B129" t="str">
        <f t="shared" si="1"/>
        <v>|(econ_ctrl_bacnet_pid_\\d)</v>
      </c>
    </row>
    <row r="130" spans="1:2" x14ac:dyDescent="0.2">
      <c r="A130" s="4" t="s">
        <v>377</v>
      </c>
      <c r="B130" t="str">
        <f t="shared" si="1"/>
        <v>|(econ_ctrl_bacnet_pid_setpt_\\d)</v>
      </c>
    </row>
    <row r="131" spans="1:2" x14ac:dyDescent="0.2">
      <c r="A131" s="4" t="s">
        <v>378</v>
      </c>
      <c r="B131" t="str">
        <f t="shared" si="1"/>
        <v>|(econ_ctrl_bacnet_pid_input_\\d)</v>
      </c>
    </row>
    <row r="132" spans="1:2" x14ac:dyDescent="0.2">
      <c r="A132" s="4" t="s">
        <v>379</v>
      </c>
      <c r="B132" t="str">
        <f t="shared" ref="B132:B188" si="2">"|("&amp;A132&amp;")"</f>
        <v>|(econ_ctrl_bacnet_pid_pidout_\\d)</v>
      </c>
    </row>
    <row r="133" spans="1:2" x14ac:dyDescent="0.2">
      <c r="A133" t="s">
        <v>431</v>
      </c>
      <c r="B133" t="str">
        <f t="shared" si="2"/>
        <v>|(active_zones_\\d)</v>
      </c>
    </row>
    <row r="134" spans="1:2" x14ac:dyDescent="0.2">
      <c r="A134" t="s">
        <v>432</v>
      </c>
      <c r="B134" t="str">
        <f t="shared" si="2"/>
        <v>|(comm_val_\\d)</v>
      </c>
    </row>
    <row r="135" spans="1:2" x14ac:dyDescent="0.2">
      <c r="A135" t="s">
        <v>433</v>
      </c>
      <c r="B135" t="str">
        <f t="shared" si="2"/>
        <v>|(common_\\d)</v>
      </c>
    </row>
    <row r="136" spans="1:2" x14ac:dyDescent="0.2">
      <c r="A136" t="s">
        <v>434</v>
      </c>
      <c r="B136" t="str">
        <f t="shared" si="2"/>
        <v>|(cl1_msv_\\d)</v>
      </c>
    </row>
    <row r="137" spans="1:2" x14ac:dyDescent="0.2">
      <c r="A137" t="s">
        <v>435</v>
      </c>
      <c r="B137" t="str">
        <f t="shared" si="2"/>
        <v>|(cool_sp_lan_\\d)</v>
      </c>
    </row>
    <row r="138" spans="1:2" x14ac:dyDescent="0.2">
      <c r="A138" t="s">
        <v>436</v>
      </c>
      <c r="B138" t="str">
        <f t="shared" si="2"/>
        <v>|(clg_\\d)</v>
      </c>
    </row>
    <row r="139" spans="1:2" x14ac:dyDescent="0.2">
      <c r="A139" t="s">
        <v>437</v>
      </c>
      <c r="B139" t="str">
        <f t="shared" si="2"/>
        <v>|(econo_enable_\\d)</v>
      </c>
    </row>
    <row r="140" spans="1:2" x14ac:dyDescent="0.2">
      <c r="A140" t="s">
        <v>438</v>
      </c>
      <c r="B140" t="str">
        <f t="shared" si="2"/>
        <v>|(m480_\\d)</v>
      </c>
    </row>
    <row r="141" spans="1:2" x14ac:dyDescent="0.2">
      <c r="A141" t="s">
        <v>439</v>
      </c>
      <c r="B141" t="str">
        <f t="shared" si="2"/>
        <v>|(econo_status_\\d)</v>
      </c>
    </row>
    <row r="142" spans="1:2" x14ac:dyDescent="0.2">
      <c r="A142" t="s">
        <v>440</v>
      </c>
      <c r="B142" t="str">
        <f t="shared" si="2"/>
        <v>|(ei_weight_\\d)</v>
      </c>
    </row>
    <row r="143" spans="1:2" x14ac:dyDescent="0.2">
      <c r="A143" t="s">
        <v>441</v>
      </c>
      <c r="B143" t="str">
        <f t="shared" si="2"/>
        <v>|(emerg_ovrd_\\d)</v>
      </c>
    </row>
    <row r="144" spans="1:2" x14ac:dyDescent="0.2">
      <c r="A144" t="s">
        <v>442</v>
      </c>
      <c r="B144" t="str">
        <f t="shared" si="2"/>
        <v>|(item_count_\\d)</v>
      </c>
    </row>
    <row r="145" spans="1:2" x14ac:dyDescent="0.2">
      <c r="A145" t="s">
        <v>443</v>
      </c>
      <c r="B145" t="str">
        <f t="shared" si="2"/>
        <v>|(filter_\\d)</v>
      </c>
    </row>
    <row r="146" spans="1:2" x14ac:dyDescent="0.2">
      <c r="A146" t="s">
        <v>444</v>
      </c>
      <c r="B146" t="str">
        <f t="shared" si="2"/>
        <v>|(fire_\\d)</v>
      </c>
    </row>
    <row r="147" spans="1:2" x14ac:dyDescent="0.2">
      <c r="A147" t="s">
        <v>445</v>
      </c>
      <c r="B147" t="str">
        <f t="shared" si="2"/>
        <v>|(ht_cl_mode_\\d)</v>
      </c>
    </row>
    <row r="148" spans="1:2" x14ac:dyDescent="0.2">
      <c r="A148" t="s">
        <v>446</v>
      </c>
      <c r="B148" t="str">
        <f t="shared" si="2"/>
        <v>|(hc_mode_status_\\d)</v>
      </c>
    </row>
    <row r="149" spans="1:2" x14ac:dyDescent="0.2">
      <c r="A149" t="s">
        <v>447</v>
      </c>
      <c r="B149" t="str">
        <f t="shared" si="2"/>
        <v>|(hi_stp_\\d)</v>
      </c>
    </row>
    <row r="150" spans="1:2" x14ac:dyDescent="0.2">
      <c r="A150" t="s">
        <v>448</v>
      </c>
      <c r="B150" t="str">
        <f t="shared" si="2"/>
        <v>|(local_rem_\\d)</v>
      </c>
    </row>
    <row r="151" spans="1:2" x14ac:dyDescent="0.2">
      <c r="A151" t="s">
        <v>449</v>
      </c>
      <c r="B151" t="str">
        <f t="shared" si="2"/>
        <v>|(maint_\\d)</v>
      </c>
    </row>
    <row r="152" spans="1:2" x14ac:dyDescent="0.2">
      <c r="A152" t="s">
        <v>450</v>
      </c>
      <c r="B152" t="str">
        <f t="shared" si="2"/>
        <v>|(mat_hi_\\d)</v>
      </c>
    </row>
    <row r="153" spans="1:2" x14ac:dyDescent="0.2">
      <c r="A153" t="s">
        <v>451</v>
      </c>
      <c r="B153" t="str">
        <f t="shared" si="2"/>
        <v>|(mat_lo_\\d)</v>
      </c>
    </row>
    <row r="154" spans="1:2" x14ac:dyDescent="0.2">
      <c r="A154" t="s">
        <v>452</v>
      </c>
      <c r="B154" t="str">
        <f t="shared" si="2"/>
        <v>|(occ_control_\\d)</v>
      </c>
    </row>
    <row r="155" spans="1:2" x14ac:dyDescent="0.2">
      <c r="A155" t="s">
        <v>453</v>
      </c>
      <c r="B155" t="str">
        <f t="shared" si="2"/>
        <v>|(occ_status_\\d)</v>
      </c>
    </row>
    <row r="156" spans="1:2" x14ac:dyDescent="0.2">
      <c r="A156" t="s">
        <v>454</v>
      </c>
      <c r="B156" t="str">
        <f t="shared" si="2"/>
        <v>|(ovrd_time_lan_\\d)</v>
      </c>
    </row>
    <row r="157" spans="1:2" x14ac:dyDescent="0.2">
      <c r="A157" t="s">
        <v>455</v>
      </c>
      <c r="B157" t="str">
        <f t="shared" si="2"/>
        <v>|(m478_\\d)</v>
      </c>
    </row>
    <row r="158" spans="1:2" x14ac:dyDescent="0.2">
      <c r="A158" t="s">
        <v>456</v>
      </c>
      <c r="B158" t="str">
        <f t="shared" si="2"/>
        <v>|(m483_\\d)</v>
      </c>
    </row>
    <row r="159" spans="1:2" x14ac:dyDescent="0.2">
      <c r="A159" t="s">
        <v>457</v>
      </c>
      <c r="B159" t="str">
        <f t="shared" si="2"/>
        <v>|(rad_\\d)</v>
      </c>
    </row>
    <row r="160" spans="1:2" x14ac:dyDescent="0.2">
      <c r="A160" t="s">
        <v>273</v>
      </c>
      <c r="B160" t="str">
        <f t="shared" si="2"/>
        <v>|(oah_trane_\\d)</v>
      </c>
    </row>
    <row r="161" spans="1:2" x14ac:dyDescent="0.2">
      <c r="A161" t="s">
        <v>458</v>
      </c>
      <c r="B161" t="str">
        <f t="shared" si="2"/>
        <v>|(saby_lan_\\d)</v>
      </c>
    </row>
    <row r="162" spans="1:2" x14ac:dyDescent="0.2">
      <c r="A162" t="s">
        <v>459</v>
      </c>
      <c r="B162" t="str">
        <f t="shared" si="2"/>
        <v>|(sf_proof_st_\\d)</v>
      </c>
    </row>
    <row r="163" spans="1:2" x14ac:dyDescent="0.2">
      <c r="A163" t="s">
        <v>460</v>
      </c>
      <c r="B163" t="str">
        <f t="shared" si="2"/>
        <v>|(sf_fault_\\d)</v>
      </c>
    </row>
    <row r="164" spans="1:2" x14ac:dyDescent="0.2">
      <c r="A164" t="s">
        <v>461</v>
      </c>
      <c r="B164" t="str">
        <f t="shared" si="2"/>
        <v>|(snsrfail_\\d)</v>
      </c>
    </row>
    <row r="165" spans="1:2" x14ac:dyDescent="0.2">
      <c r="A165" t="s">
        <v>462</v>
      </c>
      <c r="B165" t="str">
        <f t="shared" si="2"/>
        <v>|(net_space_temp_stpt_\\d)</v>
      </c>
    </row>
    <row r="166" spans="1:2" x14ac:dyDescent="0.2">
      <c r="A166" t="s">
        <v>463</v>
      </c>
      <c r="B166" t="str">
        <f t="shared" si="2"/>
        <v>|(net_sf_config_stat_\\d)</v>
      </c>
    </row>
    <row r="167" spans="1:2" x14ac:dyDescent="0.2">
      <c r="A167" t="s">
        <v>464</v>
      </c>
      <c r="B167" t="str">
        <f t="shared" si="2"/>
        <v>|(sf_config_\\d)</v>
      </c>
    </row>
    <row r="168" spans="1:2" x14ac:dyDescent="0.2">
      <c r="A168" t="s">
        <v>426</v>
      </c>
      <c r="B168" t="str">
        <f t="shared" si="2"/>
        <v>|(occ_\\d)</v>
      </c>
    </row>
    <row r="169" spans="1:2" x14ac:dyDescent="0.2">
      <c r="A169" t="s">
        <v>285</v>
      </c>
      <c r="B169" t="str">
        <f t="shared" si="2"/>
        <v>|(eok_\\d)</v>
      </c>
    </row>
    <row r="170" spans="1:2" x14ac:dyDescent="0.2">
      <c r="A170" t="s">
        <v>286</v>
      </c>
      <c r="B170" t="str">
        <f t="shared" si="2"/>
        <v>|(net_econ_enable_status_\\d)</v>
      </c>
    </row>
    <row r="171" spans="1:2" x14ac:dyDescent="0.2">
      <c r="A171" t="s">
        <v>296</v>
      </c>
      <c r="B171" t="str">
        <f t="shared" si="2"/>
        <v>|(schedule_\\d)</v>
      </c>
    </row>
    <row r="172" spans="1:2" x14ac:dyDescent="0.2">
      <c r="A172" t="s">
        <v>465</v>
      </c>
      <c r="B172" t="str">
        <f t="shared" si="2"/>
        <v>|(ucs_\\d)</v>
      </c>
    </row>
    <row r="173" spans="1:2" x14ac:dyDescent="0.2">
      <c r="A173" t="s">
        <v>466</v>
      </c>
      <c r="B173" t="str">
        <f t="shared" si="2"/>
        <v>|(unit_failed_\\d)</v>
      </c>
    </row>
    <row r="174" spans="1:2" x14ac:dyDescent="0.2">
      <c r="A174" t="s">
        <v>467</v>
      </c>
      <c r="B174" t="str">
        <f t="shared" si="2"/>
        <v>|(unit_stop_\\d)</v>
      </c>
    </row>
    <row r="175" spans="1:2" x14ac:dyDescent="0.2">
      <c r="A175" t="s">
        <v>468</v>
      </c>
      <c r="B175" t="str">
        <f t="shared" si="2"/>
        <v>|(stop_source_\\d)</v>
      </c>
    </row>
    <row r="176" spans="1:2" x14ac:dyDescent="0.2">
      <c r="A176" t="s">
        <v>469</v>
      </c>
      <c r="B176" t="str">
        <f t="shared" si="2"/>
        <v>|(zone_color_\\d)</v>
      </c>
    </row>
    <row r="177" spans="1:2" x14ac:dyDescent="0.2">
      <c r="A177" t="s">
        <v>470</v>
      </c>
      <c r="B177" t="str">
        <f t="shared" si="2"/>
        <v>|(zn_ei_time_sat_\\d)</v>
      </c>
    </row>
    <row r="178" spans="1:2" x14ac:dyDescent="0.2">
      <c r="A178" t="s">
        <v>471</v>
      </c>
      <c r="B178" t="str">
        <f t="shared" si="2"/>
        <v>|(total_weight_\\d)</v>
      </c>
    </row>
    <row r="179" spans="1:2" x14ac:dyDescent="0.2">
      <c r="A179" t="s">
        <v>472</v>
      </c>
      <c r="B179" t="str">
        <f t="shared" si="2"/>
        <v>|(zn_enviro_indx_\\d)</v>
      </c>
    </row>
    <row r="180" spans="1:2" x14ac:dyDescent="0.2">
      <c r="A180" t="s">
        <v>473</v>
      </c>
      <c r="B180" t="str">
        <f t="shared" si="2"/>
        <v>|(zone_temp_out_\\d)</v>
      </c>
    </row>
    <row r="181" spans="1:2" x14ac:dyDescent="0.2">
      <c r="A181" t="s">
        <v>474</v>
      </c>
      <c r="B181" t="str">
        <f t="shared" si="2"/>
        <v>|(zone_temp_setpt_\\d)</v>
      </c>
    </row>
    <row r="182" spans="1:2" x14ac:dyDescent="0.2">
      <c r="A182" t="s">
        <v>320</v>
      </c>
      <c r="B182" t="str">
        <f t="shared" si="2"/>
        <v>|(sat_hi_\\d)</v>
      </c>
    </row>
    <row r="183" spans="1:2" x14ac:dyDescent="0.2">
      <c r="A183" t="s">
        <v>321</v>
      </c>
      <c r="B183" t="str">
        <f t="shared" si="2"/>
        <v>|(sat_lo_\\d)</v>
      </c>
    </row>
    <row r="184" spans="1:2" x14ac:dyDescent="0.2">
      <c r="A184" t="s">
        <v>475</v>
      </c>
      <c r="B184" t="str">
        <f t="shared" si="2"/>
        <v>|(enviro_windx_\\d)</v>
      </c>
    </row>
    <row r="185" spans="1:2" x14ac:dyDescent="0.2">
      <c r="A185" t="s">
        <v>484</v>
      </c>
      <c r="B185" t="str">
        <f t="shared" si="2"/>
        <v>|(m226_5)</v>
      </c>
    </row>
    <row r="186" spans="1:2" x14ac:dyDescent="0.2">
      <c r="A186" t="s">
        <v>485</v>
      </c>
      <c r="B186" t="str">
        <f t="shared" si="2"/>
        <v>|(run1_5)</v>
      </c>
    </row>
    <row r="187" spans="1:2" x14ac:dyDescent="0.2">
      <c r="A187" t="s">
        <v>486</v>
      </c>
      <c r="B187" t="str">
        <f t="shared" si="2"/>
        <v>|(run2_5)</v>
      </c>
    </row>
    <row r="188" spans="1:2" x14ac:dyDescent="0.2">
      <c r="A188" t="s">
        <v>487</v>
      </c>
      <c r="B188" t="str">
        <f t="shared" si="2"/>
        <v>|(method_fcu_5)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Ignore WEATHER</vt:lpstr>
      <vt:lpstr>Ignore FCU</vt:lpstr>
      <vt:lpstr>Ignore HWS</vt:lpstr>
      <vt:lpstr>Ignore FAN</vt:lpstr>
      <vt:lpstr>Ignore VAV</vt:lpstr>
      <vt:lpstr>Ignore</vt:lpstr>
      <vt:lpstr>Ignore AHU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Sodorff</dc:creator>
  <cp:lastModifiedBy>Trevor Sodorff</cp:lastModifiedBy>
  <dcterms:created xsi:type="dcterms:W3CDTF">2020-03-30T02:55:47Z</dcterms:created>
  <dcterms:modified xsi:type="dcterms:W3CDTF">2020-04-16T15:02:10Z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2020-03-30T02:55:48Z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e81f9430-6f56-4b67-b378-000076b1082e</vt:lpwstr>
  </property>
  <property fmtid="{D5CDD505-2E9C-101B-9397-08002B2CF9AE}" pid="8" name="MSIP_Label_f42aa342-8706-4288-bd11-ebb85995028c_ContentBits">
    <vt:lpwstr>0</vt:lpwstr>
  </property>
</Properties>
</file>