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37fca3ce4fdce/Desktop/Tesi_workspace/repository/3 preparation/python training/hyperparameter/results/"/>
    </mc:Choice>
  </mc:AlternateContent>
  <xr:revisionPtr revIDLastSave="0" documentId="8_{D90860EE-C755-4294-BCDB-486F846C2E44}" xr6:coauthVersionLast="47" xr6:coauthVersionMax="47" xr10:uidLastSave="{00000000-0000-0000-0000-000000000000}"/>
  <bookViews>
    <workbookView xWindow="-96" yWindow="-96" windowWidth="23232" windowHeight="13872" xr2:uid="{DA0EADCD-1DFF-4D5C-8349-5EA38A8C972E}"/>
  </bookViews>
  <sheets>
    <sheet name="temp" sheetId="3" r:id="rId1"/>
    <sheet name="top_p" sheetId="2" r:id="rId2"/>
    <sheet name="Foglio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3" l="1" a="1"/>
  <c r="H16" i="3" s="1"/>
  <c r="I13" i="3"/>
  <c r="Q13" i="3" s="1"/>
  <c r="Q12" i="3"/>
  <c r="P12" i="3"/>
  <c r="I12" i="3"/>
  <c r="O12" i="3" s="1"/>
  <c r="I11" i="3"/>
  <c r="N11" i="3" s="1"/>
  <c r="I10" i="3"/>
  <c r="Q10" i="3" s="1"/>
  <c r="Q9" i="3"/>
  <c r="P9" i="3"/>
  <c r="O9" i="3"/>
  <c r="N9" i="3"/>
  <c r="M9" i="3"/>
  <c r="L9" i="3"/>
  <c r="I9" i="3"/>
  <c r="K9" i="3" s="1"/>
  <c r="R9" i="3" s="1"/>
  <c r="S9" i="3" s="1"/>
  <c r="T9" i="3" s="1"/>
  <c r="U9" i="3" s="1"/>
  <c r="I8" i="3"/>
  <c r="O8" i="3" s="1"/>
  <c r="Q7" i="3"/>
  <c r="P7" i="3"/>
  <c r="I7" i="3"/>
  <c r="O7" i="3" s="1"/>
  <c r="I6" i="3"/>
  <c r="Q6" i="3" s="1"/>
  <c r="I5" i="3"/>
  <c r="Q5" i="3" s="1"/>
  <c r="Q4" i="3"/>
  <c r="P4" i="3"/>
  <c r="O4" i="3"/>
  <c r="N4" i="3"/>
  <c r="M4" i="3"/>
  <c r="L4" i="3"/>
  <c r="I4" i="3"/>
  <c r="K4" i="3" s="1"/>
  <c r="R4" i="3" s="1"/>
  <c r="S4" i="3" s="1"/>
  <c r="T4" i="3" s="1"/>
  <c r="U4" i="3" s="1"/>
  <c r="Q6" i="2"/>
  <c r="P6" i="2"/>
  <c r="O6" i="2"/>
  <c r="N6" i="2"/>
  <c r="M6" i="2"/>
  <c r="R6" i="2" s="1"/>
  <c r="S6" i="2" s="1"/>
  <c r="T6" i="2" s="1"/>
  <c r="U6" i="2" s="1"/>
  <c r="L6" i="2"/>
  <c r="K6" i="2"/>
  <c r="Q5" i="2"/>
  <c r="P5" i="2"/>
  <c r="O5" i="2"/>
  <c r="N5" i="2"/>
  <c r="M5" i="2"/>
  <c r="L5" i="2"/>
  <c r="K5" i="2"/>
  <c r="R5" i="2" s="1"/>
  <c r="S5" i="2" s="1"/>
  <c r="T5" i="2" s="1"/>
  <c r="U5" i="2" s="1"/>
  <c r="Q4" i="2"/>
  <c r="P4" i="2"/>
  <c r="O4" i="2"/>
  <c r="R4" i="2" s="1"/>
  <c r="S4" i="2" s="1"/>
  <c r="T4" i="2" s="1"/>
  <c r="U4" i="2" s="1"/>
  <c r="N4" i="2"/>
  <c r="M4" i="2"/>
  <c r="L4" i="2"/>
  <c r="K4" i="2"/>
  <c r="Q3" i="2"/>
  <c r="P3" i="2"/>
  <c r="O3" i="2"/>
  <c r="N3" i="2"/>
  <c r="M3" i="2"/>
  <c r="L3" i="2"/>
  <c r="K3" i="2"/>
  <c r="R3" i="2" s="1"/>
  <c r="S3" i="2" s="1"/>
  <c r="T3" i="2" s="1"/>
  <c r="U3" i="2" s="1"/>
  <c r="Q2" i="2"/>
  <c r="R2" i="2" s="1"/>
  <c r="S2" i="2" s="1"/>
  <c r="T2" i="2" s="1"/>
  <c r="U2" i="2" s="1"/>
  <c r="P2" i="2"/>
  <c r="O2" i="2"/>
  <c r="N2" i="2"/>
  <c r="M2" i="2"/>
  <c r="L2" i="2"/>
  <c r="K2" i="2"/>
  <c r="M11" i="3" l="1"/>
  <c r="O11" i="3"/>
  <c r="L8" i="3"/>
  <c r="P11" i="3"/>
  <c r="M8" i="3"/>
  <c r="Q11" i="3"/>
  <c r="N8" i="3"/>
  <c r="N13" i="3"/>
  <c r="L5" i="3"/>
  <c r="P8" i="3"/>
  <c r="L10" i="3"/>
  <c r="M5" i="3"/>
  <c r="Q8" i="3"/>
  <c r="L12" i="3"/>
  <c r="L6" i="3"/>
  <c r="K8" i="3"/>
  <c r="R8" i="3" s="1"/>
  <c r="S8" i="3" s="1"/>
  <c r="T8" i="3" s="1"/>
  <c r="U8" i="3" s="1"/>
  <c r="K10" i="3"/>
  <c r="N10" i="3"/>
  <c r="K6" i="3"/>
  <c r="R6" i="3" s="1"/>
  <c r="S6" i="3" s="1"/>
  <c r="T6" i="3" s="1"/>
  <c r="U6" i="3" s="1"/>
  <c r="K11" i="3"/>
  <c r="R11" i="3" s="1"/>
  <c r="S11" i="3" s="1"/>
  <c r="T11" i="3" s="1"/>
  <c r="U11" i="3" s="1"/>
  <c r="L11" i="3"/>
  <c r="M6" i="3"/>
  <c r="N6" i="3"/>
  <c r="O6" i="3"/>
  <c r="K13" i="3"/>
  <c r="P6" i="3"/>
  <c r="L13" i="3"/>
  <c r="M13" i="3"/>
  <c r="K5" i="3"/>
  <c r="O13" i="3"/>
  <c r="P13" i="3"/>
  <c r="M10" i="3"/>
  <c r="N5" i="3"/>
  <c r="O5" i="3"/>
  <c r="K7" i="3"/>
  <c r="O10" i="3"/>
  <c r="K12" i="3"/>
  <c r="R12" i="3" s="1"/>
  <c r="S12" i="3" s="1"/>
  <c r="T12" i="3" s="1"/>
  <c r="U12" i="3" s="1"/>
  <c r="P5" i="3"/>
  <c r="L7" i="3"/>
  <c r="P10" i="3"/>
  <c r="M7" i="3"/>
  <c r="M12" i="3"/>
  <c r="N7" i="3"/>
  <c r="N12" i="3"/>
  <c r="R7" i="3" l="1"/>
  <c r="S7" i="3" s="1"/>
  <c r="T7" i="3" s="1"/>
  <c r="U7" i="3" s="1"/>
  <c r="R10" i="3"/>
  <c r="S10" i="3" s="1"/>
  <c r="T10" i="3" s="1"/>
  <c r="U10" i="3" s="1"/>
  <c r="R5" i="3"/>
  <c r="S5" i="3" s="1"/>
  <c r="T5" i="3" s="1"/>
  <c r="U5" i="3" s="1"/>
  <c r="R13" i="3"/>
  <c r="S13" i="3" s="1"/>
  <c r="T13" i="3" s="1"/>
  <c r="U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<sst xmlns="http://schemas.openxmlformats.org/spreadsheetml/2006/main" count="37" uniqueCount="22">
  <si>
    <t>top_p_level</t>
  </si>
  <si>
    <t>cosine_file_1</t>
  </si>
  <si>
    <t>cosine_file_2</t>
  </si>
  <si>
    <t>cosine_file_3</t>
  </si>
  <si>
    <t>cosine_file_4</t>
  </si>
  <si>
    <t>cosine_file_5</t>
  </si>
  <si>
    <t>cosine_file_6</t>
  </si>
  <si>
    <t>cosine_file_7</t>
  </si>
  <si>
    <t>Average</t>
  </si>
  <si>
    <t>var1</t>
  </si>
  <si>
    <t>var2</t>
  </si>
  <si>
    <t>var3</t>
  </si>
  <si>
    <t>var4</t>
  </si>
  <si>
    <t>var5</t>
  </si>
  <si>
    <t>var6</t>
  </si>
  <si>
    <t>var7</t>
  </si>
  <si>
    <t>Somma</t>
  </si>
  <si>
    <t>S^2</t>
  </si>
  <si>
    <t>S</t>
  </si>
  <si>
    <t>SE</t>
  </si>
  <si>
    <t>temp_level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</si>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</sst>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4" xfId="0" applyBorder="1"/>
    <xf numFmtId="0" fontId="0" fillId="0" borderId="2" xfId="0" applyBorder="1"/>
    <xf numFmtId="0" fontId="0" fillId="0" borderId="3" xfId="0" applyBorder="1"/>
    <xf numFmtId="165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4CDB-371B-4A3E-B761-79DE7AD7367D}">
  <dimension ref="A3:V26"/>
  <sheetViews>
    <sheetView tabSelected="1" topLeftCell="F1" workbookViewId="0">
      <selection activeCell="I18" sqref="I18:R18"/>
    </sheetView>
  </sheetViews>
  <sheetFormatPr defaultRowHeight="14.4" x14ac:dyDescent="0.55000000000000004"/>
  <cols>
    <col min="1" max="1" width="9.41796875" bestFit="1" customWidth="1"/>
    <col min="5" max="5" width="10.9453125" bestFit="1" customWidth="1"/>
    <col min="8" max="8" width="10.9453125" bestFit="1" customWidth="1"/>
    <col min="9" max="9" width="10.15625" bestFit="1" customWidth="1"/>
    <col min="11" max="15" width="11.68359375" bestFit="1" customWidth="1"/>
    <col min="16" max="16" width="10.15625" bestFit="1" customWidth="1"/>
    <col min="17" max="17" width="11.68359375" bestFit="1" customWidth="1"/>
    <col min="18" max="18" width="10.15625" bestFit="1" customWidth="1"/>
    <col min="19" max="19" width="10.734375" bestFit="1" customWidth="1"/>
  </cols>
  <sheetData>
    <row r="3" spans="1:22" x14ac:dyDescent="0.55000000000000004">
      <c r="A3" s="2" t="s">
        <v>20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5" t="s">
        <v>21</v>
      </c>
      <c r="R3" t="s">
        <v>16</v>
      </c>
      <c r="S3" t="s">
        <v>17</v>
      </c>
      <c r="T3" t="s">
        <v>18</v>
      </c>
      <c r="U3" t="s">
        <v>19</v>
      </c>
    </row>
    <row r="4" spans="1:22" x14ac:dyDescent="0.55000000000000004">
      <c r="A4" s="2">
        <v>0.2</v>
      </c>
      <c r="B4" s="6">
        <v>0.65313476000000004</v>
      </c>
      <c r="C4" s="7">
        <v>0.63670594000000003</v>
      </c>
      <c r="D4" s="7">
        <v>0.6989052</v>
      </c>
      <c r="E4" s="7">
        <v>0.62515867000000003</v>
      </c>
      <c r="F4" s="7">
        <v>0.59964399999999995</v>
      </c>
      <c r="G4" s="7">
        <v>0.64861190000000002</v>
      </c>
      <c r="H4" s="8">
        <v>0.60562134000000001</v>
      </c>
      <c r="I4" s="9">
        <f t="shared" ref="I4:I12" si="0">AVERAGE(B4:H4)</f>
        <v>0.63825454428571426</v>
      </c>
      <c r="K4" s="9">
        <f>(B4-$I4)^2</f>
        <v>2.2142081970367723E-4</v>
      </c>
      <c r="L4" s="9">
        <f t="shared" ref="L4:Q13" si="1">(C4-$I4)^2</f>
        <v>2.3981752337325086E-6</v>
      </c>
      <c r="M4" s="9">
        <f t="shared" si="1"/>
        <v>3.6785020385728213E-3</v>
      </c>
      <c r="N4" s="9">
        <f t="shared" si="1"/>
        <v>1.7150192330723138E-4</v>
      </c>
      <c r="O4" s="9">
        <f t="shared" si="1"/>
        <v>1.4907741300391061E-3</v>
      </c>
      <c r="P4" s="9">
        <f t="shared" si="1"/>
        <v>1.0727481739224776E-4</v>
      </c>
      <c r="Q4" s="9">
        <f t="shared" si="1"/>
        <v>1.0649260219531592E-3</v>
      </c>
      <c r="R4" s="9">
        <f>SUM(K4:Q4)</f>
        <v>6.7367979262019755E-3</v>
      </c>
      <c r="S4" s="9">
        <f>R4/(7-1)</f>
        <v>1.122799654366996E-3</v>
      </c>
      <c r="T4">
        <f>SQRT(S4)</f>
        <v>3.3508202792256643E-2</v>
      </c>
      <c r="U4">
        <f>T4/SQRT(7)</f>
        <v>1.2664910209861598E-2</v>
      </c>
      <c r="V4">
        <v>1.2664910209861598E-2</v>
      </c>
    </row>
    <row r="5" spans="1:22" x14ac:dyDescent="0.55000000000000004">
      <c r="A5" s="2">
        <v>0.4</v>
      </c>
      <c r="B5" s="6">
        <v>0.60781014</v>
      </c>
      <c r="C5" s="7">
        <v>0.67209960000000002</v>
      </c>
      <c r="D5" s="7">
        <v>0.61863446</v>
      </c>
      <c r="E5" s="7">
        <v>0.66594344000000005</v>
      </c>
      <c r="F5" s="7">
        <v>0.63171089999999996</v>
      </c>
      <c r="G5" s="7">
        <v>0.70476709999999998</v>
      </c>
      <c r="H5" s="8">
        <v>0.60699369999999997</v>
      </c>
      <c r="I5" s="9">
        <f t="shared" si="0"/>
        <v>0.64399419142857151</v>
      </c>
      <c r="K5" s="9">
        <f t="shared" ref="K5:K13" si="2">(B5-$I5)^2</f>
        <v>1.3092855777855077E-3</v>
      </c>
      <c r="L5" s="9">
        <f t="shared" si="1"/>
        <v>7.8991399096692738E-4</v>
      </c>
      <c r="M5" s="9">
        <f t="shared" si="1"/>
        <v>6.4311597812927754E-4</v>
      </c>
      <c r="N5" s="9">
        <f t="shared" si="1"/>
        <v>4.8176951285035816E-4</v>
      </c>
      <c r="O5" s="9">
        <f t="shared" si="1"/>
        <v>1.5087924831921909E-4</v>
      </c>
      <c r="P5" s="9">
        <f t="shared" si="1"/>
        <v>3.6933464162312046E-3</v>
      </c>
      <c r="Q5" s="9">
        <f t="shared" si="1"/>
        <v>1.3690363659557957E-3</v>
      </c>
      <c r="R5" s="9">
        <f>SUM(K5:Q5)</f>
        <v>8.4373470902382904E-3</v>
      </c>
      <c r="S5" s="9">
        <f t="shared" ref="S5:S13" si="3">R5/(7-1)</f>
        <v>1.4062245150397151E-3</v>
      </c>
      <c r="T5">
        <f t="shared" ref="T5:T13" si="4">SQRT(S5)</f>
        <v>3.7499660198990002E-2</v>
      </c>
      <c r="U5">
        <f t="shared" ref="U5:U13" si="5">T5/SQRT(7)</f>
        <v>1.4173539305136349E-2</v>
      </c>
      <c r="V5">
        <v>1.4173539305136349E-2</v>
      </c>
    </row>
    <row r="6" spans="1:22" x14ac:dyDescent="0.55000000000000004">
      <c r="A6" s="2">
        <v>0.6</v>
      </c>
      <c r="B6" s="6">
        <v>0.72762550000000004</v>
      </c>
      <c r="C6" s="7">
        <v>0.69664970000000004</v>
      </c>
      <c r="D6" s="7">
        <v>0.73075939999999995</v>
      </c>
      <c r="E6" s="7">
        <v>0.6648288</v>
      </c>
      <c r="F6" s="7">
        <v>0.63762750000000001</v>
      </c>
      <c r="G6" s="7">
        <v>0.60989559999999998</v>
      </c>
      <c r="H6" s="8">
        <v>0.62995469999999998</v>
      </c>
      <c r="I6" s="9">
        <f t="shared" si="0"/>
        <v>0.67104874285714278</v>
      </c>
      <c r="K6" s="9">
        <f t="shared" si="2"/>
        <v>3.2009294488018498E-3</v>
      </c>
      <c r="L6" s="9">
        <f t="shared" si="1"/>
        <v>6.5540900663041423E-4</v>
      </c>
      <c r="M6" s="9">
        <f t="shared" si="1"/>
        <v>3.5653625764318401E-3</v>
      </c>
      <c r="N6" s="9">
        <f t="shared" si="1"/>
        <v>3.868768914612148E-5</v>
      </c>
      <c r="O6" s="9">
        <f t="shared" si="1"/>
        <v>1.1169794741161161E-3</v>
      </c>
      <c r="P6" s="9">
        <f t="shared" si="1"/>
        <v>3.7397068813061147E-3</v>
      </c>
      <c r="Q6" s="9">
        <f t="shared" si="1"/>
        <v>1.6887203583446891E-3</v>
      </c>
      <c r="R6" s="9">
        <f>SUM(K6:Q6)</f>
        <v>1.4005795434777146E-2</v>
      </c>
      <c r="S6" s="9">
        <f t="shared" si="3"/>
        <v>2.3342992391295245E-3</v>
      </c>
      <c r="T6">
        <f t="shared" si="4"/>
        <v>4.8314586194331877E-2</v>
      </c>
      <c r="U6">
        <f t="shared" si="5"/>
        <v>1.8261197109599531E-2</v>
      </c>
      <c r="V6">
        <v>1.8261197109599531E-2</v>
      </c>
    </row>
    <row r="7" spans="1:22" x14ac:dyDescent="0.55000000000000004">
      <c r="A7" s="2">
        <v>0.8</v>
      </c>
      <c r="B7" s="6">
        <v>0.62707389999999996</v>
      </c>
      <c r="C7" s="7">
        <v>0.7304252</v>
      </c>
      <c r="D7" s="7">
        <v>0.61534880000000003</v>
      </c>
      <c r="E7" s="7">
        <v>0.69032519999999997</v>
      </c>
      <c r="F7" s="7">
        <v>0.64289419999999997</v>
      </c>
      <c r="G7" s="7">
        <v>0.67350673999999999</v>
      </c>
      <c r="H7" s="8">
        <v>0.64952339999999997</v>
      </c>
      <c r="I7" s="9">
        <f t="shared" si="0"/>
        <v>0.66129963428571426</v>
      </c>
      <c r="K7" s="9">
        <f t="shared" si="2"/>
        <v>1.1714008873963189E-3</v>
      </c>
      <c r="L7" s="9">
        <f t="shared" si="1"/>
        <v>4.7783438353200362E-3</v>
      </c>
      <c r="M7" s="9">
        <f t="shared" si="1"/>
        <v>2.11147917155317E-3</v>
      </c>
      <c r="N7" s="9">
        <f t="shared" si="1"/>
        <v>8.4248346503431855E-4</v>
      </c>
      <c r="O7" s="9">
        <f t="shared" si="1"/>
        <v>3.3876001124574686E-4</v>
      </c>
      <c r="P7" s="9">
        <f t="shared" si="1"/>
        <v>1.4901342991974751E-4</v>
      </c>
      <c r="Q7" s="9">
        <f t="shared" si="1"/>
        <v>1.3867969395203256E-4</v>
      </c>
      <c r="R7" s="9">
        <f>SUM(K7:Q7)</f>
        <v>9.5301604944213695E-3</v>
      </c>
      <c r="S7" s="9">
        <f t="shared" si="3"/>
        <v>1.5883600824035617E-3</v>
      </c>
      <c r="T7">
        <f t="shared" si="4"/>
        <v>3.9854235438702895E-2</v>
      </c>
      <c r="U7">
        <f t="shared" si="5"/>
        <v>1.5063485094775007E-2</v>
      </c>
      <c r="V7">
        <v>1.5063485094775007E-2</v>
      </c>
    </row>
    <row r="8" spans="1:22" x14ac:dyDescent="0.55000000000000004">
      <c r="A8" s="2">
        <v>1</v>
      </c>
      <c r="B8" s="6">
        <v>0.61559699999999995</v>
      </c>
      <c r="C8" s="7">
        <v>0.67394969999999998</v>
      </c>
      <c r="D8" s="7">
        <v>0.62273884000000002</v>
      </c>
      <c r="E8" s="7">
        <v>0.72915909999999995</v>
      </c>
      <c r="F8" s="7">
        <v>0.66112119999999996</v>
      </c>
      <c r="G8" s="7">
        <v>0.65421074999999995</v>
      </c>
      <c r="H8" s="8">
        <v>0.6221373</v>
      </c>
      <c r="I8" s="9">
        <f t="shared" si="0"/>
        <v>0.65413055571428569</v>
      </c>
      <c r="K8" s="9">
        <f t="shared" si="2"/>
        <v>1.4848349159859631E-3</v>
      </c>
      <c r="L8" s="9">
        <f t="shared" si="1"/>
        <v>3.9279848021796167E-4</v>
      </c>
      <c r="M8" s="9">
        <f t="shared" si="1"/>
        <v>9.8543981548653015E-4</v>
      </c>
      <c r="N8" s="9">
        <f t="shared" si="1"/>
        <v>5.6292824576333863E-3</v>
      </c>
      <c r="O8" s="9">
        <f t="shared" si="1"/>
        <v>4.8869107529389658E-5</v>
      </c>
      <c r="P8" s="9">
        <f t="shared" si="1"/>
        <v>6.4311234612209204E-9</v>
      </c>
      <c r="Q8" s="9">
        <f t="shared" si="1"/>
        <v>1.0235684111996736E-3</v>
      </c>
      <c r="R8" s="9">
        <f>SUM(K8:Q8)</f>
        <v>9.564799619176367E-3</v>
      </c>
      <c r="S8" s="9">
        <f t="shared" si="3"/>
        <v>1.5941332698627278E-3</v>
      </c>
      <c r="T8">
        <f t="shared" si="4"/>
        <v>3.9926598526079424E-2</v>
      </c>
      <c r="U8">
        <f t="shared" si="5"/>
        <v>1.5090835770960598E-2</v>
      </c>
      <c r="V8">
        <v>1.5090835770960598E-2</v>
      </c>
    </row>
    <row r="9" spans="1:22" x14ac:dyDescent="0.55000000000000004">
      <c r="A9" s="2">
        <v>1.2</v>
      </c>
      <c r="B9" s="6">
        <v>0.68900393999999998</v>
      </c>
      <c r="C9" s="7">
        <v>0.72310379999999996</v>
      </c>
      <c r="D9" s="7">
        <v>0.67682920000000002</v>
      </c>
      <c r="E9" s="7">
        <v>0.70828663999999997</v>
      </c>
      <c r="F9" s="7">
        <v>0.68381815999999995</v>
      </c>
      <c r="G9" s="7">
        <v>0.66963090000000003</v>
      </c>
      <c r="H9" s="8">
        <v>0.64753360000000004</v>
      </c>
      <c r="I9" s="9">
        <f t="shared" si="0"/>
        <v>0.68545803428571428</v>
      </c>
      <c r="K9" s="9">
        <f t="shared" si="2"/>
        <v>1.2573447334603995E-5</v>
      </c>
      <c r="L9" s="9">
        <f t="shared" si="1"/>
        <v>1.4172036762148876E-3</v>
      </c>
      <c r="M9" s="9">
        <f t="shared" si="1"/>
        <v>7.4456781130317919E-5</v>
      </c>
      <c r="N9" s="9">
        <f t="shared" si="1"/>
        <v>5.2114523885831712E-4</v>
      </c>
      <c r="O9" s="9">
        <f t="shared" si="1"/>
        <v>2.6891876729470732E-6</v>
      </c>
      <c r="P9" s="9">
        <f t="shared" si="1"/>
        <v>2.5049817969803156E-4</v>
      </c>
      <c r="Q9" s="9">
        <f t="shared" si="1"/>
        <v>1.4382627158914575E-3</v>
      </c>
      <c r="R9" s="9">
        <f>SUM(K9:Q9)</f>
        <v>3.7168292268005632E-3</v>
      </c>
      <c r="S9" s="9">
        <f t="shared" si="3"/>
        <v>6.1947153780009387E-4</v>
      </c>
      <c r="T9">
        <f t="shared" si="4"/>
        <v>2.4889185157415134E-2</v>
      </c>
      <c r="U9">
        <f t="shared" si="5"/>
        <v>9.4072277516514917E-3</v>
      </c>
      <c r="V9">
        <v>9.4072277516514917E-3</v>
      </c>
    </row>
    <row r="10" spans="1:22" x14ac:dyDescent="0.55000000000000004">
      <c r="A10" s="2">
        <v>1.4</v>
      </c>
      <c r="B10" s="6">
        <v>0.71915450000000003</v>
      </c>
      <c r="C10" s="7">
        <v>0.71549799999999997</v>
      </c>
      <c r="D10" s="7">
        <v>0.70828484999999997</v>
      </c>
      <c r="E10" s="7">
        <v>0.65744820000000004</v>
      </c>
      <c r="F10" s="7">
        <v>0.73156010000000005</v>
      </c>
      <c r="G10" s="7">
        <v>0.73462050000000001</v>
      </c>
      <c r="H10" s="8">
        <v>0.69101303999999997</v>
      </c>
      <c r="I10" s="9">
        <f t="shared" si="0"/>
        <v>0.70822559857142853</v>
      </c>
      <c r="K10" s="9">
        <f t="shared" si="2"/>
        <v>1.1944088643543223E-4</v>
      </c>
      <c r="L10" s="9">
        <f t="shared" si="1"/>
        <v>5.2887822538287919E-5</v>
      </c>
      <c r="M10" s="9">
        <f t="shared" si="1"/>
        <v>3.510731787756279E-9</v>
      </c>
      <c r="N10" s="9">
        <f t="shared" si="1"/>
        <v>2.578344205681708E-3</v>
      </c>
      <c r="O10" s="9">
        <f t="shared" si="1"/>
        <v>5.4449895692000626E-4</v>
      </c>
      <c r="P10" s="9">
        <f t="shared" si="1"/>
        <v>6.9669082142400491E-4</v>
      </c>
      <c r="Q10" s="9">
        <f t="shared" si="1"/>
        <v>2.9627217257485879E-4</v>
      </c>
      <c r="R10" s="9">
        <f>SUM(K10:Q10)</f>
        <v>4.2881383763060865E-3</v>
      </c>
      <c r="S10" s="9">
        <f t="shared" si="3"/>
        <v>7.1468972938434775E-4</v>
      </c>
      <c r="T10">
        <f t="shared" si="4"/>
        <v>2.6733681553133451E-2</v>
      </c>
      <c r="U10">
        <f t="shared" si="5"/>
        <v>1.0104381859826584E-2</v>
      </c>
      <c r="V10">
        <v>1.0104381859826584E-2</v>
      </c>
    </row>
    <row r="11" spans="1:22" x14ac:dyDescent="0.55000000000000004">
      <c r="A11" s="2">
        <v>1.6</v>
      </c>
      <c r="B11" s="6">
        <v>0.72029114000000005</v>
      </c>
      <c r="C11" s="7">
        <v>0.70893775999999997</v>
      </c>
      <c r="D11" s="7">
        <v>0.70265865000000005</v>
      </c>
      <c r="E11" s="7">
        <v>0.70935939999999997</v>
      </c>
      <c r="F11" s="7">
        <v>0.72003936999999996</v>
      </c>
      <c r="G11" s="7">
        <v>0.69042265000000003</v>
      </c>
      <c r="H11" s="8">
        <v>0.66566502999999999</v>
      </c>
      <c r="I11" s="9">
        <f t="shared" si="0"/>
        <v>0.70248200000000005</v>
      </c>
      <c r="K11" s="9">
        <f t="shared" si="2"/>
        <v>3.1716546753960003E-4</v>
      </c>
      <c r="L11" s="9">
        <f t="shared" si="1"/>
        <v>4.1676837177598985E-5</v>
      </c>
      <c r="M11" s="9">
        <f t="shared" si="1"/>
        <v>3.1205222500000146E-8</v>
      </c>
      <c r="N11" s="9">
        <f t="shared" si="1"/>
        <v>4.7298630759998933E-5</v>
      </c>
      <c r="O11" s="9">
        <f t="shared" si="1"/>
        <v>3.0826124131689669E-4</v>
      </c>
      <c r="P11" s="9">
        <f t="shared" si="1"/>
        <v>1.4542792242250058E-4</v>
      </c>
      <c r="Q11" s="9">
        <f t="shared" si="1"/>
        <v>1.3554892799809044E-3</v>
      </c>
      <c r="R11" s="9">
        <f>SUM(K11:Q11)</f>
        <v>2.2153505844199999E-3</v>
      </c>
      <c r="S11" s="9">
        <f t="shared" si="3"/>
        <v>3.6922509740333333E-4</v>
      </c>
      <c r="T11">
        <f t="shared" si="4"/>
        <v>1.9215230870414577E-2</v>
      </c>
      <c r="U11">
        <f t="shared" si="5"/>
        <v>7.2626746096868802E-3</v>
      </c>
      <c r="V11">
        <v>7.2626746096868802E-3</v>
      </c>
    </row>
    <row r="12" spans="1:22" x14ac:dyDescent="0.55000000000000004">
      <c r="A12" s="2">
        <v>1.8</v>
      </c>
      <c r="B12" s="6">
        <v>0.71808910000000004</v>
      </c>
      <c r="C12" s="7">
        <v>0.64045273999999996</v>
      </c>
      <c r="D12" s="7">
        <v>0.68100165999999995</v>
      </c>
      <c r="E12" s="7">
        <v>0.65583944000000005</v>
      </c>
      <c r="F12" s="7">
        <v>0.72258619999999996</v>
      </c>
      <c r="G12" s="7">
        <v>0.68829689999999999</v>
      </c>
      <c r="H12" s="8">
        <v>0.66211189999999998</v>
      </c>
      <c r="I12" s="9">
        <f t="shared" si="0"/>
        <v>0.68119684857142848</v>
      </c>
      <c r="K12" s="9">
        <f t="shared" si="2"/>
        <v>1.36103821546894E-3</v>
      </c>
      <c r="L12" s="9">
        <f t="shared" si="1"/>
        <v>1.6600823832803547E-3</v>
      </c>
      <c r="M12" s="9">
        <f t="shared" si="1"/>
        <v>3.8098578416309739E-8</v>
      </c>
      <c r="N12" s="9">
        <f t="shared" si="1"/>
        <v>6.4299816945835207E-4</v>
      </c>
      <c r="O12" s="9">
        <f t="shared" si="1"/>
        <v>1.7130784116777915E-3</v>
      </c>
      <c r="P12" s="9">
        <f t="shared" si="1"/>
        <v>5.0410730288360309E-5</v>
      </c>
      <c r="Q12" s="9">
        <f t="shared" si="1"/>
        <v>3.6423526197407099E-4</v>
      </c>
      <c r="R12" s="9">
        <f>SUM(K12:Q12)</f>
        <v>5.7918812707262847E-3</v>
      </c>
      <c r="S12" s="9">
        <f t="shared" si="3"/>
        <v>9.6531354512104746E-4</v>
      </c>
      <c r="T12">
        <f t="shared" si="4"/>
        <v>3.1069495411432859E-2</v>
      </c>
      <c r="U12">
        <f t="shared" si="5"/>
        <v>1.1743165459844824E-2</v>
      </c>
      <c r="V12">
        <v>1.1743165459844824E-2</v>
      </c>
    </row>
    <row r="13" spans="1:22" x14ac:dyDescent="0.55000000000000004">
      <c r="A13" s="2">
        <v>2</v>
      </c>
      <c r="B13" s="10">
        <v>0.68868580000000001</v>
      </c>
      <c r="C13" s="11">
        <v>0.70630157000000005</v>
      </c>
      <c r="D13" s="11">
        <v>0.68469519999999995</v>
      </c>
      <c r="E13" s="11">
        <v>0.6911216</v>
      </c>
      <c r="F13" s="11">
        <v>0.67517660000000002</v>
      </c>
      <c r="G13" s="11">
        <v>0.71690195999999995</v>
      </c>
      <c r="H13" s="12">
        <v>0.66243589999999997</v>
      </c>
      <c r="I13" s="9">
        <f>AVERAGE(B13:H13)</f>
        <v>0.68933123285714282</v>
      </c>
      <c r="K13" s="9">
        <f t="shared" si="2"/>
        <v>4.1658357307952134E-7</v>
      </c>
      <c r="L13" s="9">
        <f t="shared" si="1"/>
        <v>2.8799234274223964E-4</v>
      </c>
      <c r="M13" s="9">
        <f t="shared" si="1"/>
        <v>2.1492800652508272E-5</v>
      </c>
      <c r="N13" s="9">
        <f t="shared" si="1"/>
        <v>3.2054145062226017E-6</v>
      </c>
      <c r="O13" s="9">
        <f t="shared" si="1"/>
        <v>2.003536313205066E-4</v>
      </c>
      <c r="P13" s="9">
        <f t="shared" si="1"/>
        <v>7.6014499518587905E-4</v>
      </c>
      <c r="Q13" s="9">
        <f t="shared" si="1"/>
        <v>7.2335892949650777E-4</v>
      </c>
      <c r="R13" s="9">
        <f>SUM(K13:Q13)</f>
        <v>1.9969646974769433E-3</v>
      </c>
      <c r="S13" s="9">
        <f t="shared" si="3"/>
        <v>3.3282744957949056E-4</v>
      </c>
      <c r="T13">
        <f t="shared" si="4"/>
        <v>1.8243559125880306E-2</v>
      </c>
      <c r="U13">
        <f t="shared" si="5"/>
        <v>6.8954172108260277E-3</v>
      </c>
      <c r="V13">
        <v>6.8954172108260277E-3</v>
      </c>
    </row>
    <row r="16" spans="1:22" x14ac:dyDescent="0.55000000000000004">
      <c r="E16" s="2" t="s">
        <v>20</v>
      </c>
      <c r="F16" s="5" t="s">
        <v>21</v>
      </c>
      <c r="H16" s="13" t="str" cm="1">
        <f t="array" ref="H16:R17">TRANSPOSE(E16:F26)</f>
        <v>temp_level</v>
      </c>
      <c r="I16" s="13">
        <v>0.2</v>
      </c>
      <c r="J16" s="13">
        <v>0.4</v>
      </c>
      <c r="K16" s="13">
        <v>0.6</v>
      </c>
      <c r="L16" s="13">
        <v>0.8</v>
      </c>
      <c r="M16" s="13">
        <v>1</v>
      </c>
      <c r="N16" s="13">
        <v>1.2</v>
      </c>
      <c r="O16" s="13">
        <v>1.4</v>
      </c>
      <c r="P16" s="13">
        <v>1.6</v>
      </c>
      <c r="Q16" s="13">
        <v>1.8</v>
      </c>
      <c r="R16" s="13">
        <v>2</v>
      </c>
    </row>
    <row r="17" spans="5:18" x14ac:dyDescent="0.55000000000000004">
      <c r="E17" s="2">
        <v>0.2</v>
      </c>
      <c r="F17">
        <v>0.63825454428571426</v>
      </c>
      <c r="H17" s="5" t="str">
        <v>mean</v>
      </c>
      <c r="I17">
        <v>0.63825454428571426</v>
      </c>
      <c r="J17">
        <v>0.64399419142857151</v>
      </c>
      <c r="K17">
        <v>0.67104874285714278</v>
      </c>
      <c r="L17">
        <v>0.66129963428571426</v>
      </c>
      <c r="M17">
        <v>0.65413055571428569</v>
      </c>
      <c r="N17">
        <v>0.68545803428571428</v>
      </c>
      <c r="O17">
        <v>0.70822559857142853</v>
      </c>
      <c r="P17">
        <v>0.70248200000000005</v>
      </c>
      <c r="Q17">
        <v>0.68119684857142848</v>
      </c>
      <c r="R17">
        <v>0.68933123285714282</v>
      </c>
    </row>
    <row r="18" spans="5:18" x14ac:dyDescent="0.55000000000000004">
      <c r="E18" s="2">
        <v>0.4</v>
      </c>
      <c r="F18">
        <v>0.64399419142857151</v>
      </c>
      <c r="I18">
        <v>1.2664910209861598E-2</v>
      </c>
      <c r="J18">
        <v>1.4173539305136349E-2</v>
      </c>
      <c r="K18">
        <v>1.8261197109599531E-2</v>
      </c>
      <c r="L18">
        <v>1.5063485094775007E-2</v>
      </c>
      <c r="M18">
        <v>1.5090835770960598E-2</v>
      </c>
      <c r="N18">
        <v>9.4072277516514917E-3</v>
      </c>
      <c r="O18">
        <v>1.0104381859826584E-2</v>
      </c>
      <c r="P18">
        <v>7.2626746096868802E-3</v>
      </c>
      <c r="Q18">
        <v>1.1743165459844824E-2</v>
      </c>
      <c r="R18">
        <v>6.8954172108260277E-3</v>
      </c>
    </row>
    <row r="19" spans="5:18" x14ac:dyDescent="0.55000000000000004">
      <c r="E19" s="2">
        <v>0.6</v>
      </c>
      <c r="F19">
        <v>0.67104874285714278</v>
      </c>
    </row>
    <row r="20" spans="5:18" x14ac:dyDescent="0.55000000000000004">
      <c r="E20" s="2">
        <v>0.8</v>
      </c>
      <c r="F20">
        <v>0.66129963428571426</v>
      </c>
    </row>
    <row r="21" spans="5:18" x14ac:dyDescent="0.55000000000000004">
      <c r="E21" s="2">
        <v>1</v>
      </c>
      <c r="F21">
        <v>0.65413055571428569</v>
      </c>
    </row>
    <row r="22" spans="5:18" x14ac:dyDescent="0.55000000000000004">
      <c r="E22" s="2">
        <v>1.2</v>
      </c>
      <c r="F22">
        <v>0.68545803428571428</v>
      </c>
    </row>
    <row r="23" spans="5:18" x14ac:dyDescent="0.55000000000000004">
      <c r="E23" s="2">
        <v>1.4</v>
      </c>
      <c r="F23">
        <v>0.70822559857142853</v>
      </c>
    </row>
    <row r="24" spans="5:18" x14ac:dyDescent="0.55000000000000004">
      <c r="E24" s="2">
        <v>1.6</v>
      </c>
      <c r="F24">
        <v>0.70248200000000005</v>
      </c>
    </row>
    <row r="25" spans="5:18" x14ac:dyDescent="0.55000000000000004">
      <c r="E25" s="2">
        <v>1.8</v>
      </c>
      <c r="F25">
        <v>0.68119684857142848</v>
      </c>
    </row>
    <row r="26" spans="5:18" x14ac:dyDescent="0.55000000000000004">
      <c r="E26" s="2">
        <v>2</v>
      </c>
      <c r="F26">
        <v>0.68933123285714282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D9D3-77D0-4B61-A582-B7BA09CC87B1}">
  <dimension ref="A1:V12"/>
  <sheetViews>
    <sheetView workbookViewId="0">
      <selection activeCell="D12" sqref="D12:H12"/>
    </sheetView>
  </sheetViews>
  <sheetFormatPr defaultRowHeight="14.4" x14ac:dyDescent="0.55000000000000004"/>
  <cols>
    <col min="8" max="8" width="10.9453125" bestFit="1" customWidth="1"/>
    <col min="18" max="18" width="9.1562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2" x14ac:dyDescent="0.55000000000000004">
      <c r="A2">
        <v>0.2</v>
      </c>
      <c r="B2">
        <v>0.73059523000000004</v>
      </c>
      <c r="C2">
        <v>0.73696680000000003</v>
      </c>
      <c r="D2">
        <v>0.69752780000000003</v>
      </c>
      <c r="E2">
        <v>0.72630477000000004</v>
      </c>
      <c r="F2">
        <v>0.71527076000000001</v>
      </c>
      <c r="G2">
        <v>0.63985245999999996</v>
      </c>
      <c r="H2">
        <v>0.62046349999999995</v>
      </c>
      <c r="I2">
        <v>0.69528304571428567</v>
      </c>
      <c r="K2">
        <f>(B2-$I2)^2</f>
        <v>1.2469503590282526E-3</v>
      </c>
      <c r="L2">
        <f t="shared" ref="L2:Q6" si="0">(C2-$I2)^2</f>
        <v>1.7375353713518101E-3</v>
      </c>
      <c r="M2">
        <f t="shared" si="0"/>
        <v>5.0389218032329711E-6</v>
      </c>
      <c r="N2">
        <f t="shared" si="0"/>
        <v>9.6234737765888074E-4</v>
      </c>
      <c r="O2">
        <f t="shared" si="0"/>
        <v>3.9950872236734874E-4</v>
      </c>
      <c r="P2">
        <f t="shared" si="0"/>
        <v>3.0725498326287758E-3</v>
      </c>
      <c r="Q2">
        <f t="shared" si="0"/>
        <v>5.5979644208920924E-3</v>
      </c>
      <c r="R2" s="1">
        <f>SUM(K2:Q2)</f>
        <v>1.3021895005730394E-2</v>
      </c>
      <c r="S2">
        <f>R2/(7-1)</f>
        <v>2.1703158342883991E-3</v>
      </c>
      <c r="T2">
        <f>S2^0.5</f>
        <v>4.6586648669853889E-2</v>
      </c>
      <c r="U2">
        <f>T2/SQRT(7)</f>
        <v>1.7608098113767342E-2</v>
      </c>
      <c r="V2">
        <v>1.7608098113767342E-2</v>
      </c>
    </row>
    <row r="3" spans="1:22" x14ac:dyDescent="0.55000000000000004">
      <c r="A3">
        <v>0.4</v>
      </c>
      <c r="B3">
        <v>0.66102766999999996</v>
      </c>
      <c r="C3">
        <v>0.69740486000000002</v>
      </c>
      <c r="D3">
        <v>0.63998379999999999</v>
      </c>
      <c r="E3">
        <v>0.72766392999999996</v>
      </c>
      <c r="F3">
        <v>0.70143259999999996</v>
      </c>
      <c r="G3">
        <v>0.61611130000000003</v>
      </c>
      <c r="H3">
        <v>0.60521469999999999</v>
      </c>
      <c r="I3">
        <v>0.66411983714285727</v>
      </c>
      <c r="K3">
        <f t="shared" ref="K3:K6" si="1">(B3-$I3)^2</f>
        <v>9.5614976393663776E-6</v>
      </c>
      <c r="L3">
        <f t="shared" si="0"/>
        <v>1.1078927466005148E-3</v>
      </c>
      <c r="M3">
        <f t="shared" si="0"/>
        <v>5.8254828896138629E-4</v>
      </c>
      <c r="N3">
        <f t="shared" si="0"/>
        <v>4.037851737037172E-3</v>
      </c>
      <c r="O3">
        <f t="shared" si="0"/>
        <v>1.3922422720333671E-3</v>
      </c>
      <c r="P3">
        <f t="shared" si="0"/>
        <v>2.3048196385971036E-3</v>
      </c>
      <c r="Q3">
        <f t="shared" si="0"/>
        <v>3.4698151818188241E-3</v>
      </c>
      <c r="R3" s="1">
        <f t="shared" ref="R3:R6" si="2">SUM(K3:Q3)</f>
        <v>1.2904731362687737E-2</v>
      </c>
      <c r="S3">
        <f t="shared" ref="S3:S6" si="3">R3/(7-1)</f>
        <v>2.1507885604479561E-3</v>
      </c>
      <c r="T3">
        <f t="shared" ref="T3:T6" si="4">S3^0.5</f>
        <v>4.6376594963925023E-2</v>
      </c>
      <c r="U3">
        <f t="shared" ref="U3:U6" si="5">T3/SQRT(7)</f>
        <v>1.7528705275502304E-2</v>
      </c>
      <c r="V3">
        <v>1.7528705275502304E-2</v>
      </c>
    </row>
    <row r="4" spans="1:22" x14ac:dyDescent="0.55000000000000004">
      <c r="A4">
        <v>0.6</v>
      </c>
      <c r="B4">
        <v>0.54219269999999997</v>
      </c>
      <c r="C4">
        <v>0.67493550000000002</v>
      </c>
      <c r="D4">
        <v>0.63606715000000003</v>
      </c>
      <c r="E4">
        <v>0.64791213999999997</v>
      </c>
      <c r="F4">
        <v>0.66154449999999998</v>
      </c>
      <c r="G4">
        <v>0.61180199999999996</v>
      </c>
      <c r="H4">
        <v>0.60945165000000001</v>
      </c>
      <c r="I4">
        <v>0.62627223428571432</v>
      </c>
      <c r="K4">
        <f t="shared" si="1"/>
        <v>7.0693680857026155E-3</v>
      </c>
      <c r="L4">
        <f t="shared" si="0"/>
        <v>2.368113429979174E-3</v>
      </c>
      <c r="M4">
        <f t="shared" si="0"/>
        <v>9.5940373849960964E-5</v>
      </c>
      <c r="N4">
        <f t="shared" si="0"/>
        <v>4.6828551932317255E-4</v>
      </c>
      <c r="O4">
        <f t="shared" si="0"/>
        <v>1.2441327286191713E-3</v>
      </c>
      <c r="P4">
        <f t="shared" si="0"/>
        <v>2.0938768028346357E-4</v>
      </c>
      <c r="Q4">
        <f t="shared" si="0"/>
        <v>2.8293205571281929E-4</v>
      </c>
      <c r="R4" s="1">
        <f t="shared" si="2"/>
        <v>1.1738159873470377E-2</v>
      </c>
      <c r="S4">
        <f t="shared" si="3"/>
        <v>1.9563599789117294E-3</v>
      </c>
      <c r="T4">
        <f t="shared" si="4"/>
        <v>4.4230758290037593E-2</v>
      </c>
      <c r="U4">
        <f t="shared" si="5"/>
        <v>1.6717655247892566E-2</v>
      </c>
      <c r="V4">
        <v>1.6717655247892566E-2</v>
      </c>
    </row>
    <row r="5" spans="1:22" x14ac:dyDescent="0.55000000000000004">
      <c r="A5">
        <v>0.8</v>
      </c>
      <c r="B5">
        <v>0.69167334000000003</v>
      </c>
      <c r="C5">
        <v>0.65507483</v>
      </c>
      <c r="D5">
        <v>0.69128750000000005</v>
      </c>
      <c r="E5">
        <v>0.72970310000000005</v>
      </c>
      <c r="F5">
        <v>0.72730254999999999</v>
      </c>
      <c r="G5">
        <v>0.60704374000000005</v>
      </c>
      <c r="H5">
        <v>0.63936099999999996</v>
      </c>
      <c r="I5">
        <v>0.67734943714285722</v>
      </c>
      <c r="K5">
        <f t="shared" si="1"/>
        <v>2.0517419306086368E-4</v>
      </c>
      <c r="L5">
        <f t="shared" si="0"/>
        <v>4.961581233686262E-4</v>
      </c>
      <c r="M5">
        <f t="shared" si="0"/>
        <v>1.9426959620966454E-4</v>
      </c>
      <c r="N5">
        <f t="shared" si="0"/>
        <v>2.7409060145593763E-3</v>
      </c>
      <c r="O5">
        <f t="shared" si="0"/>
        <v>2.4953134841184423E-3</v>
      </c>
      <c r="P5">
        <f t="shared" si="0"/>
        <v>4.9428910507431549E-3</v>
      </c>
      <c r="Q5">
        <f t="shared" si="0"/>
        <v>1.4431213565568176E-3</v>
      </c>
      <c r="R5" s="1">
        <f t="shared" si="2"/>
        <v>1.2517833818616944E-2</v>
      </c>
      <c r="S5">
        <f t="shared" si="3"/>
        <v>2.0863056364361574E-3</v>
      </c>
      <c r="T5">
        <f t="shared" si="4"/>
        <v>4.5676094802819533E-2</v>
      </c>
      <c r="U5">
        <f t="shared" si="5"/>
        <v>1.7263941101267187E-2</v>
      </c>
      <c r="V5">
        <v>1.7263941101267187E-2</v>
      </c>
    </row>
    <row r="6" spans="1:22" x14ac:dyDescent="0.55000000000000004">
      <c r="A6">
        <v>1</v>
      </c>
      <c r="B6">
        <v>0.64172660000000004</v>
      </c>
      <c r="C6">
        <v>0.73260236000000001</v>
      </c>
      <c r="D6">
        <v>0.74096923999999997</v>
      </c>
      <c r="E6">
        <v>0.71413696000000004</v>
      </c>
      <c r="F6">
        <v>0.67652319999999999</v>
      </c>
      <c r="G6">
        <v>0.62601070000000003</v>
      </c>
      <c r="H6">
        <v>0.64226130000000003</v>
      </c>
      <c r="I6">
        <v>0.68203290857142862</v>
      </c>
      <c r="K6">
        <f t="shared" si="1"/>
        <v>1.6245985106552174E-3</v>
      </c>
      <c r="L6">
        <f t="shared" si="0"/>
        <v>2.5572694177866408E-3</v>
      </c>
      <c r="M6">
        <f t="shared" si="0"/>
        <v>3.4734911622584077E-3</v>
      </c>
      <c r="N6">
        <f t="shared" si="0"/>
        <v>1.0306701181283589E-3</v>
      </c>
      <c r="O6">
        <f t="shared" si="0"/>
        <v>3.0356888542074101E-5</v>
      </c>
      <c r="P6">
        <f t="shared" si="0"/>
        <v>3.138487853220647E-3</v>
      </c>
      <c r="Q6">
        <f t="shared" si="0"/>
        <v>1.5817808483589318E-3</v>
      </c>
      <c r="R6" s="1">
        <f t="shared" si="2"/>
        <v>1.3436654798950278E-2</v>
      </c>
      <c r="S6">
        <f t="shared" si="3"/>
        <v>2.2394424664917132E-3</v>
      </c>
      <c r="T6">
        <f t="shared" si="4"/>
        <v>4.7322747875537759E-2</v>
      </c>
      <c r="U6">
        <f t="shared" si="5"/>
        <v>1.7886317462126156E-2</v>
      </c>
      <c r="V6">
        <v>1.7886317462126156E-2</v>
      </c>
    </row>
    <row r="10" spans="1:22" x14ac:dyDescent="0.55000000000000004">
      <c r="C10" t="s">
        <v>0</v>
      </c>
      <c r="D10">
        <v>0.2</v>
      </c>
      <c r="E10">
        <v>0.4</v>
      </c>
      <c r="F10">
        <v>0.6</v>
      </c>
      <c r="G10">
        <v>0.8</v>
      </c>
      <c r="H10">
        <v>1</v>
      </c>
    </row>
    <row r="11" spans="1:22" x14ac:dyDescent="0.55000000000000004">
      <c r="C11" t="s">
        <v>8</v>
      </c>
      <c r="D11">
        <v>0.69528304571428567</v>
      </c>
      <c r="E11">
        <v>0.66411983714285727</v>
      </c>
      <c r="F11">
        <v>0.62627223428571432</v>
      </c>
      <c r="G11">
        <v>0.67734943714285722</v>
      </c>
      <c r="H11">
        <v>0.68203290857142862</v>
      </c>
    </row>
    <row r="12" spans="1:22" x14ac:dyDescent="0.55000000000000004">
      <c r="D12">
        <v>1.7608098113767342E-2</v>
      </c>
      <c r="E12">
        <v>1.7528705275502304E-2</v>
      </c>
      <c r="F12">
        <v>1.6717655247892566E-2</v>
      </c>
      <c r="G12">
        <v>1.7263941101267187E-2</v>
      </c>
      <c r="H12">
        <v>1.7886317462126156E-2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1791-9438-4820-AE8A-AECADAB91EB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temp</vt:lpstr>
      <vt:lpstr>top_p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Laudisa</dc:creator>
  <cp:lastModifiedBy>Alessandro Laudisa</cp:lastModifiedBy>
  <dcterms:created xsi:type="dcterms:W3CDTF">2023-02-15T16:45:47Z</dcterms:created>
  <dcterms:modified xsi:type="dcterms:W3CDTF">2023-02-15T16:47:22Z</dcterms:modified>
</cp:coreProperties>
</file>